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atani\Desktop\research\MManalyze\2207thirdbigfive\"/>
    </mc:Choice>
  </mc:AlternateContent>
  <xr:revisionPtr revIDLastSave="0" documentId="13_ncr:1_{9A7E8D62-7D5C-4A51-8804-06405C9FD78B}" xr6:coauthVersionLast="47" xr6:coauthVersionMax="47" xr10:uidLastSave="{00000000-0000-0000-0000-000000000000}"/>
  <bookViews>
    <workbookView xWindow="-110" yWindow="-110" windowWidth="21820" windowHeight="13120" firstSheet="6" activeTab="6" xr2:uid="{108E760A-654F-4B79-BAEF-DCA81450D7F0}"/>
  </bookViews>
  <sheets>
    <sheet name="性格特性（第３者）01" sheetId="2" r:id="rId1"/>
    <sheet name="性格特性（第３者）02" sheetId="3" r:id="rId2"/>
    <sheet name="性格特性（第３者）03" sheetId="4" r:id="rId3"/>
    <sheet name="性格特性（第３者）04" sheetId="5" r:id="rId4"/>
    <sheet name="性格特性（第３者）05" sheetId="6" r:id="rId5"/>
    <sheet name="5名総合" sheetId="7" r:id="rId6"/>
    <sheet name="第3者平均を利用" sheetId="10" r:id="rId7"/>
    <sheet name="④性格特性(from210224questionnaires)" sheetId="9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8" i="10" l="1"/>
  <c r="P48" i="10"/>
  <c r="Q48" i="10"/>
  <c r="R48" i="10"/>
  <c r="O49" i="10"/>
  <c r="P49" i="10"/>
  <c r="Q49" i="10"/>
  <c r="Q61" i="10" s="1"/>
  <c r="R49" i="10"/>
  <c r="R61" i="10" s="1"/>
  <c r="O50" i="10"/>
  <c r="P50" i="10"/>
  <c r="Q50" i="10"/>
  <c r="R50" i="10"/>
  <c r="O51" i="10"/>
  <c r="P51" i="10"/>
  <c r="Q51" i="10"/>
  <c r="R51" i="10"/>
  <c r="O52" i="10"/>
  <c r="P52" i="10"/>
  <c r="Q52" i="10"/>
  <c r="R52" i="10"/>
  <c r="O53" i="10"/>
  <c r="P53" i="10"/>
  <c r="Q53" i="10"/>
  <c r="R53" i="10"/>
  <c r="O54" i="10"/>
  <c r="P54" i="10"/>
  <c r="Q54" i="10"/>
  <c r="R54" i="10"/>
  <c r="O55" i="10"/>
  <c r="O61" i="10" s="1"/>
  <c r="P55" i="10"/>
  <c r="Q55" i="10"/>
  <c r="R55" i="10"/>
  <c r="O56" i="10"/>
  <c r="P56" i="10"/>
  <c r="Q56" i="10"/>
  <c r="R56" i="10"/>
  <c r="O57" i="10"/>
  <c r="P57" i="10"/>
  <c r="Q57" i="10"/>
  <c r="R57" i="10"/>
  <c r="O58" i="10"/>
  <c r="P58" i="10"/>
  <c r="Q58" i="10"/>
  <c r="R58" i="10"/>
  <c r="O59" i="10"/>
  <c r="P59" i="10"/>
  <c r="Q59" i="10"/>
  <c r="R59" i="10"/>
  <c r="O60" i="10"/>
  <c r="P60" i="10"/>
  <c r="Q60" i="10"/>
  <c r="R60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48" i="10"/>
  <c r="P61" i="10"/>
  <c r="Z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O21" i="7"/>
  <c r="P21" i="7"/>
  <c r="Q21" i="7"/>
  <c r="O30" i="7"/>
  <c r="P30" i="7"/>
  <c r="Q30" i="7"/>
  <c r="N39" i="9"/>
  <c r="N61" i="10" l="1"/>
  <c r="O39" i="9"/>
  <c r="O35" i="9"/>
  <c r="I3" i="7"/>
  <c r="Q3" i="7"/>
  <c r="Y3" i="7"/>
  <c r="AG3" i="7"/>
  <c r="AO3" i="7"/>
  <c r="I4" i="7"/>
  <c r="Q4" i="7"/>
  <c r="Y4" i="7"/>
  <c r="AG4" i="7"/>
  <c r="AO4" i="7"/>
  <c r="I5" i="7"/>
  <c r="Q5" i="7"/>
  <c r="Y5" i="7"/>
  <c r="AG5" i="7"/>
  <c r="AO5" i="7"/>
  <c r="AO33" i="7" s="1"/>
  <c r="I6" i="7"/>
  <c r="Q6" i="7"/>
  <c r="Y6" i="7"/>
  <c r="AG6" i="7"/>
  <c r="AO6" i="7"/>
  <c r="I7" i="7"/>
  <c r="Q7" i="7"/>
  <c r="Y7" i="7"/>
  <c r="AG7" i="7"/>
  <c r="AO7" i="7"/>
  <c r="I8" i="7"/>
  <c r="Q8" i="7"/>
  <c r="Y8" i="7"/>
  <c r="AG8" i="7"/>
  <c r="AO8" i="7"/>
  <c r="I9" i="7"/>
  <c r="I34" i="7" s="1"/>
  <c r="Q9" i="7"/>
  <c r="Y9" i="7"/>
  <c r="AG9" i="7"/>
  <c r="AO9" i="7"/>
  <c r="I10" i="7"/>
  <c r="Q10" i="7"/>
  <c r="Y10" i="7"/>
  <c r="AG10" i="7"/>
  <c r="AG33" i="7" s="1"/>
  <c r="AO10" i="7"/>
  <c r="I11" i="7"/>
  <c r="Q11" i="7"/>
  <c r="Y11" i="7"/>
  <c r="AG11" i="7"/>
  <c r="AO11" i="7"/>
  <c r="I12" i="7"/>
  <c r="Q12" i="7"/>
  <c r="Y12" i="7"/>
  <c r="AG12" i="7"/>
  <c r="AO12" i="7"/>
  <c r="I13" i="7"/>
  <c r="Q13" i="7"/>
  <c r="Y13" i="7"/>
  <c r="AG13" i="7"/>
  <c r="AO13" i="7"/>
  <c r="I14" i="7"/>
  <c r="Q14" i="7"/>
  <c r="Y14" i="7"/>
  <c r="AG14" i="7"/>
  <c r="AO14" i="7"/>
  <c r="I15" i="7"/>
  <c r="Q15" i="7"/>
  <c r="Y15" i="7"/>
  <c r="AG15" i="7"/>
  <c r="AO15" i="7"/>
  <c r="I16" i="7"/>
  <c r="Q16" i="7"/>
  <c r="Y16" i="7"/>
  <c r="AG16" i="7"/>
  <c r="AO16" i="7"/>
  <c r="I17" i="7"/>
  <c r="Q17" i="7"/>
  <c r="Y17" i="7"/>
  <c r="AG17" i="7"/>
  <c r="AO17" i="7"/>
  <c r="I18" i="7"/>
  <c r="Q18" i="7"/>
  <c r="Y18" i="7"/>
  <c r="AG18" i="7"/>
  <c r="AO18" i="7"/>
  <c r="I19" i="7"/>
  <c r="Q19" i="7"/>
  <c r="Y19" i="7"/>
  <c r="AG19" i="7"/>
  <c r="AO19" i="7"/>
  <c r="I20" i="7"/>
  <c r="Q20" i="7"/>
  <c r="Y20" i="7"/>
  <c r="AG20" i="7"/>
  <c r="AO20" i="7"/>
  <c r="I21" i="7"/>
  <c r="Y21" i="7"/>
  <c r="AG21" i="7"/>
  <c r="AO21" i="7"/>
  <c r="I22" i="7"/>
  <c r="Q22" i="7"/>
  <c r="Y22" i="7"/>
  <c r="AG22" i="7"/>
  <c r="AO22" i="7"/>
  <c r="I23" i="7"/>
  <c r="Q23" i="7"/>
  <c r="Y23" i="7"/>
  <c r="AG23" i="7"/>
  <c r="AO23" i="7"/>
  <c r="I24" i="7"/>
  <c r="Q24" i="7"/>
  <c r="Y24" i="7"/>
  <c r="AG24" i="7"/>
  <c r="AO24" i="7"/>
  <c r="I25" i="7"/>
  <c r="Q25" i="7"/>
  <c r="Y25" i="7"/>
  <c r="AG25" i="7"/>
  <c r="AO25" i="7"/>
  <c r="I26" i="7"/>
  <c r="Q26" i="7"/>
  <c r="Y26" i="7"/>
  <c r="AG26" i="7"/>
  <c r="AO26" i="7"/>
  <c r="I27" i="7"/>
  <c r="Q27" i="7"/>
  <c r="Y27" i="7"/>
  <c r="AG27" i="7"/>
  <c r="AO27" i="7"/>
  <c r="I28" i="7"/>
  <c r="Q28" i="7"/>
  <c r="Y28" i="7"/>
  <c r="AG28" i="7"/>
  <c r="AO28" i="7"/>
  <c r="I29" i="7"/>
  <c r="Q29" i="7"/>
  <c r="Y29" i="7"/>
  <c r="AG29" i="7"/>
  <c r="AO29" i="7"/>
  <c r="I30" i="7"/>
  <c r="Y30" i="7"/>
  <c r="AG30" i="7"/>
  <c r="AO30" i="7"/>
  <c r="I31" i="7"/>
  <c r="Q31" i="7"/>
  <c r="Y31" i="7"/>
  <c r="AG31" i="7"/>
  <c r="AO31" i="7"/>
  <c r="I32" i="7"/>
  <c r="Q32" i="7"/>
  <c r="Y32" i="7"/>
  <c r="AG32" i="7"/>
  <c r="AO32" i="7"/>
  <c r="K44" i="9"/>
  <c r="J44" i="9"/>
  <c r="I44" i="9"/>
  <c r="H44" i="9"/>
  <c r="G44" i="9"/>
  <c r="F44" i="9"/>
  <c r="E44" i="9"/>
  <c r="D44" i="9"/>
  <c r="C44" i="9"/>
  <c r="B44" i="9"/>
  <c r="K43" i="9"/>
  <c r="J43" i="9"/>
  <c r="I43" i="9"/>
  <c r="H43" i="9"/>
  <c r="G43" i="9"/>
  <c r="F43" i="9"/>
  <c r="E43" i="9"/>
  <c r="D43" i="9"/>
  <c r="C43" i="9"/>
  <c r="B43" i="9"/>
  <c r="K42" i="9"/>
  <c r="J42" i="9"/>
  <c r="I42" i="9"/>
  <c r="H42" i="9"/>
  <c r="G42" i="9"/>
  <c r="F42" i="9"/>
  <c r="E42" i="9"/>
  <c r="D42" i="9"/>
  <c r="D45" i="9" s="1"/>
  <c r="C42" i="9"/>
  <c r="B42" i="9"/>
  <c r="K41" i="9"/>
  <c r="K45" i="9" s="1"/>
  <c r="J41" i="9"/>
  <c r="I41" i="9"/>
  <c r="H41" i="9"/>
  <c r="G41" i="9"/>
  <c r="F41" i="9"/>
  <c r="E41" i="9"/>
  <c r="D41" i="9"/>
  <c r="C41" i="9"/>
  <c r="C45" i="9" s="1"/>
  <c r="B41" i="9"/>
  <c r="R40" i="9"/>
  <c r="K40" i="9"/>
  <c r="J40" i="9"/>
  <c r="I40" i="9"/>
  <c r="H40" i="9"/>
  <c r="G40" i="9"/>
  <c r="F40" i="9"/>
  <c r="E40" i="9"/>
  <c r="D40" i="9"/>
  <c r="C40" i="9"/>
  <c r="B40" i="9"/>
  <c r="K39" i="9"/>
  <c r="J39" i="9"/>
  <c r="I39" i="9"/>
  <c r="H39" i="9"/>
  <c r="G39" i="9"/>
  <c r="F39" i="9"/>
  <c r="E39" i="9"/>
  <c r="D39" i="9"/>
  <c r="C39" i="9"/>
  <c r="B39" i="9"/>
  <c r="K38" i="9"/>
  <c r="J38" i="9"/>
  <c r="J45" i="9" s="1"/>
  <c r="I38" i="9"/>
  <c r="I45" i="9" s="1"/>
  <c r="H38" i="9"/>
  <c r="H45" i="9" s="1"/>
  <c r="G38" i="9"/>
  <c r="G45" i="9" s="1"/>
  <c r="F38" i="9"/>
  <c r="F45" i="9" s="1"/>
  <c r="E38" i="9"/>
  <c r="E45" i="9" s="1"/>
  <c r="D38" i="9"/>
  <c r="C38" i="9"/>
  <c r="B38" i="9"/>
  <c r="B45" i="9" s="1"/>
  <c r="V37" i="9"/>
  <c r="U37" i="9"/>
  <c r="V36" i="9"/>
  <c r="U36" i="9"/>
  <c r="V33" i="9"/>
  <c r="U33" i="9"/>
  <c r="T33" i="9"/>
  <c r="R33" i="9"/>
  <c r="Y32" i="9"/>
  <c r="X32" i="9"/>
  <c r="R32" i="9"/>
  <c r="Q32" i="9"/>
  <c r="P32" i="9"/>
  <c r="O32" i="9"/>
  <c r="N32" i="9"/>
  <c r="Y31" i="9"/>
  <c r="X31" i="9"/>
  <c r="R31" i="9"/>
  <c r="Q31" i="9"/>
  <c r="P31" i="9"/>
  <c r="O31" i="9"/>
  <c r="N31" i="9"/>
  <c r="Y30" i="9"/>
  <c r="X30" i="9"/>
  <c r="R30" i="9"/>
  <c r="Q30" i="9"/>
  <c r="P30" i="9"/>
  <c r="O30" i="9"/>
  <c r="N30" i="9"/>
  <c r="Y29" i="9"/>
  <c r="X29" i="9"/>
  <c r="R29" i="9"/>
  <c r="Q29" i="9"/>
  <c r="P29" i="9"/>
  <c r="O29" i="9"/>
  <c r="N29" i="9"/>
  <c r="Y28" i="9"/>
  <c r="X28" i="9"/>
  <c r="R28" i="9"/>
  <c r="Q28" i="9"/>
  <c r="P28" i="9"/>
  <c r="O28" i="9"/>
  <c r="N28" i="9"/>
  <c r="Y27" i="9"/>
  <c r="X27" i="9"/>
  <c r="R27" i="9"/>
  <c r="Q27" i="9"/>
  <c r="P27" i="9"/>
  <c r="O27" i="9"/>
  <c r="N27" i="9"/>
  <c r="Y26" i="9"/>
  <c r="X26" i="9"/>
  <c r="R26" i="9"/>
  <c r="Q26" i="9"/>
  <c r="P26" i="9"/>
  <c r="O26" i="9"/>
  <c r="N26" i="9"/>
  <c r="Y25" i="9"/>
  <c r="X25" i="9"/>
  <c r="R25" i="9"/>
  <c r="Q25" i="9"/>
  <c r="P25" i="9"/>
  <c r="O25" i="9"/>
  <c r="N25" i="9"/>
  <c r="Y24" i="9"/>
  <c r="X24" i="9"/>
  <c r="R24" i="9"/>
  <c r="Q24" i="9"/>
  <c r="P24" i="9"/>
  <c r="O24" i="9"/>
  <c r="N24" i="9"/>
  <c r="Y23" i="9"/>
  <c r="X23" i="9"/>
  <c r="R23" i="9"/>
  <c r="Q23" i="9"/>
  <c r="P23" i="9"/>
  <c r="O23" i="9"/>
  <c r="N23" i="9"/>
  <c r="Y22" i="9"/>
  <c r="X22" i="9"/>
  <c r="R22" i="9"/>
  <c r="Q22" i="9"/>
  <c r="P22" i="9"/>
  <c r="O22" i="9"/>
  <c r="N22" i="9"/>
  <c r="Y21" i="9"/>
  <c r="X21" i="9"/>
  <c r="R21" i="9"/>
  <c r="Q21" i="9"/>
  <c r="P21" i="9"/>
  <c r="O21" i="9"/>
  <c r="N21" i="9"/>
  <c r="Y20" i="9"/>
  <c r="X20" i="9"/>
  <c r="R20" i="9"/>
  <c r="Q20" i="9"/>
  <c r="P20" i="9"/>
  <c r="O20" i="9"/>
  <c r="N20" i="9"/>
  <c r="Y19" i="9"/>
  <c r="X19" i="9"/>
  <c r="R19" i="9"/>
  <c r="Q19" i="9"/>
  <c r="P19" i="9"/>
  <c r="O19" i="9"/>
  <c r="N19" i="9"/>
  <c r="Y18" i="9"/>
  <c r="X18" i="9"/>
  <c r="R18" i="9"/>
  <c r="Q18" i="9"/>
  <c r="P18" i="9"/>
  <c r="O18" i="9"/>
  <c r="N18" i="9"/>
  <c r="Y17" i="9"/>
  <c r="X17" i="9"/>
  <c r="R17" i="9"/>
  <c r="Q17" i="9"/>
  <c r="P17" i="9"/>
  <c r="O17" i="9"/>
  <c r="N17" i="9"/>
  <c r="Y16" i="9"/>
  <c r="X16" i="9"/>
  <c r="R16" i="9"/>
  <c r="Q16" i="9"/>
  <c r="P16" i="9"/>
  <c r="O16" i="9"/>
  <c r="N16" i="9"/>
  <c r="Y15" i="9"/>
  <c r="X15" i="9"/>
  <c r="R15" i="9"/>
  <c r="Q15" i="9"/>
  <c r="P15" i="9"/>
  <c r="O15" i="9"/>
  <c r="N15" i="9"/>
  <c r="Y14" i="9"/>
  <c r="X14" i="9"/>
  <c r="R14" i="9"/>
  <c r="Q14" i="9"/>
  <c r="P14" i="9"/>
  <c r="O14" i="9"/>
  <c r="N14" i="9"/>
  <c r="Y13" i="9"/>
  <c r="X13" i="9"/>
  <c r="R13" i="9"/>
  <c r="Q13" i="9"/>
  <c r="P13" i="9"/>
  <c r="O13" i="9"/>
  <c r="N13" i="9"/>
  <c r="Y12" i="9"/>
  <c r="X12" i="9"/>
  <c r="R12" i="9"/>
  <c r="Q12" i="9"/>
  <c r="P12" i="9"/>
  <c r="O12" i="9"/>
  <c r="N12" i="9"/>
  <c r="Y11" i="9"/>
  <c r="X11" i="9"/>
  <c r="R11" i="9"/>
  <c r="Q11" i="9"/>
  <c r="P11" i="9"/>
  <c r="O11" i="9"/>
  <c r="N11" i="9"/>
  <c r="Y10" i="9"/>
  <c r="X10" i="9"/>
  <c r="R10" i="9"/>
  <c r="Q10" i="9"/>
  <c r="P10" i="9"/>
  <c r="O10" i="9"/>
  <c r="N10" i="9"/>
  <c r="Y9" i="9"/>
  <c r="X9" i="9"/>
  <c r="R9" i="9"/>
  <c r="R34" i="9" s="1"/>
  <c r="Q9" i="9"/>
  <c r="P9" i="9"/>
  <c r="O9" i="9"/>
  <c r="N9" i="9"/>
  <c r="Y8" i="9"/>
  <c r="X8" i="9"/>
  <c r="R8" i="9"/>
  <c r="R37" i="9" s="1"/>
  <c r="Q8" i="9"/>
  <c r="Q39" i="9" s="1"/>
  <c r="P8" i="9"/>
  <c r="O8" i="9"/>
  <c r="N8" i="9"/>
  <c r="Y7" i="9"/>
  <c r="X7" i="9"/>
  <c r="R7" i="9"/>
  <c r="R36" i="9" s="1"/>
  <c r="Q7" i="9"/>
  <c r="Q36" i="9" s="1"/>
  <c r="P7" i="9"/>
  <c r="P36" i="9" s="1"/>
  <c r="O7" i="9"/>
  <c r="N7" i="9"/>
  <c r="Y6" i="9"/>
  <c r="X6" i="9"/>
  <c r="R6" i="9"/>
  <c r="Q6" i="9"/>
  <c r="P6" i="9"/>
  <c r="O6" i="9"/>
  <c r="N6" i="9"/>
  <c r="Y5" i="9"/>
  <c r="X5" i="9"/>
  <c r="R5" i="9"/>
  <c r="Q5" i="9"/>
  <c r="P5" i="9"/>
  <c r="O5" i="9"/>
  <c r="N5" i="9"/>
  <c r="Y4" i="9"/>
  <c r="X4" i="9"/>
  <c r="R4" i="9"/>
  <c r="R35" i="9" s="1"/>
  <c r="Q4" i="9"/>
  <c r="Q35" i="9" s="1"/>
  <c r="P4" i="9"/>
  <c r="O4" i="9"/>
  <c r="N4" i="9"/>
  <c r="N35" i="9" s="1"/>
  <c r="Y3" i="9"/>
  <c r="X3" i="9"/>
  <c r="R3" i="9"/>
  <c r="R47" i="9" s="1"/>
  <c r="Q3" i="9"/>
  <c r="Q52" i="9" s="1"/>
  <c r="P3" i="9"/>
  <c r="P49" i="9" s="1"/>
  <c r="O3" i="9"/>
  <c r="O54" i="9" s="1"/>
  <c r="N3" i="9"/>
  <c r="N51" i="9" s="1"/>
  <c r="Q38" i="9" l="1"/>
  <c r="P38" i="9"/>
  <c r="Q34" i="7"/>
  <c r="I33" i="7"/>
  <c r="AO34" i="7"/>
  <c r="AG34" i="7"/>
  <c r="Y34" i="7"/>
  <c r="Q33" i="7"/>
  <c r="Y33" i="7"/>
  <c r="R39" i="9"/>
  <c r="P46" i="9"/>
  <c r="N48" i="9"/>
  <c r="Q49" i="9"/>
  <c r="O51" i="9"/>
  <c r="R52" i="9"/>
  <c r="P54" i="9"/>
  <c r="R38" i="9"/>
  <c r="N45" i="9"/>
  <c r="Q46" i="9"/>
  <c r="O48" i="9"/>
  <c r="R49" i="9"/>
  <c r="P51" i="9"/>
  <c r="N53" i="9"/>
  <c r="Q54" i="9"/>
  <c r="Q37" i="9"/>
  <c r="P35" i="9"/>
  <c r="N41" i="9"/>
  <c r="N44" i="9"/>
  <c r="O45" i="9"/>
  <c r="R46" i="9"/>
  <c r="P48" i="9"/>
  <c r="N50" i="9"/>
  <c r="Q51" i="9"/>
  <c r="O53" i="9"/>
  <c r="R54" i="9"/>
  <c r="N40" i="9"/>
  <c r="O41" i="9"/>
  <c r="N43" i="9"/>
  <c r="O44" i="9"/>
  <c r="P45" i="9"/>
  <c r="N47" i="9"/>
  <c r="Q48" i="9"/>
  <c r="O50" i="9"/>
  <c r="R51" i="9"/>
  <c r="P53" i="9"/>
  <c r="N34" i="9"/>
  <c r="O34" i="9"/>
  <c r="O40" i="9"/>
  <c r="P41" i="9"/>
  <c r="O43" i="9"/>
  <c r="P44" i="9"/>
  <c r="Q45" i="9"/>
  <c r="O47" i="9"/>
  <c r="R48" i="9"/>
  <c r="P50" i="9"/>
  <c r="N52" i="9"/>
  <c r="Q53" i="9"/>
  <c r="N37" i="9"/>
  <c r="P33" i="9"/>
  <c r="P34" i="9"/>
  <c r="N36" i="9"/>
  <c r="O37" i="9"/>
  <c r="N38" i="9"/>
  <c r="P40" i="9"/>
  <c r="Q41" i="9"/>
  <c r="P43" i="9"/>
  <c r="Q44" i="9"/>
  <c r="R45" i="9"/>
  <c r="P47" i="9"/>
  <c r="N49" i="9"/>
  <c r="Q50" i="9"/>
  <c r="O52" i="9"/>
  <c r="R53" i="9"/>
  <c r="N33" i="9"/>
  <c r="O33" i="9"/>
  <c r="Q33" i="9"/>
  <c r="Q34" i="9"/>
  <c r="O36" i="9"/>
  <c r="P37" i="9"/>
  <c r="O38" i="9"/>
  <c r="P39" i="9"/>
  <c r="Q40" i="9"/>
  <c r="R41" i="9"/>
  <c r="Q43" i="9"/>
  <c r="R44" i="9"/>
  <c r="N46" i="9"/>
  <c r="Q47" i="9"/>
  <c r="O49" i="9"/>
  <c r="R50" i="9"/>
  <c r="P52" i="9"/>
  <c r="N54" i="9"/>
  <c r="R43" i="9"/>
  <c r="R55" i="9" s="1"/>
  <c r="O46" i="9"/>
  <c r="N55" i="9" l="1"/>
  <c r="Q55" i="9"/>
  <c r="P55" i="9"/>
  <c r="O55" i="9"/>
  <c r="F3" i="7" l="1"/>
  <c r="N3" i="7"/>
  <c r="V3" i="7"/>
  <c r="AD3" i="7"/>
  <c r="AL3" i="7"/>
  <c r="F4" i="7"/>
  <c r="N4" i="7"/>
  <c r="V4" i="7"/>
  <c r="AD4" i="7"/>
  <c r="AL4" i="7"/>
  <c r="F5" i="7"/>
  <c r="N5" i="7"/>
  <c r="V5" i="7"/>
  <c r="AD5" i="7"/>
  <c r="AL5" i="7"/>
  <c r="F6" i="7"/>
  <c r="N6" i="7"/>
  <c r="V6" i="7"/>
  <c r="AD6" i="7"/>
  <c r="AL6" i="7"/>
  <c r="F7" i="7"/>
  <c r="N7" i="7"/>
  <c r="V7" i="7"/>
  <c r="AD7" i="7"/>
  <c r="AL7" i="7"/>
  <c r="F8" i="7"/>
  <c r="N8" i="7"/>
  <c r="V8" i="7"/>
  <c r="AD8" i="7"/>
  <c r="AL8" i="7"/>
  <c r="F9" i="7"/>
  <c r="N9" i="7"/>
  <c r="V9" i="7"/>
  <c r="AD9" i="7"/>
  <c r="AL9" i="7"/>
  <c r="F10" i="7"/>
  <c r="N10" i="7"/>
  <c r="V10" i="7"/>
  <c r="AD10" i="7"/>
  <c r="AL10" i="7"/>
  <c r="F11" i="7"/>
  <c r="N11" i="7"/>
  <c r="V11" i="7"/>
  <c r="AD11" i="7"/>
  <c r="AL11" i="7"/>
  <c r="F12" i="7"/>
  <c r="N12" i="7"/>
  <c r="V12" i="7"/>
  <c r="AD12" i="7"/>
  <c r="AL12" i="7"/>
  <c r="F13" i="7"/>
  <c r="N13" i="7"/>
  <c r="V13" i="7"/>
  <c r="AD13" i="7"/>
  <c r="AL13" i="7"/>
  <c r="F14" i="7"/>
  <c r="N14" i="7"/>
  <c r="V14" i="7"/>
  <c r="AD14" i="7"/>
  <c r="AL14" i="7"/>
  <c r="F15" i="7"/>
  <c r="N15" i="7"/>
  <c r="V15" i="7"/>
  <c r="AD15" i="7"/>
  <c r="AL15" i="7"/>
  <c r="F16" i="7"/>
  <c r="N16" i="7"/>
  <c r="V16" i="7"/>
  <c r="AD16" i="7"/>
  <c r="AL16" i="7"/>
  <c r="F17" i="7"/>
  <c r="N17" i="7"/>
  <c r="V17" i="7"/>
  <c r="AD17" i="7"/>
  <c r="AL17" i="7"/>
  <c r="F18" i="7"/>
  <c r="N18" i="7"/>
  <c r="V18" i="7"/>
  <c r="AD18" i="7"/>
  <c r="AL18" i="7"/>
  <c r="F19" i="7"/>
  <c r="N19" i="7"/>
  <c r="V19" i="7"/>
  <c r="AD19" i="7"/>
  <c r="AL19" i="7"/>
  <c r="F20" i="7"/>
  <c r="N20" i="7"/>
  <c r="V20" i="7"/>
  <c r="AD20" i="7"/>
  <c r="AL20" i="7"/>
  <c r="F21" i="7"/>
  <c r="N21" i="7"/>
  <c r="V21" i="7"/>
  <c r="AD21" i="7"/>
  <c r="AL21" i="7"/>
  <c r="F22" i="7"/>
  <c r="N22" i="7"/>
  <c r="V22" i="7"/>
  <c r="AD22" i="7"/>
  <c r="AL22" i="7"/>
  <c r="F23" i="7"/>
  <c r="N23" i="7"/>
  <c r="V23" i="7"/>
  <c r="AD23" i="7"/>
  <c r="AL23" i="7"/>
  <c r="F24" i="7"/>
  <c r="N24" i="7"/>
  <c r="V24" i="7"/>
  <c r="AD24" i="7"/>
  <c r="AL24" i="7"/>
  <c r="F25" i="7"/>
  <c r="N25" i="7"/>
  <c r="V25" i="7"/>
  <c r="AD25" i="7"/>
  <c r="AL25" i="7"/>
  <c r="F26" i="7"/>
  <c r="N26" i="7"/>
  <c r="V26" i="7"/>
  <c r="AD26" i="7"/>
  <c r="AL26" i="7"/>
  <c r="F27" i="7"/>
  <c r="N27" i="7"/>
  <c r="V27" i="7"/>
  <c r="AD27" i="7"/>
  <c r="AL27" i="7"/>
  <c r="F28" i="7"/>
  <c r="N28" i="7"/>
  <c r="V28" i="7"/>
  <c r="AD28" i="7"/>
  <c r="AL28" i="7"/>
  <c r="F29" i="7"/>
  <c r="N29" i="7"/>
  <c r="V29" i="7"/>
  <c r="AD29" i="7"/>
  <c r="AL29" i="7"/>
  <c r="F30" i="7"/>
  <c r="N30" i="7"/>
  <c r="V30" i="7"/>
  <c r="AD30" i="7"/>
  <c r="AL30" i="7"/>
  <c r="F31" i="7"/>
  <c r="N31" i="7"/>
  <c r="V31" i="7"/>
  <c r="AD31" i="7"/>
  <c r="AL31" i="7"/>
  <c r="F32" i="7"/>
  <c r="N32" i="7"/>
  <c r="V32" i="7"/>
  <c r="AD32" i="7"/>
  <c r="AL32" i="7"/>
  <c r="U3" i="7"/>
  <c r="AC3" i="7"/>
  <c r="AK3" i="7"/>
  <c r="U4" i="7"/>
  <c r="AC4" i="7"/>
  <c r="AK4" i="7"/>
  <c r="U5" i="7"/>
  <c r="AC5" i="7"/>
  <c r="AK5" i="7"/>
  <c r="U6" i="7"/>
  <c r="AC6" i="7"/>
  <c r="AK6" i="7"/>
  <c r="U7" i="7"/>
  <c r="AC7" i="7"/>
  <c r="AK7" i="7"/>
  <c r="U8" i="7"/>
  <c r="AC8" i="7"/>
  <c r="AK8" i="7"/>
  <c r="U9" i="7"/>
  <c r="AC9" i="7"/>
  <c r="AK9" i="7"/>
  <c r="U10" i="7"/>
  <c r="AC10" i="7"/>
  <c r="AK10" i="7"/>
  <c r="U11" i="7"/>
  <c r="AC11" i="7"/>
  <c r="AK11" i="7"/>
  <c r="U12" i="7"/>
  <c r="AC12" i="7"/>
  <c r="AK12" i="7"/>
  <c r="U13" i="7"/>
  <c r="AC13" i="7"/>
  <c r="AK13" i="7"/>
  <c r="U14" i="7"/>
  <c r="AC14" i="7"/>
  <c r="AK14" i="7"/>
  <c r="U15" i="7"/>
  <c r="AC15" i="7"/>
  <c r="AK15" i="7"/>
  <c r="U16" i="7"/>
  <c r="AC16" i="7"/>
  <c r="AK16" i="7"/>
  <c r="U17" i="7"/>
  <c r="AC17" i="7"/>
  <c r="AK17" i="7"/>
  <c r="U18" i="7"/>
  <c r="AC18" i="7"/>
  <c r="AK18" i="7"/>
  <c r="U19" i="7"/>
  <c r="AC19" i="7"/>
  <c r="AK19" i="7"/>
  <c r="U20" i="7"/>
  <c r="AC20" i="7"/>
  <c r="AK20" i="7"/>
  <c r="U21" i="7"/>
  <c r="AC21" i="7"/>
  <c r="AK21" i="7"/>
  <c r="U22" i="7"/>
  <c r="AC22" i="7"/>
  <c r="AK22" i="7"/>
  <c r="U23" i="7"/>
  <c r="AC23" i="7"/>
  <c r="AK23" i="7"/>
  <c r="U24" i="7"/>
  <c r="AC24" i="7"/>
  <c r="AK24" i="7"/>
  <c r="U25" i="7"/>
  <c r="AC25" i="7"/>
  <c r="AK25" i="7"/>
  <c r="U26" i="7"/>
  <c r="AC26" i="7"/>
  <c r="AK26" i="7"/>
  <c r="U27" i="7"/>
  <c r="AC27" i="7"/>
  <c r="AK27" i="7"/>
  <c r="U28" i="7"/>
  <c r="AC28" i="7"/>
  <c r="AK28" i="7"/>
  <c r="U29" i="7"/>
  <c r="AC29" i="7"/>
  <c r="AK29" i="7"/>
  <c r="U30" i="7"/>
  <c r="AC30" i="7"/>
  <c r="AK30" i="7"/>
  <c r="U31" i="7"/>
  <c r="AC31" i="7"/>
  <c r="AK31" i="7"/>
  <c r="U32" i="7"/>
  <c r="AC32" i="7"/>
  <c r="AK32" i="7"/>
  <c r="E3" i="7"/>
  <c r="M3" i="7"/>
  <c r="E4" i="7"/>
  <c r="M4" i="7"/>
  <c r="E5" i="7"/>
  <c r="M5" i="7"/>
  <c r="E6" i="7"/>
  <c r="M6" i="7"/>
  <c r="E7" i="7"/>
  <c r="M7" i="7"/>
  <c r="E8" i="7"/>
  <c r="M8" i="7"/>
  <c r="E9" i="7"/>
  <c r="M9" i="7"/>
  <c r="E10" i="7"/>
  <c r="M10" i="7"/>
  <c r="E11" i="7"/>
  <c r="M11" i="7"/>
  <c r="E12" i="7"/>
  <c r="M12" i="7"/>
  <c r="E13" i="7"/>
  <c r="M13" i="7"/>
  <c r="E14" i="7"/>
  <c r="M14" i="7"/>
  <c r="E15" i="7"/>
  <c r="M15" i="7"/>
  <c r="E16" i="7"/>
  <c r="M16" i="7"/>
  <c r="E17" i="7"/>
  <c r="M17" i="7"/>
  <c r="E18" i="7"/>
  <c r="M18" i="7"/>
  <c r="E19" i="7"/>
  <c r="M19" i="7"/>
  <c r="E20" i="7"/>
  <c r="M20" i="7"/>
  <c r="E21" i="7"/>
  <c r="M21" i="7"/>
  <c r="E22" i="7"/>
  <c r="M22" i="7"/>
  <c r="E23" i="7"/>
  <c r="M23" i="7"/>
  <c r="E24" i="7"/>
  <c r="M24" i="7"/>
  <c r="E25" i="7"/>
  <c r="M25" i="7"/>
  <c r="E26" i="7"/>
  <c r="M26" i="7"/>
  <c r="E27" i="7"/>
  <c r="M27" i="7"/>
  <c r="E28" i="7"/>
  <c r="M28" i="7"/>
  <c r="E29" i="7"/>
  <c r="M29" i="7"/>
  <c r="E30" i="7"/>
  <c r="M30" i="7"/>
  <c r="E31" i="7"/>
  <c r="M31" i="7"/>
  <c r="E32" i="7"/>
  <c r="M32" i="7"/>
  <c r="AB3" i="7"/>
  <c r="AJ3" i="7"/>
  <c r="AB4" i="7"/>
  <c r="AJ4" i="7"/>
  <c r="AB5" i="7"/>
  <c r="AJ5" i="7"/>
  <c r="AB6" i="7"/>
  <c r="AJ6" i="7"/>
  <c r="AB7" i="7"/>
  <c r="AJ7" i="7"/>
  <c r="AB8" i="7"/>
  <c r="AJ8" i="7"/>
  <c r="AB9" i="7"/>
  <c r="AJ9" i="7"/>
  <c r="AB10" i="7"/>
  <c r="AJ10" i="7"/>
  <c r="AB11" i="7"/>
  <c r="AJ11" i="7"/>
  <c r="AB12" i="7"/>
  <c r="AJ12" i="7"/>
  <c r="AB13" i="7"/>
  <c r="AJ13" i="7"/>
  <c r="AB14" i="7"/>
  <c r="AJ14" i="7"/>
  <c r="AB15" i="7"/>
  <c r="AJ15" i="7"/>
  <c r="AB16" i="7"/>
  <c r="AJ16" i="7"/>
  <c r="AB17" i="7"/>
  <c r="AJ17" i="7"/>
  <c r="AB18" i="7"/>
  <c r="AJ18" i="7"/>
  <c r="AB19" i="7"/>
  <c r="AJ19" i="7"/>
  <c r="AB20" i="7"/>
  <c r="AJ20" i="7"/>
  <c r="AB21" i="7"/>
  <c r="AJ21" i="7"/>
  <c r="AB22" i="7"/>
  <c r="AJ22" i="7"/>
  <c r="AB23" i="7"/>
  <c r="AJ23" i="7"/>
  <c r="AB24" i="7"/>
  <c r="AJ24" i="7"/>
  <c r="AB25" i="7"/>
  <c r="AJ25" i="7"/>
  <c r="AB26" i="7"/>
  <c r="AJ26" i="7"/>
  <c r="AB27" i="7"/>
  <c r="AJ27" i="7"/>
  <c r="AB28" i="7"/>
  <c r="AJ28" i="7"/>
  <c r="AB29" i="7"/>
  <c r="AJ29" i="7"/>
  <c r="AB30" i="7"/>
  <c r="AJ30" i="7"/>
  <c r="AB31" i="7"/>
  <c r="AJ31" i="7"/>
  <c r="AB32" i="7"/>
  <c r="AJ32" i="7"/>
  <c r="D3" i="7"/>
  <c r="L3" i="7"/>
  <c r="T3" i="7"/>
  <c r="D4" i="7"/>
  <c r="L4" i="7"/>
  <c r="T4" i="7"/>
  <c r="D5" i="7"/>
  <c r="L5" i="7"/>
  <c r="T5" i="7"/>
  <c r="D6" i="7"/>
  <c r="L6" i="7"/>
  <c r="T6" i="7"/>
  <c r="D7" i="7"/>
  <c r="L7" i="7"/>
  <c r="T7" i="7"/>
  <c r="D8" i="7"/>
  <c r="L8" i="7"/>
  <c r="T8" i="7"/>
  <c r="D9" i="7"/>
  <c r="L9" i="7"/>
  <c r="T9" i="7"/>
  <c r="D10" i="7"/>
  <c r="L10" i="7"/>
  <c r="T10" i="7"/>
  <c r="D11" i="7"/>
  <c r="L11" i="7"/>
  <c r="T11" i="7"/>
  <c r="D12" i="7"/>
  <c r="L12" i="7"/>
  <c r="T12" i="7"/>
  <c r="D13" i="7"/>
  <c r="L13" i="7"/>
  <c r="T13" i="7"/>
  <c r="D14" i="7"/>
  <c r="L14" i="7"/>
  <c r="T14" i="7"/>
  <c r="D15" i="7"/>
  <c r="L15" i="7"/>
  <c r="T15" i="7"/>
  <c r="D16" i="7"/>
  <c r="L16" i="7"/>
  <c r="T16" i="7"/>
  <c r="D17" i="7"/>
  <c r="L17" i="7"/>
  <c r="T17" i="7"/>
  <c r="D18" i="7"/>
  <c r="L18" i="7"/>
  <c r="T18" i="7"/>
  <c r="D19" i="7"/>
  <c r="L19" i="7"/>
  <c r="T19" i="7"/>
  <c r="D20" i="7"/>
  <c r="L20" i="7"/>
  <c r="T20" i="7"/>
  <c r="D21" i="7"/>
  <c r="L21" i="7"/>
  <c r="T21" i="7"/>
  <c r="D22" i="7"/>
  <c r="L22" i="7"/>
  <c r="T22" i="7"/>
  <c r="D23" i="7"/>
  <c r="L23" i="7"/>
  <c r="T23" i="7"/>
  <c r="D24" i="7"/>
  <c r="L24" i="7"/>
  <c r="T24" i="7"/>
  <c r="D25" i="7"/>
  <c r="L25" i="7"/>
  <c r="T25" i="7"/>
  <c r="D26" i="7"/>
  <c r="L26" i="7"/>
  <c r="T26" i="7"/>
  <c r="D27" i="7"/>
  <c r="L27" i="7"/>
  <c r="T27" i="7"/>
  <c r="D28" i="7"/>
  <c r="L28" i="7"/>
  <c r="T28" i="7"/>
  <c r="D29" i="7"/>
  <c r="L29" i="7"/>
  <c r="T29" i="7"/>
  <c r="D30" i="7"/>
  <c r="L30" i="7"/>
  <c r="T30" i="7"/>
  <c r="D31" i="7"/>
  <c r="L31" i="7"/>
  <c r="T31" i="7"/>
  <c r="D32" i="7"/>
  <c r="L32" i="7"/>
  <c r="T32" i="7"/>
  <c r="B3" i="7"/>
  <c r="J3" i="7"/>
  <c r="R3" i="7"/>
  <c r="Z3" i="7"/>
  <c r="AH3" i="7"/>
  <c r="B4" i="7"/>
  <c r="J4" i="7"/>
  <c r="R4" i="7"/>
  <c r="Z4" i="7"/>
  <c r="AH4" i="7"/>
  <c r="B5" i="7"/>
  <c r="J5" i="7"/>
  <c r="R5" i="7"/>
  <c r="Z5" i="7"/>
  <c r="AH5" i="7"/>
  <c r="B6" i="7"/>
  <c r="J6" i="7"/>
  <c r="R6" i="7"/>
  <c r="Z6" i="7"/>
  <c r="AH6" i="7"/>
  <c r="B7" i="7"/>
  <c r="J7" i="7"/>
  <c r="R7" i="7"/>
  <c r="Z7" i="7"/>
  <c r="AH7" i="7"/>
  <c r="B8" i="7"/>
  <c r="J8" i="7"/>
  <c r="R8" i="7"/>
  <c r="Z8" i="7"/>
  <c r="AH8" i="7"/>
  <c r="B9" i="7"/>
  <c r="J9" i="7"/>
  <c r="R9" i="7"/>
  <c r="Z9" i="7"/>
  <c r="AH9" i="7"/>
  <c r="B10" i="7"/>
  <c r="J10" i="7"/>
  <c r="R10" i="7"/>
  <c r="Z10" i="7"/>
  <c r="AH10" i="7"/>
  <c r="B11" i="7"/>
  <c r="J11" i="7"/>
  <c r="R11" i="7"/>
  <c r="Z11" i="7"/>
  <c r="AH11" i="7"/>
  <c r="B12" i="7"/>
  <c r="J12" i="7"/>
  <c r="R12" i="7"/>
  <c r="Z12" i="7"/>
  <c r="AH12" i="7"/>
  <c r="B13" i="7"/>
  <c r="J13" i="7"/>
  <c r="R13" i="7"/>
  <c r="Z13" i="7"/>
  <c r="AH13" i="7"/>
  <c r="B14" i="7"/>
  <c r="J14" i="7"/>
  <c r="R14" i="7"/>
  <c r="Z14" i="7"/>
  <c r="AH14" i="7"/>
  <c r="B15" i="7"/>
  <c r="J15" i="7"/>
  <c r="R15" i="7"/>
  <c r="Z15" i="7"/>
  <c r="AH15" i="7"/>
  <c r="B16" i="7"/>
  <c r="J16" i="7"/>
  <c r="R16" i="7"/>
  <c r="Z16" i="7"/>
  <c r="AH16" i="7"/>
  <c r="B17" i="7"/>
  <c r="J17" i="7"/>
  <c r="R17" i="7"/>
  <c r="Z17" i="7"/>
  <c r="AH17" i="7"/>
  <c r="B18" i="7"/>
  <c r="J18" i="7"/>
  <c r="R18" i="7"/>
  <c r="Z18" i="7"/>
  <c r="AH18" i="7"/>
  <c r="B19" i="7"/>
  <c r="J19" i="7"/>
  <c r="R19" i="7"/>
  <c r="Z19" i="7"/>
  <c r="AH19" i="7"/>
  <c r="B20" i="7"/>
  <c r="J20" i="7"/>
  <c r="R20" i="7"/>
  <c r="Z20" i="7"/>
  <c r="AH20" i="7"/>
  <c r="B21" i="7"/>
  <c r="J21" i="7"/>
  <c r="R21" i="7"/>
  <c r="Z21" i="7"/>
  <c r="AH21" i="7"/>
  <c r="B22" i="7"/>
  <c r="J22" i="7"/>
  <c r="R22" i="7"/>
  <c r="Z22" i="7"/>
  <c r="AH22" i="7"/>
  <c r="B23" i="7"/>
  <c r="J23" i="7"/>
  <c r="R23" i="7"/>
  <c r="Z23" i="7"/>
  <c r="AH23" i="7"/>
  <c r="B24" i="7"/>
  <c r="J24" i="7"/>
  <c r="R24" i="7"/>
  <c r="Z24" i="7"/>
  <c r="AH24" i="7"/>
  <c r="B25" i="7"/>
  <c r="J25" i="7"/>
  <c r="R25" i="7"/>
  <c r="Z25" i="7"/>
  <c r="AH25" i="7"/>
  <c r="B26" i="7"/>
  <c r="J26" i="7"/>
  <c r="R26" i="7"/>
  <c r="Z26" i="7"/>
  <c r="AH26" i="7"/>
  <c r="B27" i="7"/>
  <c r="J27" i="7"/>
  <c r="R27" i="7"/>
  <c r="Z27" i="7"/>
  <c r="AH27" i="7"/>
  <c r="B28" i="7"/>
  <c r="J28" i="7"/>
  <c r="R28" i="7"/>
  <c r="Z28" i="7"/>
  <c r="AH28" i="7"/>
  <c r="B29" i="7"/>
  <c r="J29" i="7"/>
  <c r="R29" i="7"/>
  <c r="Z29" i="7"/>
  <c r="AH29" i="7"/>
  <c r="B30" i="7"/>
  <c r="J30" i="7"/>
  <c r="R30" i="7"/>
  <c r="Z30" i="7"/>
  <c r="AH30" i="7"/>
  <c r="B31" i="7"/>
  <c r="J31" i="7"/>
  <c r="R31" i="7"/>
  <c r="Z31" i="7"/>
  <c r="AH31" i="7"/>
  <c r="B32" i="7"/>
  <c r="J32" i="7"/>
  <c r="R32" i="7"/>
  <c r="Z32" i="7"/>
  <c r="AH32" i="7"/>
  <c r="R32" i="6"/>
  <c r="Q32" i="6"/>
  <c r="P32" i="6"/>
  <c r="O32" i="6"/>
  <c r="N32" i="6"/>
  <c r="R31" i="6"/>
  <c r="Q31" i="6"/>
  <c r="P31" i="6"/>
  <c r="O31" i="6"/>
  <c r="N31" i="6"/>
  <c r="R30" i="6"/>
  <c r="Q30" i="6"/>
  <c r="P30" i="6"/>
  <c r="O30" i="6"/>
  <c r="N30" i="6"/>
  <c r="R29" i="6"/>
  <c r="Q29" i="6"/>
  <c r="P29" i="6"/>
  <c r="O29" i="6"/>
  <c r="N29" i="6"/>
  <c r="R28" i="6"/>
  <c r="Q28" i="6"/>
  <c r="P28" i="6"/>
  <c r="O28" i="6"/>
  <c r="N28" i="6"/>
  <c r="R27" i="6"/>
  <c r="Q27" i="6"/>
  <c r="P27" i="6"/>
  <c r="O27" i="6"/>
  <c r="N27" i="6"/>
  <c r="R26" i="6"/>
  <c r="Q26" i="6"/>
  <c r="P26" i="6"/>
  <c r="O26" i="6"/>
  <c r="N26" i="6"/>
  <c r="R25" i="6"/>
  <c r="Q25" i="6"/>
  <c r="P25" i="6"/>
  <c r="O25" i="6"/>
  <c r="N25" i="6"/>
  <c r="R24" i="6"/>
  <c r="Q24" i="6"/>
  <c r="P24" i="6"/>
  <c r="O24" i="6"/>
  <c r="N24" i="6"/>
  <c r="R23" i="6"/>
  <c r="Q23" i="6"/>
  <c r="P23" i="6"/>
  <c r="O23" i="6"/>
  <c r="N23" i="6"/>
  <c r="R22" i="6"/>
  <c r="Q22" i="6"/>
  <c r="P22" i="6"/>
  <c r="O22" i="6"/>
  <c r="N22" i="6"/>
  <c r="R21" i="6"/>
  <c r="Q21" i="6"/>
  <c r="P21" i="6"/>
  <c r="O21" i="6"/>
  <c r="N21" i="6"/>
  <c r="R20" i="6"/>
  <c r="Q20" i="6"/>
  <c r="P20" i="6"/>
  <c r="O20" i="6"/>
  <c r="N20" i="6"/>
  <c r="R19" i="6"/>
  <c r="Q19" i="6"/>
  <c r="P19" i="6"/>
  <c r="O19" i="6"/>
  <c r="N19" i="6"/>
  <c r="R18" i="6"/>
  <c r="Q18" i="6"/>
  <c r="P18" i="6"/>
  <c r="O18" i="6"/>
  <c r="N18" i="6"/>
  <c r="R17" i="6"/>
  <c r="Q17" i="6"/>
  <c r="P17" i="6"/>
  <c r="O17" i="6"/>
  <c r="N17" i="6"/>
  <c r="R16" i="6"/>
  <c r="Q16" i="6"/>
  <c r="P16" i="6"/>
  <c r="O16" i="6"/>
  <c r="N16" i="6"/>
  <c r="R15" i="6"/>
  <c r="Q15" i="6"/>
  <c r="P15" i="6"/>
  <c r="O15" i="6"/>
  <c r="N15" i="6"/>
  <c r="R14" i="6"/>
  <c r="Q14" i="6"/>
  <c r="P14" i="6"/>
  <c r="O14" i="6"/>
  <c r="N14" i="6"/>
  <c r="R13" i="6"/>
  <c r="Q13" i="6"/>
  <c r="P13" i="6"/>
  <c r="O13" i="6"/>
  <c r="N13" i="6"/>
  <c r="R12" i="6"/>
  <c r="Q12" i="6"/>
  <c r="P12" i="6"/>
  <c r="O12" i="6"/>
  <c r="N12" i="6"/>
  <c r="R11" i="6"/>
  <c r="Q11" i="6"/>
  <c r="P11" i="6"/>
  <c r="O11" i="6"/>
  <c r="N11" i="6"/>
  <c r="R10" i="6"/>
  <c r="Q10" i="6"/>
  <c r="Q53" i="6" s="1"/>
  <c r="P10" i="6"/>
  <c r="O10" i="6"/>
  <c r="N10" i="6"/>
  <c r="R9" i="6"/>
  <c r="Q9" i="6"/>
  <c r="P9" i="6"/>
  <c r="O9" i="6"/>
  <c r="N9" i="6"/>
  <c r="R8" i="6"/>
  <c r="Q8" i="6"/>
  <c r="P8" i="6"/>
  <c r="O8" i="6"/>
  <c r="N8" i="6"/>
  <c r="R7" i="6"/>
  <c r="Q7" i="6"/>
  <c r="Q43" i="6" s="1"/>
  <c r="P7" i="6"/>
  <c r="P53" i="6" s="1"/>
  <c r="O7" i="6"/>
  <c r="N7" i="6"/>
  <c r="R6" i="6"/>
  <c r="Q6" i="6"/>
  <c r="P6" i="6"/>
  <c r="O6" i="6"/>
  <c r="N6" i="6"/>
  <c r="R5" i="6"/>
  <c r="R51" i="6" s="1"/>
  <c r="Q5" i="6"/>
  <c r="Q48" i="6" s="1"/>
  <c r="P5" i="6"/>
  <c r="O5" i="6"/>
  <c r="N5" i="6"/>
  <c r="R4" i="6"/>
  <c r="Q4" i="6"/>
  <c r="P4" i="6"/>
  <c r="P42" i="6" s="1"/>
  <c r="O4" i="6"/>
  <c r="O50" i="6" s="1"/>
  <c r="N4" i="6"/>
  <c r="N44" i="6" s="1"/>
  <c r="R3" i="6"/>
  <c r="R43" i="6" s="1"/>
  <c r="Q3" i="6"/>
  <c r="P3" i="6"/>
  <c r="O3" i="6"/>
  <c r="N3" i="6"/>
  <c r="R32" i="5"/>
  <c r="Q32" i="5"/>
  <c r="P32" i="5"/>
  <c r="O32" i="5"/>
  <c r="N32" i="5"/>
  <c r="R31" i="5"/>
  <c r="Q31" i="5"/>
  <c r="P31" i="5"/>
  <c r="O31" i="5"/>
  <c r="N31" i="5"/>
  <c r="R30" i="5"/>
  <c r="Q30" i="5"/>
  <c r="P30" i="5"/>
  <c r="O30" i="5"/>
  <c r="N30" i="5"/>
  <c r="R29" i="5"/>
  <c r="Q29" i="5"/>
  <c r="P29" i="5"/>
  <c r="O29" i="5"/>
  <c r="N29" i="5"/>
  <c r="R28" i="5"/>
  <c r="Q28" i="5"/>
  <c r="P28" i="5"/>
  <c r="O28" i="5"/>
  <c r="N28" i="5"/>
  <c r="R27" i="5"/>
  <c r="Q27" i="5"/>
  <c r="P27" i="5"/>
  <c r="O27" i="5"/>
  <c r="N27" i="5"/>
  <c r="R26" i="5"/>
  <c r="Q26" i="5"/>
  <c r="P26" i="5"/>
  <c r="O26" i="5"/>
  <c r="N26" i="5"/>
  <c r="R25" i="5"/>
  <c r="Q25" i="5"/>
  <c r="P25" i="5"/>
  <c r="O25" i="5"/>
  <c r="N25" i="5"/>
  <c r="R24" i="5"/>
  <c r="Q24" i="5"/>
  <c r="P24" i="5"/>
  <c r="O24" i="5"/>
  <c r="N24" i="5"/>
  <c r="R23" i="5"/>
  <c r="Q23" i="5"/>
  <c r="P23" i="5"/>
  <c r="O23" i="5"/>
  <c r="N23" i="5"/>
  <c r="R22" i="5"/>
  <c r="Q22" i="5"/>
  <c r="P22" i="5"/>
  <c r="O22" i="5"/>
  <c r="N22" i="5"/>
  <c r="R21" i="5"/>
  <c r="Q21" i="5"/>
  <c r="P21" i="5"/>
  <c r="O21" i="5"/>
  <c r="N21" i="5"/>
  <c r="R20" i="5"/>
  <c r="Q20" i="5"/>
  <c r="P20" i="5"/>
  <c r="O20" i="5"/>
  <c r="N20" i="5"/>
  <c r="R19" i="5"/>
  <c r="Q19" i="5"/>
  <c r="P19" i="5"/>
  <c r="O19" i="5"/>
  <c r="N19" i="5"/>
  <c r="R18" i="5"/>
  <c r="Q18" i="5"/>
  <c r="P18" i="5"/>
  <c r="O18" i="5"/>
  <c r="N18" i="5"/>
  <c r="R17" i="5"/>
  <c r="Q17" i="5"/>
  <c r="P17" i="5"/>
  <c r="O17" i="5"/>
  <c r="N17" i="5"/>
  <c r="R16" i="5"/>
  <c r="Q16" i="5"/>
  <c r="P16" i="5"/>
  <c r="O16" i="5"/>
  <c r="N16" i="5"/>
  <c r="R15" i="5"/>
  <c r="Q15" i="5"/>
  <c r="P15" i="5"/>
  <c r="O15" i="5"/>
  <c r="N15" i="5"/>
  <c r="R14" i="5"/>
  <c r="Q14" i="5"/>
  <c r="P14" i="5"/>
  <c r="O14" i="5"/>
  <c r="N14" i="5"/>
  <c r="R13" i="5"/>
  <c r="Q13" i="5"/>
  <c r="P13" i="5"/>
  <c r="O13" i="5"/>
  <c r="N13" i="5"/>
  <c r="R12" i="5"/>
  <c r="Q12" i="5"/>
  <c r="P12" i="5"/>
  <c r="O12" i="5"/>
  <c r="N12" i="5"/>
  <c r="R11" i="5"/>
  <c r="Q11" i="5"/>
  <c r="P11" i="5"/>
  <c r="O11" i="5"/>
  <c r="N11" i="5"/>
  <c r="R10" i="5"/>
  <c r="Q10" i="5"/>
  <c r="P10" i="5"/>
  <c r="O10" i="5"/>
  <c r="O48" i="5" s="1"/>
  <c r="N10" i="5"/>
  <c r="R9" i="5"/>
  <c r="Q9" i="5"/>
  <c r="P9" i="5"/>
  <c r="O9" i="5"/>
  <c r="N9" i="5"/>
  <c r="R8" i="5"/>
  <c r="Q8" i="5"/>
  <c r="P8" i="5"/>
  <c r="O8" i="5"/>
  <c r="N8" i="5"/>
  <c r="R7" i="5"/>
  <c r="Q7" i="5"/>
  <c r="P7" i="5"/>
  <c r="O7" i="5"/>
  <c r="N7" i="5"/>
  <c r="R6" i="5"/>
  <c r="Q6" i="5"/>
  <c r="P6" i="5"/>
  <c r="O6" i="5"/>
  <c r="N6" i="5"/>
  <c r="R5" i="5"/>
  <c r="Q5" i="5"/>
  <c r="Q54" i="5" s="1"/>
  <c r="P5" i="5"/>
  <c r="P43" i="5" s="1"/>
  <c r="O5" i="5"/>
  <c r="N5" i="5"/>
  <c r="R4" i="5"/>
  <c r="Q4" i="5"/>
  <c r="P4" i="5"/>
  <c r="O4" i="5"/>
  <c r="N4" i="5"/>
  <c r="N45" i="5" s="1"/>
  <c r="R3" i="5"/>
  <c r="R49" i="5" s="1"/>
  <c r="Q3" i="5"/>
  <c r="P3" i="5"/>
  <c r="P51" i="5" s="1"/>
  <c r="O3" i="5"/>
  <c r="N3" i="5"/>
  <c r="R32" i="4"/>
  <c r="Q32" i="4"/>
  <c r="P32" i="4"/>
  <c r="O32" i="4"/>
  <c r="N32" i="4"/>
  <c r="R31" i="4"/>
  <c r="Q31" i="4"/>
  <c r="P31" i="4"/>
  <c r="O31" i="4"/>
  <c r="N31" i="4"/>
  <c r="R30" i="4"/>
  <c r="Q30" i="4"/>
  <c r="P30" i="4"/>
  <c r="O30" i="4"/>
  <c r="N30" i="4"/>
  <c r="R29" i="4"/>
  <c r="Q29" i="4"/>
  <c r="P29" i="4"/>
  <c r="O29" i="4"/>
  <c r="N29" i="4"/>
  <c r="R28" i="4"/>
  <c r="Q28" i="4"/>
  <c r="P28" i="4"/>
  <c r="O28" i="4"/>
  <c r="N28" i="4"/>
  <c r="R27" i="4"/>
  <c r="Q27" i="4"/>
  <c r="P27" i="4"/>
  <c r="O27" i="4"/>
  <c r="N27" i="4"/>
  <c r="R26" i="4"/>
  <c r="Q26" i="4"/>
  <c r="P26" i="4"/>
  <c r="O26" i="4"/>
  <c r="N26" i="4"/>
  <c r="R25" i="4"/>
  <c r="Q25" i="4"/>
  <c r="P25" i="4"/>
  <c r="O25" i="4"/>
  <c r="N25" i="4"/>
  <c r="R24" i="4"/>
  <c r="Q24" i="4"/>
  <c r="P24" i="4"/>
  <c r="O24" i="4"/>
  <c r="N24" i="4"/>
  <c r="R23" i="4"/>
  <c r="Q23" i="4"/>
  <c r="P23" i="4"/>
  <c r="O23" i="4"/>
  <c r="N23" i="4"/>
  <c r="R22" i="4"/>
  <c r="Q22" i="4"/>
  <c r="P22" i="4"/>
  <c r="O22" i="4"/>
  <c r="N22" i="4"/>
  <c r="R21" i="4"/>
  <c r="Q21" i="4"/>
  <c r="P21" i="4"/>
  <c r="O21" i="4"/>
  <c r="N21" i="4"/>
  <c r="R20" i="4"/>
  <c r="Q20" i="4"/>
  <c r="P20" i="4"/>
  <c r="O20" i="4"/>
  <c r="N20" i="4"/>
  <c r="R19" i="4"/>
  <c r="Q19" i="4"/>
  <c r="P19" i="4"/>
  <c r="O19" i="4"/>
  <c r="N19" i="4"/>
  <c r="R18" i="4"/>
  <c r="Q18" i="4"/>
  <c r="P18" i="4"/>
  <c r="O18" i="4"/>
  <c r="N18" i="4"/>
  <c r="R17" i="4"/>
  <c r="Q17" i="4"/>
  <c r="P17" i="4"/>
  <c r="O17" i="4"/>
  <c r="N17" i="4"/>
  <c r="R16" i="4"/>
  <c r="Q16" i="4"/>
  <c r="P16" i="4"/>
  <c r="O16" i="4"/>
  <c r="N16" i="4"/>
  <c r="R15" i="4"/>
  <c r="Q15" i="4"/>
  <c r="P15" i="4"/>
  <c r="O15" i="4"/>
  <c r="N15" i="4"/>
  <c r="R14" i="4"/>
  <c r="Q14" i="4"/>
  <c r="P14" i="4"/>
  <c r="O14" i="4"/>
  <c r="N14" i="4"/>
  <c r="R13" i="4"/>
  <c r="Q13" i="4"/>
  <c r="P13" i="4"/>
  <c r="O13" i="4"/>
  <c r="N13" i="4"/>
  <c r="R12" i="4"/>
  <c r="Q12" i="4"/>
  <c r="P12" i="4"/>
  <c r="O12" i="4"/>
  <c r="N12" i="4"/>
  <c r="R11" i="4"/>
  <c r="Q11" i="4"/>
  <c r="P11" i="4"/>
  <c r="O11" i="4"/>
  <c r="N11" i="4"/>
  <c r="R10" i="4"/>
  <c r="Q10" i="4"/>
  <c r="P10" i="4"/>
  <c r="O10" i="4"/>
  <c r="N10" i="4"/>
  <c r="R9" i="4"/>
  <c r="Q9" i="4"/>
  <c r="P9" i="4"/>
  <c r="O9" i="4"/>
  <c r="N9" i="4"/>
  <c r="R8" i="4"/>
  <c r="Q8" i="4"/>
  <c r="P8" i="4"/>
  <c r="O8" i="4"/>
  <c r="N8" i="4"/>
  <c r="R7" i="4"/>
  <c r="Q7" i="4"/>
  <c r="P7" i="4"/>
  <c r="O7" i="4"/>
  <c r="N7" i="4"/>
  <c r="R6" i="4"/>
  <c r="Q6" i="4"/>
  <c r="P6" i="4"/>
  <c r="O6" i="4"/>
  <c r="N6" i="4"/>
  <c r="R5" i="4"/>
  <c r="Q5" i="4"/>
  <c r="P5" i="4"/>
  <c r="O5" i="4"/>
  <c r="N5" i="4"/>
  <c r="N45" i="4" s="1"/>
  <c r="R4" i="4"/>
  <c r="Q4" i="4"/>
  <c r="P4" i="4"/>
  <c r="O4" i="4"/>
  <c r="N4" i="4"/>
  <c r="R3" i="4"/>
  <c r="Q3" i="4"/>
  <c r="P3" i="4"/>
  <c r="P54" i="4" s="1"/>
  <c r="O3" i="4"/>
  <c r="N3" i="4"/>
  <c r="R32" i="3"/>
  <c r="AI32" i="7" s="1"/>
  <c r="Q32" i="3"/>
  <c r="AA32" i="7" s="1"/>
  <c r="P32" i="3"/>
  <c r="S32" i="7" s="1"/>
  <c r="O32" i="3"/>
  <c r="K32" i="7" s="1"/>
  <c r="N32" i="3"/>
  <c r="C32" i="7" s="1"/>
  <c r="R31" i="3"/>
  <c r="AI31" i="7" s="1"/>
  <c r="Q31" i="3"/>
  <c r="AA31" i="7" s="1"/>
  <c r="P31" i="3"/>
  <c r="S31" i="7" s="1"/>
  <c r="O31" i="3"/>
  <c r="K31" i="7" s="1"/>
  <c r="N31" i="3"/>
  <c r="C31" i="7" s="1"/>
  <c r="R30" i="3"/>
  <c r="AI30" i="7" s="1"/>
  <c r="Q30" i="3"/>
  <c r="AA30" i="7" s="1"/>
  <c r="P30" i="3"/>
  <c r="S30" i="7" s="1"/>
  <c r="O30" i="3"/>
  <c r="K30" i="7" s="1"/>
  <c r="N30" i="3"/>
  <c r="C30" i="7" s="1"/>
  <c r="R29" i="3"/>
  <c r="AI29" i="7" s="1"/>
  <c r="Q29" i="3"/>
  <c r="AA29" i="7" s="1"/>
  <c r="P29" i="3"/>
  <c r="S29" i="7" s="1"/>
  <c r="O29" i="3"/>
  <c r="K29" i="7" s="1"/>
  <c r="N29" i="3"/>
  <c r="C29" i="7" s="1"/>
  <c r="R28" i="3"/>
  <c r="AI28" i="7" s="1"/>
  <c r="Q28" i="3"/>
  <c r="AA28" i="7" s="1"/>
  <c r="P28" i="3"/>
  <c r="S28" i="7" s="1"/>
  <c r="O28" i="3"/>
  <c r="K28" i="7" s="1"/>
  <c r="N28" i="3"/>
  <c r="C28" i="7" s="1"/>
  <c r="R27" i="3"/>
  <c r="AI27" i="7" s="1"/>
  <c r="Q27" i="3"/>
  <c r="AA27" i="7" s="1"/>
  <c r="P27" i="3"/>
  <c r="S27" i="7" s="1"/>
  <c r="O27" i="3"/>
  <c r="K27" i="7" s="1"/>
  <c r="N27" i="3"/>
  <c r="C27" i="7" s="1"/>
  <c r="R26" i="3"/>
  <c r="AI26" i="7" s="1"/>
  <c r="Q26" i="3"/>
  <c r="AA26" i="7" s="1"/>
  <c r="P26" i="3"/>
  <c r="S26" i="7" s="1"/>
  <c r="O26" i="3"/>
  <c r="K26" i="7" s="1"/>
  <c r="N26" i="3"/>
  <c r="C26" i="7" s="1"/>
  <c r="R25" i="3"/>
  <c r="AI25" i="7" s="1"/>
  <c r="Q25" i="3"/>
  <c r="AA25" i="7" s="1"/>
  <c r="P25" i="3"/>
  <c r="S25" i="7" s="1"/>
  <c r="O25" i="3"/>
  <c r="K25" i="7" s="1"/>
  <c r="N25" i="3"/>
  <c r="C25" i="7" s="1"/>
  <c r="R24" i="3"/>
  <c r="AI24" i="7" s="1"/>
  <c r="Q24" i="3"/>
  <c r="AA24" i="7" s="1"/>
  <c r="P24" i="3"/>
  <c r="S24" i="7" s="1"/>
  <c r="O24" i="3"/>
  <c r="K24" i="7" s="1"/>
  <c r="N24" i="3"/>
  <c r="C24" i="7" s="1"/>
  <c r="R23" i="3"/>
  <c r="AI23" i="7" s="1"/>
  <c r="Q23" i="3"/>
  <c r="AA23" i="7" s="1"/>
  <c r="P23" i="3"/>
  <c r="S23" i="7" s="1"/>
  <c r="O23" i="3"/>
  <c r="K23" i="7" s="1"/>
  <c r="N23" i="3"/>
  <c r="C23" i="7" s="1"/>
  <c r="R22" i="3"/>
  <c r="AI22" i="7" s="1"/>
  <c r="Q22" i="3"/>
  <c r="AA22" i="7" s="1"/>
  <c r="P22" i="3"/>
  <c r="S22" i="7" s="1"/>
  <c r="O22" i="3"/>
  <c r="K22" i="7" s="1"/>
  <c r="N22" i="3"/>
  <c r="C22" i="7" s="1"/>
  <c r="R21" i="3"/>
  <c r="AI21" i="7" s="1"/>
  <c r="Q21" i="3"/>
  <c r="AA21" i="7" s="1"/>
  <c r="P21" i="3"/>
  <c r="S21" i="7" s="1"/>
  <c r="O21" i="3"/>
  <c r="K21" i="7" s="1"/>
  <c r="N21" i="3"/>
  <c r="C21" i="7" s="1"/>
  <c r="R20" i="3"/>
  <c r="AI20" i="7" s="1"/>
  <c r="Q20" i="3"/>
  <c r="AA20" i="7" s="1"/>
  <c r="P20" i="3"/>
  <c r="S20" i="7" s="1"/>
  <c r="O20" i="3"/>
  <c r="K20" i="7" s="1"/>
  <c r="N20" i="3"/>
  <c r="C20" i="7" s="1"/>
  <c r="R19" i="3"/>
  <c r="AI19" i="7" s="1"/>
  <c r="Q19" i="3"/>
  <c r="AA19" i="7" s="1"/>
  <c r="P19" i="3"/>
  <c r="S19" i="7" s="1"/>
  <c r="O19" i="3"/>
  <c r="K19" i="7" s="1"/>
  <c r="N19" i="3"/>
  <c r="C19" i="7" s="1"/>
  <c r="R18" i="3"/>
  <c r="AI18" i="7" s="1"/>
  <c r="Q18" i="3"/>
  <c r="AA18" i="7" s="1"/>
  <c r="P18" i="3"/>
  <c r="S18" i="7" s="1"/>
  <c r="O18" i="3"/>
  <c r="K18" i="7" s="1"/>
  <c r="N18" i="3"/>
  <c r="C18" i="7" s="1"/>
  <c r="R17" i="3"/>
  <c r="AI17" i="7" s="1"/>
  <c r="Q17" i="3"/>
  <c r="AA17" i="7" s="1"/>
  <c r="P17" i="3"/>
  <c r="S17" i="7" s="1"/>
  <c r="O17" i="3"/>
  <c r="K17" i="7" s="1"/>
  <c r="N17" i="3"/>
  <c r="C17" i="7" s="1"/>
  <c r="R16" i="3"/>
  <c r="AI16" i="7" s="1"/>
  <c r="Q16" i="3"/>
  <c r="AA16" i="7" s="1"/>
  <c r="P16" i="3"/>
  <c r="S16" i="7" s="1"/>
  <c r="O16" i="3"/>
  <c r="K16" i="7" s="1"/>
  <c r="N16" i="3"/>
  <c r="C16" i="7" s="1"/>
  <c r="R15" i="3"/>
  <c r="AI15" i="7" s="1"/>
  <c r="Q15" i="3"/>
  <c r="AA15" i="7" s="1"/>
  <c r="P15" i="3"/>
  <c r="S15" i="7" s="1"/>
  <c r="O15" i="3"/>
  <c r="K15" i="7" s="1"/>
  <c r="N15" i="3"/>
  <c r="C15" i="7" s="1"/>
  <c r="R14" i="3"/>
  <c r="AI14" i="7" s="1"/>
  <c r="Q14" i="3"/>
  <c r="AA14" i="7" s="1"/>
  <c r="P14" i="3"/>
  <c r="S14" i="7" s="1"/>
  <c r="O14" i="3"/>
  <c r="K14" i="7" s="1"/>
  <c r="N14" i="3"/>
  <c r="C14" i="7" s="1"/>
  <c r="R13" i="3"/>
  <c r="AI13" i="7" s="1"/>
  <c r="Q13" i="3"/>
  <c r="AA13" i="7" s="1"/>
  <c r="P13" i="3"/>
  <c r="S13" i="7" s="1"/>
  <c r="O13" i="3"/>
  <c r="K13" i="7" s="1"/>
  <c r="N13" i="3"/>
  <c r="C13" i="7" s="1"/>
  <c r="R12" i="3"/>
  <c r="AI12" i="7" s="1"/>
  <c r="Q12" i="3"/>
  <c r="AA12" i="7" s="1"/>
  <c r="P12" i="3"/>
  <c r="S12" i="7" s="1"/>
  <c r="O12" i="3"/>
  <c r="K12" i="7" s="1"/>
  <c r="N12" i="3"/>
  <c r="C12" i="7" s="1"/>
  <c r="R11" i="3"/>
  <c r="AI11" i="7" s="1"/>
  <c r="Q11" i="3"/>
  <c r="AA11" i="7" s="1"/>
  <c r="P11" i="3"/>
  <c r="S11" i="7" s="1"/>
  <c r="O11" i="3"/>
  <c r="K11" i="7" s="1"/>
  <c r="N11" i="3"/>
  <c r="R10" i="3"/>
  <c r="AI10" i="7" s="1"/>
  <c r="Q10" i="3"/>
  <c r="Q48" i="3" s="1"/>
  <c r="P10" i="3"/>
  <c r="S10" i="7" s="1"/>
  <c r="O10" i="3"/>
  <c r="K10" i="7" s="1"/>
  <c r="N10" i="3"/>
  <c r="C10" i="7" s="1"/>
  <c r="R9" i="3"/>
  <c r="AI9" i="7" s="1"/>
  <c r="Q9" i="3"/>
  <c r="AA9" i="7" s="1"/>
  <c r="P9" i="3"/>
  <c r="S9" i="7" s="1"/>
  <c r="O9" i="3"/>
  <c r="K9" i="7" s="1"/>
  <c r="N9" i="3"/>
  <c r="N53" i="3" s="1"/>
  <c r="R8" i="3"/>
  <c r="AI8" i="7" s="1"/>
  <c r="Q8" i="3"/>
  <c r="AA8" i="7" s="1"/>
  <c r="P8" i="3"/>
  <c r="S8" i="7" s="1"/>
  <c r="O8" i="3"/>
  <c r="K8" i="7" s="1"/>
  <c r="N8" i="3"/>
  <c r="C8" i="7" s="1"/>
  <c r="R7" i="3"/>
  <c r="AI7" i="7" s="1"/>
  <c r="Q7" i="3"/>
  <c r="AA7" i="7" s="1"/>
  <c r="P7" i="3"/>
  <c r="P45" i="3" s="1"/>
  <c r="O7" i="3"/>
  <c r="K7" i="7" s="1"/>
  <c r="N7" i="3"/>
  <c r="C7" i="7" s="1"/>
  <c r="R6" i="3"/>
  <c r="AI6" i="7" s="1"/>
  <c r="Q6" i="3"/>
  <c r="AA6" i="7" s="1"/>
  <c r="P6" i="3"/>
  <c r="S6" i="7" s="1"/>
  <c r="O6" i="3"/>
  <c r="K6" i="7" s="1"/>
  <c r="N6" i="3"/>
  <c r="N49" i="3" s="1"/>
  <c r="R5" i="3"/>
  <c r="R51" i="3" s="1"/>
  <c r="Q5" i="3"/>
  <c r="AA5" i="7" s="1"/>
  <c r="P5" i="3"/>
  <c r="S5" i="7" s="1"/>
  <c r="O5" i="3"/>
  <c r="K5" i="7" s="1"/>
  <c r="N5" i="3"/>
  <c r="C5" i="7" s="1"/>
  <c r="R4" i="3"/>
  <c r="Q4" i="3"/>
  <c r="AA4" i="7" s="1"/>
  <c r="P4" i="3"/>
  <c r="S4" i="7" s="1"/>
  <c r="O4" i="3"/>
  <c r="O42" i="3" s="1"/>
  <c r="N4" i="3"/>
  <c r="C4" i="7" s="1"/>
  <c r="R3" i="3"/>
  <c r="AI3" i="7" s="1"/>
  <c r="Q3" i="3"/>
  <c r="AA3" i="7" s="1"/>
  <c r="P3" i="3"/>
  <c r="P55" i="3" s="1"/>
  <c r="O3" i="3"/>
  <c r="K3" i="7" s="1"/>
  <c r="N3" i="3"/>
  <c r="C3" i="7" s="1"/>
  <c r="R32" i="2"/>
  <c r="Q32" i="2"/>
  <c r="P32" i="2"/>
  <c r="O32" i="2"/>
  <c r="N32" i="2"/>
  <c r="R31" i="2"/>
  <c r="Q31" i="2"/>
  <c r="P31" i="2"/>
  <c r="O31" i="2"/>
  <c r="N31" i="2"/>
  <c r="R30" i="2"/>
  <c r="Q30" i="2"/>
  <c r="P30" i="2"/>
  <c r="O30" i="2"/>
  <c r="N30" i="2"/>
  <c r="R29" i="2"/>
  <c r="Q29" i="2"/>
  <c r="P29" i="2"/>
  <c r="O29" i="2"/>
  <c r="N29" i="2"/>
  <c r="R28" i="2"/>
  <c r="Q28" i="2"/>
  <c r="P28" i="2"/>
  <c r="O28" i="2"/>
  <c r="N28" i="2"/>
  <c r="R27" i="2"/>
  <c r="Q27" i="2"/>
  <c r="P27" i="2"/>
  <c r="O27" i="2"/>
  <c r="N27" i="2"/>
  <c r="R26" i="2"/>
  <c r="Q26" i="2"/>
  <c r="P26" i="2"/>
  <c r="O26" i="2"/>
  <c r="N26" i="2"/>
  <c r="R25" i="2"/>
  <c r="Q25" i="2"/>
  <c r="P25" i="2"/>
  <c r="O25" i="2"/>
  <c r="N25" i="2"/>
  <c r="R24" i="2"/>
  <c r="Q24" i="2"/>
  <c r="P24" i="2"/>
  <c r="O24" i="2"/>
  <c r="N24" i="2"/>
  <c r="R23" i="2"/>
  <c r="Q23" i="2"/>
  <c r="P23" i="2"/>
  <c r="O23" i="2"/>
  <c r="N23" i="2"/>
  <c r="R22" i="2"/>
  <c r="Q22" i="2"/>
  <c r="P22" i="2"/>
  <c r="O22" i="2"/>
  <c r="N22" i="2"/>
  <c r="R21" i="2"/>
  <c r="Q21" i="2"/>
  <c r="P21" i="2"/>
  <c r="O21" i="2"/>
  <c r="N21" i="2"/>
  <c r="R20" i="2"/>
  <c r="Q20" i="2"/>
  <c r="P20" i="2"/>
  <c r="O20" i="2"/>
  <c r="N20" i="2"/>
  <c r="R19" i="2"/>
  <c r="Q19" i="2"/>
  <c r="P19" i="2"/>
  <c r="O19" i="2"/>
  <c r="N19" i="2"/>
  <c r="R18" i="2"/>
  <c r="Q18" i="2"/>
  <c r="P18" i="2"/>
  <c r="O18" i="2"/>
  <c r="N18" i="2"/>
  <c r="R17" i="2"/>
  <c r="Q17" i="2"/>
  <c r="P17" i="2"/>
  <c r="O17" i="2"/>
  <c r="N17" i="2"/>
  <c r="R16" i="2"/>
  <c r="Q16" i="2"/>
  <c r="P16" i="2"/>
  <c r="O16" i="2"/>
  <c r="N16" i="2"/>
  <c r="R15" i="2"/>
  <c r="Q15" i="2"/>
  <c r="P15" i="2"/>
  <c r="O15" i="2"/>
  <c r="N15" i="2"/>
  <c r="R14" i="2"/>
  <c r="Q14" i="2"/>
  <c r="P14" i="2"/>
  <c r="O14" i="2"/>
  <c r="N14" i="2"/>
  <c r="R13" i="2"/>
  <c r="Q13" i="2"/>
  <c r="P13" i="2"/>
  <c r="O13" i="2"/>
  <c r="N13" i="2"/>
  <c r="R12" i="2"/>
  <c r="Q12" i="2"/>
  <c r="P12" i="2"/>
  <c r="O12" i="2"/>
  <c r="N12" i="2"/>
  <c r="R11" i="2"/>
  <c r="Q11" i="2"/>
  <c r="P11" i="2"/>
  <c r="O11" i="2"/>
  <c r="N11" i="2"/>
  <c r="R10" i="2"/>
  <c r="Q10" i="2"/>
  <c r="P10" i="2"/>
  <c r="O10" i="2"/>
  <c r="N10" i="2"/>
  <c r="R9" i="2"/>
  <c r="Q9" i="2"/>
  <c r="P9" i="2"/>
  <c r="P45" i="2" s="1"/>
  <c r="O9" i="2"/>
  <c r="N9" i="2"/>
  <c r="R8" i="2"/>
  <c r="Q8" i="2"/>
  <c r="P8" i="2"/>
  <c r="O8" i="2"/>
  <c r="N8" i="2"/>
  <c r="R7" i="2"/>
  <c r="Q7" i="2"/>
  <c r="P7" i="2"/>
  <c r="O7" i="2"/>
  <c r="N7" i="2"/>
  <c r="R6" i="2"/>
  <c r="Q6" i="2"/>
  <c r="P6" i="2"/>
  <c r="O6" i="2"/>
  <c r="N6" i="2"/>
  <c r="R5" i="2"/>
  <c r="Q5" i="2"/>
  <c r="P5" i="2"/>
  <c r="O5" i="2"/>
  <c r="N5" i="2"/>
  <c r="R4" i="2"/>
  <c r="Q4" i="2"/>
  <c r="Q48" i="2" s="1"/>
  <c r="P4" i="2"/>
  <c r="O4" i="2"/>
  <c r="N4" i="2"/>
  <c r="R3" i="2"/>
  <c r="Q3" i="2"/>
  <c r="P3" i="2"/>
  <c r="O3" i="2"/>
  <c r="N3" i="2"/>
  <c r="N47" i="2" s="1"/>
  <c r="N52" i="6"/>
  <c r="Q45" i="6"/>
  <c r="N42" i="6"/>
  <c r="Q46" i="5"/>
  <c r="Q55" i="3"/>
  <c r="Q47" i="3"/>
  <c r="N46" i="3"/>
  <c r="R42" i="2"/>
  <c r="R50" i="3" l="1"/>
  <c r="K4" i="7"/>
  <c r="R42" i="3"/>
  <c r="P47" i="3"/>
  <c r="P44" i="3"/>
  <c r="N54" i="3"/>
  <c r="O49" i="3"/>
  <c r="C6" i="7"/>
  <c r="AI5" i="7"/>
  <c r="AM5" i="7" s="1"/>
  <c r="R5" i="10" s="1"/>
  <c r="R53" i="3"/>
  <c r="S7" i="7"/>
  <c r="S3" i="7"/>
  <c r="C11" i="7"/>
  <c r="P52" i="3"/>
  <c r="AI4" i="7"/>
  <c r="AM4" i="7" s="1"/>
  <c r="R4" i="10" s="1"/>
  <c r="C9" i="7"/>
  <c r="G9" i="7" s="1"/>
  <c r="N9" i="10" s="1"/>
  <c r="AA10" i="7"/>
  <c r="AE10" i="7" s="1"/>
  <c r="Q10" i="10" s="1"/>
  <c r="AC33" i="7"/>
  <c r="AC34" i="7"/>
  <c r="U33" i="7"/>
  <c r="U34" i="7"/>
  <c r="AJ33" i="7"/>
  <c r="AJ34" i="7"/>
  <c r="AD33" i="7"/>
  <c r="AD34" i="7"/>
  <c r="AB33" i="7"/>
  <c r="AB34" i="7"/>
  <c r="AL33" i="7"/>
  <c r="AL34" i="7"/>
  <c r="Z34" i="7"/>
  <c r="Z33" i="7"/>
  <c r="R33" i="7"/>
  <c r="R34" i="7"/>
  <c r="K33" i="7"/>
  <c r="K34" i="7"/>
  <c r="T33" i="7"/>
  <c r="T34" i="7"/>
  <c r="V34" i="7"/>
  <c r="V33" i="7"/>
  <c r="J33" i="7"/>
  <c r="P33" i="7" s="1"/>
  <c r="J34" i="7"/>
  <c r="L33" i="7"/>
  <c r="L34" i="7"/>
  <c r="M34" i="7"/>
  <c r="M33" i="7"/>
  <c r="N34" i="7"/>
  <c r="N33" i="7"/>
  <c r="AH34" i="7"/>
  <c r="AH33" i="7"/>
  <c r="S33" i="7"/>
  <c r="S34" i="7"/>
  <c r="B33" i="7"/>
  <c r="B34" i="7"/>
  <c r="D34" i="7"/>
  <c r="D33" i="7"/>
  <c r="E34" i="7"/>
  <c r="E33" i="7"/>
  <c r="AK33" i="7"/>
  <c r="AK34" i="7"/>
  <c r="F34" i="7"/>
  <c r="F33" i="7"/>
  <c r="AF30" i="7"/>
  <c r="AF22" i="7"/>
  <c r="AF14" i="7"/>
  <c r="AF6" i="7"/>
  <c r="AF25" i="7"/>
  <c r="G5" i="7"/>
  <c r="N5" i="10" s="1"/>
  <c r="AF17" i="7"/>
  <c r="AF9" i="7"/>
  <c r="G19" i="7"/>
  <c r="N19" i="10" s="1"/>
  <c r="H11" i="7"/>
  <c r="X28" i="7"/>
  <c r="P11" i="7"/>
  <c r="P27" i="7"/>
  <c r="P19" i="7"/>
  <c r="G27" i="7"/>
  <c r="N27" i="10" s="1"/>
  <c r="G30" i="7"/>
  <c r="N30" i="10" s="1"/>
  <c r="AF26" i="7"/>
  <c r="G25" i="7"/>
  <c r="N25" i="10" s="1"/>
  <c r="AF18" i="7"/>
  <c r="G17" i="7"/>
  <c r="N17" i="10" s="1"/>
  <c r="P31" i="7"/>
  <c r="AF29" i="7"/>
  <c r="P23" i="7"/>
  <c r="AF21" i="7"/>
  <c r="P15" i="7"/>
  <c r="AF13" i="7"/>
  <c r="P7" i="7"/>
  <c r="AF5" i="7"/>
  <c r="X32" i="7"/>
  <c r="AN30" i="7"/>
  <c r="O29" i="7"/>
  <c r="O29" i="10" s="1"/>
  <c r="AE27" i="7"/>
  <c r="Q27" i="10" s="1"/>
  <c r="G26" i="7"/>
  <c r="N26" i="10" s="1"/>
  <c r="X24" i="7"/>
  <c r="AN22" i="7"/>
  <c r="O21" i="10"/>
  <c r="AE19" i="7"/>
  <c r="Q19" i="10" s="1"/>
  <c r="G18" i="7"/>
  <c r="N18" i="10" s="1"/>
  <c r="X16" i="7"/>
  <c r="AN14" i="7"/>
  <c r="P13" i="7"/>
  <c r="AE11" i="7"/>
  <c r="Q11" i="10" s="1"/>
  <c r="G10" i="7"/>
  <c r="N10" i="10" s="1"/>
  <c r="X8" i="7"/>
  <c r="AN6" i="7"/>
  <c r="P5" i="7"/>
  <c r="AF3" i="7"/>
  <c r="W29" i="7"/>
  <c r="P29" i="10" s="1"/>
  <c r="W25" i="7"/>
  <c r="P25" i="10" s="1"/>
  <c r="X21" i="7"/>
  <c r="W17" i="7"/>
  <c r="P17" i="10" s="1"/>
  <c r="W13" i="7"/>
  <c r="P13" i="10" s="1"/>
  <c r="W9" i="7"/>
  <c r="P9" i="10" s="1"/>
  <c r="W5" i="7"/>
  <c r="P5" i="10" s="1"/>
  <c r="AM26" i="7"/>
  <c r="R26" i="10" s="1"/>
  <c r="P25" i="7"/>
  <c r="G22" i="7"/>
  <c r="N22" i="10" s="1"/>
  <c r="X20" i="7"/>
  <c r="AM18" i="7"/>
  <c r="R18" i="10" s="1"/>
  <c r="P17" i="7"/>
  <c r="G14" i="7"/>
  <c r="N14" i="10" s="1"/>
  <c r="X12" i="7"/>
  <c r="AM10" i="7"/>
  <c r="R10" i="10" s="1"/>
  <c r="P9" i="7"/>
  <c r="X4" i="7"/>
  <c r="H27" i="7"/>
  <c r="AN27" i="7"/>
  <c r="AN19" i="7"/>
  <c r="G12" i="7"/>
  <c r="N12" i="10" s="1"/>
  <c r="X22" i="7"/>
  <c r="G28" i="7"/>
  <c r="N28" i="10" s="1"/>
  <c r="X14" i="7"/>
  <c r="X10" i="7"/>
  <c r="AN25" i="7"/>
  <c r="AN17" i="7"/>
  <c r="AN9" i="7"/>
  <c r="G4" i="7"/>
  <c r="N4" i="10" s="1"/>
  <c r="X30" i="7"/>
  <c r="G20" i="7"/>
  <c r="N20" i="10" s="1"/>
  <c r="X6" i="7"/>
  <c r="AN31" i="7"/>
  <c r="AN23" i="7"/>
  <c r="AN15" i="7"/>
  <c r="AN29" i="7"/>
  <c r="P28" i="7"/>
  <c r="AN21" i="7"/>
  <c r="P20" i="7"/>
  <c r="AN13" i="7"/>
  <c r="P12" i="7"/>
  <c r="G29" i="7"/>
  <c r="N29" i="10" s="1"/>
  <c r="G21" i="7"/>
  <c r="N21" i="10" s="1"/>
  <c r="AM25" i="7"/>
  <c r="R25" i="10" s="1"/>
  <c r="X23" i="7"/>
  <c r="AN24" i="7"/>
  <c r="AE32" i="7"/>
  <c r="Q32" i="10" s="1"/>
  <c r="G31" i="7"/>
  <c r="N31" i="10" s="1"/>
  <c r="O26" i="7"/>
  <c r="O26" i="10" s="1"/>
  <c r="AE24" i="7"/>
  <c r="Q24" i="10" s="1"/>
  <c r="G23" i="7"/>
  <c r="N23" i="10" s="1"/>
  <c r="O18" i="7"/>
  <c r="O18" i="10" s="1"/>
  <c r="AE16" i="7"/>
  <c r="Q16" i="10" s="1"/>
  <c r="G15" i="7"/>
  <c r="N15" i="10" s="1"/>
  <c r="AN11" i="7"/>
  <c r="O10" i="7"/>
  <c r="O10" i="10" s="1"/>
  <c r="AE8" i="7"/>
  <c r="Q8" i="10" s="1"/>
  <c r="G7" i="7"/>
  <c r="N7" i="10" s="1"/>
  <c r="AN3" i="7"/>
  <c r="AM13" i="7"/>
  <c r="R13" i="10" s="1"/>
  <c r="AN18" i="7"/>
  <c r="AF31" i="7"/>
  <c r="P32" i="7"/>
  <c r="H29" i="7"/>
  <c r="X27" i="7"/>
  <c r="P24" i="7"/>
  <c r="H21" i="7"/>
  <c r="X19" i="7"/>
  <c r="P16" i="7"/>
  <c r="H13" i="7"/>
  <c r="X11" i="7"/>
  <c r="P8" i="7"/>
  <c r="H5" i="7"/>
  <c r="X3" i="7"/>
  <c r="H32" i="7"/>
  <c r="H24" i="7"/>
  <c r="H16" i="7"/>
  <c r="H8" i="7"/>
  <c r="H19" i="7"/>
  <c r="AM17" i="7"/>
  <c r="R17" i="10" s="1"/>
  <c r="O25" i="7"/>
  <c r="O25" i="10" s="1"/>
  <c r="AN10" i="7"/>
  <c r="AF23" i="7"/>
  <c r="AE15" i="7"/>
  <c r="Q15" i="10" s="1"/>
  <c r="G32" i="7"/>
  <c r="N32" i="10" s="1"/>
  <c r="W30" i="7"/>
  <c r="P30" i="10" s="1"/>
  <c r="AN28" i="7"/>
  <c r="G24" i="7"/>
  <c r="N24" i="10" s="1"/>
  <c r="W22" i="7"/>
  <c r="P22" i="10" s="1"/>
  <c r="AN20" i="7"/>
  <c r="G16" i="7"/>
  <c r="N16" i="10" s="1"/>
  <c r="W14" i="7"/>
  <c r="P14" i="10" s="1"/>
  <c r="AN12" i="7"/>
  <c r="G8" i="7"/>
  <c r="N8" i="10" s="1"/>
  <c r="W6" i="7"/>
  <c r="P6" i="10" s="1"/>
  <c r="P3" i="7"/>
  <c r="AM21" i="7"/>
  <c r="R21" i="10" s="1"/>
  <c r="O17" i="7"/>
  <c r="O17" i="10" s="1"/>
  <c r="O9" i="7"/>
  <c r="O9" i="10" s="1"/>
  <c r="AN26" i="7"/>
  <c r="X26" i="7"/>
  <c r="X18" i="7"/>
  <c r="AE7" i="7"/>
  <c r="Q7" i="10" s="1"/>
  <c r="O30" i="10"/>
  <c r="AF28" i="7"/>
  <c r="X25" i="7"/>
  <c r="O22" i="7"/>
  <c r="O22" i="10" s="1"/>
  <c r="AF20" i="7"/>
  <c r="X17" i="7"/>
  <c r="O14" i="7"/>
  <c r="O14" i="10" s="1"/>
  <c r="AF12" i="7"/>
  <c r="G11" i="7"/>
  <c r="N11" i="10" s="1"/>
  <c r="X9" i="7"/>
  <c r="AN7" i="7"/>
  <c r="O6" i="7"/>
  <c r="O6" i="10" s="1"/>
  <c r="AF4" i="7"/>
  <c r="G3" i="7"/>
  <c r="AF32" i="7"/>
  <c r="AF24" i="7"/>
  <c r="AF16" i="7"/>
  <c r="AF8" i="7"/>
  <c r="O3" i="7"/>
  <c r="X15" i="7"/>
  <c r="X7" i="7"/>
  <c r="AM29" i="7"/>
  <c r="R29" i="10" s="1"/>
  <c r="X31" i="7"/>
  <c r="P4" i="7"/>
  <c r="AN32" i="7"/>
  <c r="H28" i="7"/>
  <c r="W26" i="7"/>
  <c r="P26" i="10" s="1"/>
  <c r="H20" i="7"/>
  <c r="W18" i="7"/>
  <c r="P18" i="10" s="1"/>
  <c r="AN16" i="7"/>
  <c r="H12" i="7"/>
  <c r="W10" i="7"/>
  <c r="P10" i="10" s="1"/>
  <c r="AN8" i="7"/>
  <c r="H4" i="7"/>
  <c r="G13" i="7"/>
  <c r="N13" i="10" s="1"/>
  <c r="AM9" i="7"/>
  <c r="R9" i="10" s="1"/>
  <c r="P29" i="7"/>
  <c r="W21" i="7"/>
  <c r="P21" i="10" s="1"/>
  <c r="AE3" i="7"/>
  <c r="AE23" i="7"/>
  <c r="Q23" i="10" s="1"/>
  <c r="AE31" i="7"/>
  <c r="Q31" i="10" s="1"/>
  <c r="H26" i="7"/>
  <c r="H18" i="7"/>
  <c r="H10" i="7"/>
  <c r="O32" i="7"/>
  <c r="O32" i="10" s="1"/>
  <c r="O24" i="7"/>
  <c r="O24" i="10" s="1"/>
  <c r="O16" i="7"/>
  <c r="O16" i="10" s="1"/>
  <c r="O8" i="7"/>
  <c r="O8" i="10" s="1"/>
  <c r="P6" i="7"/>
  <c r="P14" i="7"/>
  <c r="P22" i="7"/>
  <c r="X5" i="7"/>
  <c r="X13" i="7"/>
  <c r="X29" i="7"/>
  <c r="AF7" i="7"/>
  <c r="AF11" i="7"/>
  <c r="AF15" i="7"/>
  <c r="AF19" i="7"/>
  <c r="AF27" i="7"/>
  <c r="H3" i="7"/>
  <c r="H25" i="7"/>
  <c r="H17" i="7"/>
  <c r="O31" i="7"/>
  <c r="O31" i="10" s="1"/>
  <c r="O23" i="7"/>
  <c r="O23" i="10" s="1"/>
  <c r="O15" i="7"/>
  <c r="O15" i="10" s="1"/>
  <c r="O7" i="7"/>
  <c r="O7" i="10" s="1"/>
  <c r="AE4" i="7"/>
  <c r="Q4" i="10" s="1"/>
  <c r="AE12" i="7"/>
  <c r="Q12" i="10" s="1"/>
  <c r="AE20" i="7"/>
  <c r="Q20" i="10" s="1"/>
  <c r="AE28" i="7"/>
  <c r="Q28" i="10" s="1"/>
  <c r="AM6" i="7"/>
  <c r="R6" i="10" s="1"/>
  <c r="AM14" i="7"/>
  <c r="R14" i="10" s="1"/>
  <c r="AM22" i="7"/>
  <c r="R22" i="10" s="1"/>
  <c r="AM30" i="7"/>
  <c r="R30" i="10" s="1"/>
  <c r="H31" i="7"/>
  <c r="H23" i="7"/>
  <c r="H15" i="7"/>
  <c r="H7" i="7"/>
  <c r="O13" i="7"/>
  <c r="O13" i="10" s="1"/>
  <c r="O5" i="7"/>
  <c r="O5" i="10" s="1"/>
  <c r="W3" i="7"/>
  <c r="W7" i="7"/>
  <c r="P7" i="10" s="1"/>
  <c r="W11" i="7"/>
  <c r="P11" i="10" s="1"/>
  <c r="W15" i="7"/>
  <c r="P15" i="10" s="1"/>
  <c r="W19" i="7"/>
  <c r="P19" i="10" s="1"/>
  <c r="W23" i="7"/>
  <c r="P23" i="10" s="1"/>
  <c r="W27" i="7"/>
  <c r="P27" i="10" s="1"/>
  <c r="W31" i="7"/>
  <c r="P31" i="10" s="1"/>
  <c r="AE5" i="7"/>
  <c r="Q5" i="10" s="1"/>
  <c r="AE9" i="7"/>
  <c r="Q9" i="10" s="1"/>
  <c r="AE13" i="7"/>
  <c r="Q13" i="10" s="1"/>
  <c r="AE17" i="7"/>
  <c r="Q17" i="10" s="1"/>
  <c r="AE21" i="7"/>
  <c r="Q21" i="10" s="1"/>
  <c r="AE25" i="7"/>
  <c r="Q25" i="10" s="1"/>
  <c r="AE29" i="7"/>
  <c r="Q29" i="10" s="1"/>
  <c r="AM3" i="7"/>
  <c r="AM7" i="7"/>
  <c r="R7" i="10" s="1"/>
  <c r="AM11" i="7"/>
  <c r="R11" i="10" s="1"/>
  <c r="AM15" i="7"/>
  <c r="R15" i="10" s="1"/>
  <c r="AM19" i="7"/>
  <c r="R19" i="10" s="1"/>
  <c r="AM23" i="7"/>
  <c r="R23" i="10" s="1"/>
  <c r="AM27" i="7"/>
  <c r="R27" i="10" s="1"/>
  <c r="AM31" i="7"/>
  <c r="R31" i="10" s="1"/>
  <c r="H30" i="7"/>
  <c r="H22" i="7"/>
  <c r="H14" i="7"/>
  <c r="O28" i="7"/>
  <c r="O28" i="10" s="1"/>
  <c r="O20" i="7"/>
  <c r="O20" i="10" s="1"/>
  <c r="O12" i="7"/>
  <c r="O12" i="10" s="1"/>
  <c r="O4" i="7"/>
  <c r="O4" i="10" s="1"/>
  <c r="P10" i="7"/>
  <c r="P18" i="7"/>
  <c r="P26" i="7"/>
  <c r="O27" i="7"/>
  <c r="O27" i="10" s="1"/>
  <c r="O19" i="7"/>
  <c r="O19" i="10" s="1"/>
  <c r="O11" i="7"/>
  <c r="O11" i="10" s="1"/>
  <c r="W4" i="7"/>
  <c r="P4" i="10" s="1"/>
  <c r="W8" i="7"/>
  <c r="P8" i="10" s="1"/>
  <c r="W12" i="7"/>
  <c r="P12" i="10" s="1"/>
  <c r="W16" i="7"/>
  <c r="P16" i="10" s="1"/>
  <c r="W20" i="7"/>
  <c r="P20" i="10" s="1"/>
  <c r="W24" i="7"/>
  <c r="P24" i="10" s="1"/>
  <c r="W28" i="7"/>
  <c r="P28" i="10" s="1"/>
  <c r="W32" i="7"/>
  <c r="P32" i="10" s="1"/>
  <c r="AE6" i="7"/>
  <c r="Q6" i="10" s="1"/>
  <c r="AE14" i="7"/>
  <c r="Q14" i="10" s="1"/>
  <c r="AE18" i="7"/>
  <c r="Q18" i="10" s="1"/>
  <c r="AE22" i="7"/>
  <c r="Q22" i="10" s="1"/>
  <c r="AE26" i="7"/>
  <c r="Q26" i="10" s="1"/>
  <c r="AE30" i="7"/>
  <c r="Q30" i="10" s="1"/>
  <c r="AM8" i="7"/>
  <c r="R8" i="10" s="1"/>
  <c r="AM12" i="7"/>
  <c r="R12" i="10" s="1"/>
  <c r="AM16" i="7"/>
  <c r="R16" i="10" s="1"/>
  <c r="AM20" i="7"/>
  <c r="R20" i="10" s="1"/>
  <c r="AM24" i="7"/>
  <c r="R24" i="10" s="1"/>
  <c r="AM28" i="7"/>
  <c r="R28" i="10" s="1"/>
  <c r="AM32" i="7"/>
  <c r="R32" i="10" s="1"/>
  <c r="Q50" i="3"/>
  <c r="O52" i="3"/>
  <c r="N55" i="3"/>
  <c r="R46" i="6"/>
  <c r="N47" i="6"/>
  <c r="O47" i="6"/>
  <c r="O42" i="6"/>
  <c r="P51" i="6"/>
  <c r="P48" i="6"/>
  <c r="O45" i="6"/>
  <c r="O55" i="6" s="1"/>
  <c r="R48" i="6"/>
  <c r="R49" i="6"/>
  <c r="P45" i="6"/>
  <c r="P50" i="6"/>
  <c r="N53" i="6"/>
  <c r="Q54" i="6"/>
  <c r="P50" i="5"/>
  <c r="N44" i="5"/>
  <c r="Q53" i="5"/>
  <c r="R48" i="5"/>
  <c r="N53" i="5"/>
  <c r="O51" i="5"/>
  <c r="R52" i="5"/>
  <c r="N49" i="5"/>
  <c r="Q50" i="5"/>
  <c r="P54" i="5"/>
  <c r="Q49" i="5"/>
  <c r="R52" i="4"/>
  <c r="Q46" i="4"/>
  <c r="O48" i="4"/>
  <c r="Q53" i="4"/>
  <c r="P43" i="4"/>
  <c r="O44" i="6"/>
  <c r="R45" i="6"/>
  <c r="Q50" i="6"/>
  <c r="O52" i="6"/>
  <c r="R53" i="6"/>
  <c r="R42" i="6"/>
  <c r="P44" i="6"/>
  <c r="N46" i="6"/>
  <c r="Q47" i="6"/>
  <c r="O49" i="6"/>
  <c r="R50" i="6"/>
  <c r="P52" i="6"/>
  <c r="N54" i="6"/>
  <c r="Q42" i="6"/>
  <c r="P47" i="6"/>
  <c r="N43" i="6"/>
  <c r="O46" i="6"/>
  <c r="P49" i="6"/>
  <c r="Q52" i="6"/>
  <c r="O54" i="6"/>
  <c r="O43" i="6"/>
  <c r="R44" i="6"/>
  <c r="P46" i="6"/>
  <c r="N48" i="6"/>
  <c r="Q49" i="6"/>
  <c r="O51" i="6"/>
  <c r="R52" i="6"/>
  <c r="P54" i="6"/>
  <c r="N49" i="6"/>
  <c r="Q44" i="6"/>
  <c r="R47" i="6"/>
  <c r="N51" i="6"/>
  <c r="P43" i="6"/>
  <c r="N45" i="6"/>
  <c r="N55" i="6" s="1"/>
  <c r="Q46" i="6"/>
  <c r="O48" i="6"/>
  <c r="N50" i="6"/>
  <c r="Q51" i="6"/>
  <c r="O53" i="6"/>
  <c r="R54" i="6"/>
  <c r="N42" i="5"/>
  <c r="Q43" i="5"/>
  <c r="O45" i="5"/>
  <c r="R46" i="5"/>
  <c r="P48" i="5"/>
  <c r="N50" i="5"/>
  <c r="Q51" i="5"/>
  <c r="O53" i="5"/>
  <c r="R54" i="5"/>
  <c r="O42" i="5"/>
  <c r="R43" i="5"/>
  <c r="P45" i="5"/>
  <c r="N47" i="5"/>
  <c r="Q48" i="5"/>
  <c r="O50" i="5"/>
  <c r="R51" i="5"/>
  <c r="P53" i="5"/>
  <c r="Q45" i="5"/>
  <c r="N52" i="5"/>
  <c r="R45" i="5"/>
  <c r="P47" i="5"/>
  <c r="R42" i="5"/>
  <c r="P44" i="5"/>
  <c r="N46" i="5"/>
  <c r="Q47" i="5"/>
  <c r="O49" i="5"/>
  <c r="R50" i="5"/>
  <c r="P52" i="5"/>
  <c r="N54" i="5"/>
  <c r="P42" i="5"/>
  <c r="O47" i="5"/>
  <c r="Q42" i="5"/>
  <c r="O52" i="5"/>
  <c r="N43" i="5"/>
  <c r="Q44" i="5"/>
  <c r="O46" i="5"/>
  <c r="R47" i="5"/>
  <c r="P49" i="5"/>
  <c r="N51" i="5"/>
  <c r="Q52" i="5"/>
  <c r="O54" i="5"/>
  <c r="O44" i="5"/>
  <c r="R53" i="5"/>
  <c r="O43" i="5"/>
  <c r="R44" i="5"/>
  <c r="P46" i="5"/>
  <c r="N48" i="5"/>
  <c r="R49" i="4"/>
  <c r="P51" i="4"/>
  <c r="P42" i="4"/>
  <c r="R46" i="4"/>
  <c r="N53" i="4"/>
  <c r="Q49" i="4"/>
  <c r="Q54" i="4"/>
  <c r="O51" i="4"/>
  <c r="N44" i="4"/>
  <c r="Q52" i="3"/>
  <c r="N43" i="3"/>
  <c r="Q44" i="3"/>
  <c r="O46" i="3"/>
  <c r="R47" i="3"/>
  <c r="P49" i="3"/>
  <c r="N51" i="3"/>
  <c r="O54" i="3"/>
  <c r="R55" i="3"/>
  <c r="O43" i="3"/>
  <c r="R44" i="3"/>
  <c r="P46" i="3"/>
  <c r="N48" i="3"/>
  <c r="Q49" i="3"/>
  <c r="O51" i="3"/>
  <c r="R52" i="3"/>
  <c r="P54" i="3"/>
  <c r="N56" i="3"/>
  <c r="N45" i="3"/>
  <c r="O48" i="3"/>
  <c r="P51" i="3"/>
  <c r="Q54" i="3"/>
  <c r="O56" i="3"/>
  <c r="N42" i="3"/>
  <c r="Q43" i="3"/>
  <c r="O45" i="3"/>
  <c r="R46" i="3"/>
  <c r="P48" i="3"/>
  <c r="N50" i="3"/>
  <c r="Q51" i="3"/>
  <c r="O53" i="3"/>
  <c r="R54" i="3"/>
  <c r="P56" i="3"/>
  <c r="P53" i="3"/>
  <c r="Q46" i="3"/>
  <c r="R49" i="3"/>
  <c r="R43" i="3"/>
  <c r="N47" i="3"/>
  <c r="Q56" i="3"/>
  <c r="P42" i="3"/>
  <c r="N44" i="3"/>
  <c r="Q45" i="3"/>
  <c r="O47" i="3"/>
  <c r="R48" i="3"/>
  <c r="P50" i="3"/>
  <c r="N52" i="3"/>
  <c r="Q53" i="3"/>
  <c r="O55" i="3"/>
  <c r="R56" i="3"/>
  <c r="P43" i="3"/>
  <c r="O50" i="3"/>
  <c r="Q42" i="3"/>
  <c r="O44" i="3"/>
  <c r="R45" i="3"/>
  <c r="O42" i="2"/>
  <c r="R44" i="2"/>
  <c r="P54" i="2"/>
  <c r="N48" i="2"/>
  <c r="Q49" i="2"/>
  <c r="P50" i="2"/>
  <c r="N44" i="2"/>
  <c r="Q45" i="2"/>
  <c r="O43" i="2"/>
  <c r="O47" i="2"/>
  <c r="R48" i="2"/>
  <c r="P53" i="2"/>
  <c r="R51" i="2"/>
  <c r="O50" i="2"/>
  <c r="R54" i="2"/>
  <c r="R46" i="2"/>
  <c r="O45" i="2"/>
  <c r="P42" i="2"/>
  <c r="Q54" i="2"/>
  <c r="N53" i="2"/>
  <c r="P51" i="2"/>
  <c r="R49" i="2"/>
  <c r="O48" i="2"/>
  <c r="Q46" i="2"/>
  <c r="N45" i="2"/>
  <c r="Q42" i="2"/>
  <c r="P48" i="2"/>
  <c r="R52" i="2"/>
  <c r="P46" i="2"/>
  <c r="N43" i="2"/>
  <c r="O54" i="2"/>
  <c r="Q52" i="2"/>
  <c r="N51" i="2"/>
  <c r="P49" i="2"/>
  <c r="R47" i="2"/>
  <c r="O46" i="2"/>
  <c r="Q44" i="2"/>
  <c r="O53" i="2"/>
  <c r="O51" i="2"/>
  <c r="R43" i="2"/>
  <c r="N54" i="2"/>
  <c r="P52" i="2"/>
  <c r="R50" i="2"/>
  <c r="O49" i="2"/>
  <c r="Q47" i="2"/>
  <c r="N46" i="2"/>
  <c r="P44" i="2"/>
  <c r="N50" i="2"/>
  <c r="N55" i="2" s="1"/>
  <c r="Q43" i="2"/>
  <c r="R53" i="2"/>
  <c r="O52" i="2"/>
  <c r="Q50" i="2"/>
  <c r="N49" i="2"/>
  <c r="P47" i="2"/>
  <c r="R45" i="2"/>
  <c r="O44" i="2"/>
  <c r="Q51" i="2"/>
  <c r="N42" i="2"/>
  <c r="P43" i="2"/>
  <c r="Q53" i="2"/>
  <c r="N52" i="2"/>
  <c r="Q43" i="4"/>
  <c r="O45" i="4"/>
  <c r="Q51" i="4"/>
  <c r="O53" i="4"/>
  <c r="R54" i="4"/>
  <c r="O42" i="4"/>
  <c r="R43" i="4"/>
  <c r="P45" i="4"/>
  <c r="N47" i="4"/>
  <c r="Q48" i="4"/>
  <c r="O50" i="4"/>
  <c r="R51" i="4"/>
  <c r="P53" i="4"/>
  <c r="N50" i="4"/>
  <c r="O47" i="4"/>
  <c r="N52" i="4"/>
  <c r="Q42" i="4"/>
  <c r="O44" i="4"/>
  <c r="R45" i="4"/>
  <c r="P47" i="4"/>
  <c r="N49" i="4"/>
  <c r="Q50" i="4"/>
  <c r="O52" i="4"/>
  <c r="R53" i="4"/>
  <c r="P48" i="4"/>
  <c r="R48" i="4"/>
  <c r="R42" i="4"/>
  <c r="P44" i="4"/>
  <c r="N46" i="4"/>
  <c r="Q47" i="4"/>
  <c r="O49" i="4"/>
  <c r="R50" i="4"/>
  <c r="P52" i="4"/>
  <c r="N54" i="4"/>
  <c r="Q45" i="4"/>
  <c r="P50" i="4"/>
  <c r="N43" i="4"/>
  <c r="Q44" i="4"/>
  <c r="O46" i="4"/>
  <c r="R47" i="4"/>
  <c r="P49" i="4"/>
  <c r="N51" i="4"/>
  <c r="Q52" i="4"/>
  <c r="O54" i="4"/>
  <c r="N42" i="4"/>
  <c r="O43" i="4"/>
  <c r="R44" i="4"/>
  <c r="P46" i="4"/>
  <c r="N48" i="4"/>
  <c r="C34" i="7" l="1"/>
  <c r="H9" i="7"/>
  <c r="AN4" i="7"/>
  <c r="I35" i="7"/>
  <c r="AN5" i="7"/>
  <c r="AF10" i="7"/>
  <c r="AG35" i="7"/>
  <c r="AI33" i="7"/>
  <c r="AN33" i="7" s="1"/>
  <c r="H6" i="7"/>
  <c r="H33" i="7" s="1"/>
  <c r="G6" i="7"/>
  <c r="N6" i="10" s="1"/>
  <c r="AI34" i="7"/>
  <c r="AA34" i="7"/>
  <c r="C33" i="7"/>
  <c r="Y35" i="7"/>
  <c r="AA33" i="7"/>
  <c r="AF33" i="7" s="1"/>
  <c r="AO35" i="7"/>
  <c r="Q35" i="7"/>
  <c r="X33" i="7"/>
  <c r="Q3" i="10"/>
  <c r="AE34" i="7"/>
  <c r="Q34" i="10" s="1"/>
  <c r="AE33" i="7"/>
  <c r="Q33" i="10" s="1"/>
  <c r="Q40" i="10" s="1"/>
  <c r="G34" i="7"/>
  <c r="N34" i="10" s="1"/>
  <c r="N3" i="10"/>
  <c r="G33" i="7"/>
  <c r="N33" i="10" s="1"/>
  <c r="N36" i="10" s="1"/>
  <c r="P3" i="10"/>
  <c r="W34" i="7"/>
  <c r="P34" i="10" s="1"/>
  <c r="W33" i="7"/>
  <c r="P33" i="10" s="1"/>
  <c r="P36" i="10" s="1"/>
  <c r="R3" i="10"/>
  <c r="AM34" i="7"/>
  <c r="R34" i="10" s="1"/>
  <c r="AM33" i="7"/>
  <c r="R33" i="10" s="1"/>
  <c r="R40" i="10" s="1"/>
  <c r="Q36" i="10"/>
  <c r="O3" i="10"/>
  <c r="O34" i="7"/>
  <c r="O34" i="10" s="1"/>
  <c r="O33" i="7"/>
  <c r="O33" i="10" s="1"/>
  <c r="O40" i="10" s="1"/>
  <c r="O57" i="3"/>
  <c r="P55" i="6"/>
  <c r="R55" i="6"/>
  <c r="Q55" i="6"/>
  <c r="P55" i="5"/>
  <c r="O55" i="5"/>
  <c r="R55" i="5"/>
  <c r="Q55" i="5"/>
  <c r="N55" i="5"/>
  <c r="P55" i="4"/>
  <c r="O55" i="4"/>
  <c r="R57" i="3"/>
  <c r="Q57" i="3"/>
  <c r="P57" i="3"/>
  <c r="N57" i="3"/>
  <c r="O55" i="2"/>
  <c r="N55" i="4"/>
  <c r="Q55" i="4"/>
  <c r="R55" i="4"/>
  <c r="N40" i="10" l="1"/>
  <c r="R36" i="10"/>
  <c r="P40" i="10"/>
  <c r="O36" i="10"/>
  <c r="P55" i="2"/>
  <c r="R55" i="2" l="1"/>
  <c r="Q55" i="2"/>
</calcChain>
</file>

<file path=xl/sharedStrings.xml><?xml version="1.0" encoding="utf-8"?>
<sst xmlns="http://schemas.openxmlformats.org/spreadsheetml/2006/main" count="442" uniqueCount="86">
  <si>
    <t>第３者性格特性</t>
    <rPh sb="0" eb="1">
      <t>ダイ</t>
    </rPh>
    <rPh sb="2" eb="3">
      <t>シャ</t>
    </rPh>
    <rPh sb="3" eb="5">
      <t>セイカク</t>
    </rPh>
    <rPh sb="5" eb="7">
      <t>トクセイ</t>
    </rPh>
    <phoneticPr fontId="3"/>
  </si>
  <si>
    <t>被験者番号</t>
    <rPh sb="0" eb="3">
      <t>ヒケンシャ</t>
    </rPh>
    <rPh sb="3" eb="5">
      <t>バンゴウ</t>
    </rPh>
    <phoneticPr fontId="2"/>
  </si>
  <si>
    <t>A.活発で外交的</t>
    <rPh sb="2" eb="4">
      <t>カッパツ</t>
    </rPh>
    <rPh sb="5" eb="8">
      <t>ガイコウテキ</t>
    </rPh>
    <phoneticPr fontId="2"/>
  </si>
  <si>
    <t>B.他人に不満。もめ事を起こしやすい</t>
    <rPh sb="2" eb="4">
      <t>タニン</t>
    </rPh>
    <rPh sb="5" eb="7">
      <t>フマン</t>
    </rPh>
    <rPh sb="10" eb="11">
      <t>ゴト</t>
    </rPh>
    <rPh sb="12" eb="13">
      <t>オ</t>
    </rPh>
    <phoneticPr fontId="2"/>
  </si>
  <si>
    <t>C.自分に厳しい</t>
    <rPh sb="2" eb="4">
      <t>ジブン</t>
    </rPh>
    <rPh sb="5" eb="6">
      <t>キビ</t>
    </rPh>
    <phoneticPr fontId="2"/>
  </si>
  <si>
    <t>D.心配性</t>
    <rPh sb="2" eb="5">
      <t>シンパイショウ</t>
    </rPh>
    <phoneticPr fontId="2"/>
  </si>
  <si>
    <t>E.新しいことが好き</t>
    <rPh sb="2" eb="3">
      <t>アタラ</t>
    </rPh>
    <rPh sb="8" eb="9">
      <t>ス</t>
    </rPh>
    <phoneticPr fontId="2"/>
  </si>
  <si>
    <t>F.控えめでおとなしい</t>
    <rPh sb="2" eb="3">
      <t>ヒカ</t>
    </rPh>
    <phoneticPr fontId="2"/>
  </si>
  <si>
    <t>G.気をつかう、優しい人間</t>
    <rPh sb="2" eb="3">
      <t>キ</t>
    </rPh>
    <rPh sb="8" eb="9">
      <t>ヤサ</t>
    </rPh>
    <rPh sb="11" eb="13">
      <t>ニンゲン</t>
    </rPh>
    <phoneticPr fontId="2"/>
  </si>
  <si>
    <t>H.だらしない</t>
    <phoneticPr fontId="2"/>
  </si>
  <si>
    <t>I.冷静で安定</t>
    <rPh sb="2" eb="4">
      <t>レイセイ</t>
    </rPh>
    <rPh sb="5" eb="7">
      <t>アンテイ</t>
    </rPh>
    <phoneticPr fontId="2"/>
  </si>
  <si>
    <t>J.平凡な人間</t>
    <rPh sb="2" eb="4">
      <t>ヘイボン</t>
    </rPh>
    <rPh sb="5" eb="7">
      <t>ニンゲン</t>
    </rPh>
    <phoneticPr fontId="2"/>
  </si>
  <si>
    <t>外向性</t>
    <rPh sb="0" eb="3">
      <t>ガイコウセイ</t>
    </rPh>
    <phoneticPr fontId="2"/>
  </si>
  <si>
    <t>協調性</t>
    <rPh sb="0" eb="3">
      <t>キョウチョウセイ</t>
    </rPh>
    <phoneticPr fontId="2"/>
  </si>
  <si>
    <t>勤勉性</t>
    <rPh sb="0" eb="3">
      <t>キンベンセイ</t>
    </rPh>
    <phoneticPr fontId="2"/>
  </si>
  <si>
    <t>神経症傾向</t>
    <rPh sb="0" eb="5">
      <t>シンケイショウケイコウ</t>
    </rPh>
    <phoneticPr fontId="2"/>
  </si>
  <si>
    <t>開放性</t>
    <rPh sb="0" eb="3">
      <t>カイホウセイ</t>
    </rPh>
    <phoneticPr fontId="2"/>
  </si>
  <si>
    <t>1911F2001</t>
    <phoneticPr fontId="2"/>
  </si>
  <si>
    <t>1911F2002</t>
    <phoneticPr fontId="2"/>
  </si>
  <si>
    <t>1911F3001</t>
    <phoneticPr fontId="2"/>
  </si>
  <si>
    <t>1911F3002</t>
    <phoneticPr fontId="2"/>
  </si>
  <si>
    <t>1911F3003</t>
    <phoneticPr fontId="2"/>
  </si>
  <si>
    <t>1911F4001</t>
    <phoneticPr fontId="2"/>
  </si>
  <si>
    <t>1911F4002</t>
    <phoneticPr fontId="2"/>
  </si>
  <si>
    <t>1911F4003</t>
    <phoneticPr fontId="2"/>
  </si>
  <si>
    <t>1911F5001</t>
    <phoneticPr fontId="2"/>
  </si>
  <si>
    <t>1911F5002</t>
    <phoneticPr fontId="2"/>
  </si>
  <si>
    <t>1911F6001</t>
    <phoneticPr fontId="2"/>
  </si>
  <si>
    <t>1911F6002</t>
    <phoneticPr fontId="2"/>
  </si>
  <si>
    <t>1911F6003</t>
    <phoneticPr fontId="2"/>
  </si>
  <si>
    <t>1911F7001</t>
    <phoneticPr fontId="2"/>
  </si>
  <si>
    <t>1911F7002</t>
    <phoneticPr fontId="2"/>
  </si>
  <si>
    <t>1911M2001</t>
    <phoneticPr fontId="2"/>
  </si>
  <si>
    <t>1911M2002</t>
    <phoneticPr fontId="2"/>
  </si>
  <si>
    <t>1911M2003</t>
    <phoneticPr fontId="2"/>
  </si>
  <si>
    <t>1911M3001</t>
    <phoneticPr fontId="2"/>
  </si>
  <si>
    <t>1911M3002</t>
    <phoneticPr fontId="2"/>
  </si>
  <si>
    <t>1911M4001</t>
    <phoneticPr fontId="2"/>
  </si>
  <si>
    <t>1911M4002</t>
    <phoneticPr fontId="2"/>
  </si>
  <si>
    <t>1911M5001</t>
    <phoneticPr fontId="2"/>
  </si>
  <si>
    <t>1911M5002</t>
    <phoneticPr fontId="2"/>
  </si>
  <si>
    <t>1911M5003</t>
    <phoneticPr fontId="2"/>
  </si>
  <si>
    <t>1911M6001</t>
    <phoneticPr fontId="2"/>
  </si>
  <si>
    <t>1911M6002</t>
    <phoneticPr fontId="2"/>
  </si>
  <si>
    <t>1911M6003</t>
    <phoneticPr fontId="2"/>
  </si>
  <si>
    <t>1911M7001</t>
    <phoneticPr fontId="2"/>
  </si>
  <si>
    <t>1911M7002</t>
    <phoneticPr fontId="2"/>
  </si>
  <si>
    <t>total</t>
    <phoneticPr fontId="2"/>
  </si>
  <si>
    <r>
      <t>※「8を7に書き換え」→</t>
    </r>
    <r>
      <rPr>
        <sz val="11"/>
        <color rgb="FFFF0000"/>
        <rFont val="游ゴシック"/>
        <family val="3"/>
        <charset val="128"/>
        <scheme val="minor"/>
      </rPr>
      <t>再納品物に書き換え済み</t>
    </r>
    <rPh sb="6" eb="7">
      <t>カ</t>
    </rPh>
    <rPh sb="8" eb="9">
      <t>カ</t>
    </rPh>
    <rPh sb="12" eb="15">
      <t>サイノウヒン</t>
    </rPh>
    <rPh sb="15" eb="16">
      <t>ブツ</t>
    </rPh>
    <rPh sb="17" eb="18">
      <t>カ</t>
    </rPh>
    <rPh sb="19" eb="20">
      <t>カ</t>
    </rPh>
    <rPh sb="21" eb="22">
      <t>ズ</t>
    </rPh>
    <phoneticPr fontId="2"/>
  </si>
  <si>
    <t>神経症傾向</t>
    <rPh sb="0" eb="3">
      <t>シンケイショウ</t>
    </rPh>
    <rPh sb="3" eb="5">
      <t>ケイコウ</t>
    </rPh>
    <phoneticPr fontId="2"/>
  </si>
  <si>
    <t>作業者01</t>
    <rPh sb="0" eb="3">
      <t>サギョウシャ</t>
    </rPh>
    <phoneticPr fontId="2"/>
  </si>
  <si>
    <t>作業者02</t>
    <rPh sb="0" eb="3">
      <t>サギョウシャ</t>
    </rPh>
    <phoneticPr fontId="2"/>
  </si>
  <si>
    <t>作業者03</t>
    <rPh sb="0" eb="3">
      <t>サギョウシャ</t>
    </rPh>
    <phoneticPr fontId="2"/>
  </si>
  <si>
    <t>作業者04</t>
    <rPh sb="0" eb="3">
      <t>サギョウシャ</t>
    </rPh>
    <phoneticPr fontId="2"/>
  </si>
  <si>
    <t>作業者05</t>
    <rPh sb="0" eb="3">
      <t>サギョウシャ</t>
    </rPh>
    <phoneticPr fontId="2"/>
  </si>
  <si>
    <t>平均</t>
    <rPh sb="0" eb="2">
      <t>ヘイキン</t>
    </rPh>
    <phoneticPr fontId="2"/>
  </si>
  <si>
    <t>標準偏差</t>
    <rPh sb="0" eb="2">
      <t>ヒョウジュン</t>
    </rPh>
    <rPh sb="2" eb="4">
      <t>ヘンサ</t>
    </rPh>
    <phoneticPr fontId="2"/>
  </si>
  <si>
    <t>本人</t>
    <rPh sb="0" eb="2">
      <t>ホンニン</t>
    </rPh>
    <phoneticPr fontId="2"/>
  </si>
  <si>
    <t>相関</t>
    <rPh sb="0" eb="2">
      <t>ソウカン</t>
    </rPh>
    <phoneticPr fontId="2"/>
  </si>
  <si>
    <t>標準偏差の平均との相関</t>
    <rPh sb="0" eb="4">
      <t>ヒョウジュンヘンサ</t>
    </rPh>
    <rPh sb="5" eb="7">
      <t>ヘイキン</t>
    </rPh>
    <rPh sb="9" eb="11">
      <t>ソウカン</t>
    </rPh>
    <phoneticPr fontId="2"/>
  </si>
  <si>
    <t>{正規化された第3者心象の交換ごとの標準偏差の平均}との相関</t>
    <rPh sb="1" eb="4">
      <t>セイキカ</t>
    </rPh>
    <rPh sb="7" eb="8">
      <t>ダイ</t>
    </rPh>
    <rPh sb="9" eb="10">
      <t>シャ</t>
    </rPh>
    <rPh sb="10" eb="12">
      <t>シンショウ</t>
    </rPh>
    <rPh sb="13" eb="15">
      <t>コウカン</t>
    </rPh>
    <rPh sb="18" eb="22">
      <t>ヒョウジュンヘンサ</t>
    </rPh>
    <rPh sb="23" eb="25">
      <t>ヘイキン</t>
    </rPh>
    <rPh sb="28" eb="30">
      <t>ソウカン</t>
    </rPh>
    <phoneticPr fontId="2"/>
  </si>
  <si>
    <r>
      <t>実験参加者用</t>
    </r>
    <r>
      <rPr>
        <sz val="16"/>
        <color theme="1"/>
        <rFont val="メイリオ"/>
        <family val="3"/>
        <charset val="128"/>
      </rPr>
      <t>質問紙</t>
    </r>
    <rPh sb="2" eb="4">
      <t>サンカ</t>
    </rPh>
    <phoneticPr fontId="3"/>
  </si>
  <si>
    <t>B.他人に不満</t>
    <rPh sb="2" eb="4">
      <t>タニン</t>
    </rPh>
    <rPh sb="5" eb="7">
      <t>フマン</t>
    </rPh>
    <phoneticPr fontId="2"/>
  </si>
  <si>
    <t>F.ひかえめ</t>
    <phoneticPr fontId="2"/>
  </si>
  <si>
    <t>G.人に気をつかう</t>
    <rPh sb="2" eb="3">
      <t>ヒト</t>
    </rPh>
    <rPh sb="4" eb="5">
      <t>キ</t>
    </rPh>
    <phoneticPr fontId="2"/>
  </si>
  <si>
    <t>I.冷静</t>
    <rPh sb="2" eb="4">
      <t>レイセイ</t>
    </rPh>
    <phoneticPr fontId="2"/>
  </si>
  <si>
    <t>相関（parseELAN/00readmeより）</t>
    <rPh sb="0" eb="2">
      <t>ソウカン</t>
    </rPh>
    <phoneticPr fontId="2"/>
  </si>
  <si>
    <t>差の平均（parseELAN/00readmeより）</t>
    <rPh sb="0" eb="1">
      <t>サ</t>
    </rPh>
    <rPh sb="2" eb="4">
      <t>ヘイキン</t>
    </rPh>
    <phoneticPr fontId="2"/>
  </si>
  <si>
    <t>第3者心象の交換ごとの標準偏差の平均（parseELAN/00readmeより）</t>
    <rPh sb="0" eb="1">
      <t>ダイ</t>
    </rPh>
    <rPh sb="2" eb="3">
      <t>シャ</t>
    </rPh>
    <rPh sb="3" eb="5">
      <t>シンショウ</t>
    </rPh>
    <rPh sb="6" eb="8">
      <t>コウカン</t>
    </rPh>
    <rPh sb="11" eb="15">
      <t>ヒョウジュンヘンサ</t>
    </rPh>
    <rPh sb="16" eb="18">
      <t>ヘイキン</t>
    </rPh>
    <phoneticPr fontId="2"/>
  </si>
  <si>
    <t>アンケートの前後の差（211203からコピー）</t>
    <rPh sb="6" eb="8">
      <t>ゼンゴ</t>
    </rPh>
    <rPh sb="9" eb="10">
      <t>サ</t>
    </rPh>
    <phoneticPr fontId="2"/>
  </si>
  <si>
    <t>事前アンケート</t>
    <rPh sb="0" eb="2">
      <t>ジゼン</t>
    </rPh>
    <phoneticPr fontId="2"/>
  </si>
  <si>
    <t>事後アンケート</t>
    <rPh sb="0" eb="2">
      <t>ジゴ</t>
    </rPh>
    <phoneticPr fontId="2"/>
  </si>
  <si>
    <t>アノテータごとに正規化された第3者心象の交換ごとの標準偏差の平均（parseELAN/00readmeより）</t>
    <rPh sb="8" eb="11">
      <t>セイキカ</t>
    </rPh>
    <rPh sb="14" eb="15">
      <t>ダイ</t>
    </rPh>
    <rPh sb="16" eb="17">
      <t>シャ</t>
    </rPh>
    <rPh sb="17" eb="19">
      <t>シンショウ</t>
    </rPh>
    <rPh sb="20" eb="22">
      <t>コウカン</t>
    </rPh>
    <rPh sb="25" eb="29">
      <t>ヒョウジュンヘンサ</t>
    </rPh>
    <rPh sb="30" eb="32">
      <t>ヘイキン</t>
    </rPh>
    <phoneticPr fontId="2"/>
  </si>
  <si>
    <t>ガンマ分布（正規化後）による平均</t>
    <rPh sb="3" eb="5">
      <t>ブンプ</t>
    </rPh>
    <rPh sb="6" eb="9">
      <t>セイキカ</t>
    </rPh>
    <rPh sb="9" eb="10">
      <t>ゴ</t>
    </rPh>
    <rPh sb="14" eb="16">
      <t>ヘイキン</t>
    </rPh>
    <phoneticPr fontId="2"/>
  </si>
  <si>
    <t>ガンマ分布（正規化なし）による平均</t>
    <rPh sb="3" eb="5">
      <t>ブンプ</t>
    </rPh>
    <rPh sb="6" eb="9">
      <t>セイキカ</t>
    </rPh>
    <rPh sb="15" eb="17">
      <t>ヘイキン</t>
    </rPh>
    <phoneticPr fontId="2"/>
  </si>
  <si>
    <t>相関との相関</t>
    <rPh sb="0" eb="2">
      <t>ソウカン</t>
    </rPh>
    <rPh sb="4" eb="6">
      <t>ソウカン</t>
    </rPh>
    <phoneticPr fontId="2"/>
  </si>
  <si>
    <t>差との相関</t>
    <rPh sb="0" eb="1">
      <t>サ</t>
    </rPh>
    <rPh sb="3" eb="5">
      <t>ソウカン</t>
    </rPh>
    <phoneticPr fontId="2"/>
  </si>
  <si>
    <t>差</t>
    <rPh sb="0" eb="1">
      <t>サ</t>
    </rPh>
    <phoneticPr fontId="2"/>
  </si>
  <si>
    <t>標準偏差</t>
    <rPh sb="0" eb="4">
      <t>ヒョウジュンヘンサ</t>
    </rPh>
    <phoneticPr fontId="2"/>
  </si>
  <si>
    <t>アンケートの事前事後の差との相関</t>
    <rPh sb="6" eb="8">
      <t>ジゼン</t>
    </rPh>
    <rPh sb="8" eb="10">
      <t>ジゴ</t>
    </rPh>
    <rPh sb="11" eb="12">
      <t>サ</t>
    </rPh>
    <rPh sb="14" eb="16">
      <t>ソウカン</t>
    </rPh>
    <phoneticPr fontId="2"/>
  </si>
  <si>
    <t>事前アンケートとの相関</t>
    <rPh sb="0" eb="2">
      <t>ジゼン</t>
    </rPh>
    <rPh sb="9" eb="11">
      <t>ソウカン</t>
    </rPh>
    <phoneticPr fontId="2"/>
  </si>
  <si>
    <t>事後アンケートとの相関</t>
    <rPh sb="0" eb="2">
      <t>ジゴ</t>
    </rPh>
    <rPh sb="9" eb="11">
      <t>ソウカン</t>
    </rPh>
    <phoneticPr fontId="2"/>
  </si>
  <si>
    <t>ガンマ分布（正規化後）による平均との相関</t>
    <rPh sb="3" eb="5">
      <t>ブンプ</t>
    </rPh>
    <rPh sb="6" eb="9">
      <t>セイキカ</t>
    </rPh>
    <rPh sb="9" eb="10">
      <t>ゴ</t>
    </rPh>
    <rPh sb="14" eb="16">
      <t>ヘイキン</t>
    </rPh>
    <rPh sb="18" eb="20">
      <t>ソウカン</t>
    </rPh>
    <phoneticPr fontId="2"/>
  </si>
  <si>
    <t>ガンマ分布（正規化なし）による平均との相関</t>
    <rPh sb="3" eb="5">
      <t>ブンプ</t>
    </rPh>
    <rPh sb="6" eb="9">
      <t>セイキカ</t>
    </rPh>
    <rPh sb="15" eb="17">
      <t>ヘイキン</t>
    </rPh>
    <rPh sb="19" eb="21">
      <t>ソウカン</t>
    </rPh>
    <phoneticPr fontId="2"/>
  </si>
  <si>
    <t>3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</si>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</sst>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);[Red]\(0.0\)"/>
  </numFmts>
  <fonts count="9">
    <font>
      <sz val="11"/>
      <color theme="1"/>
      <name val="游ゴシック"/>
      <family val="2"/>
      <charset val="128"/>
      <scheme val="minor"/>
    </font>
    <font>
      <b/>
      <sz val="16"/>
      <color rgb="FFFFC000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6"/>
      <color theme="1"/>
      <name val="メイリオ"/>
      <family val="3"/>
      <charset val="128"/>
    </font>
    <font>
      <sz val="11"/>
      <color theme="1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5">
    <xf numFmtId="0" fontId="0" fillId="0" borderId="0" xfId="0">
      <alignment vertical="center"/>
    </xf>
    <xf numFmtId="0" fontId="1" fillId="0" borderId="0" xfId="0" applyFont="1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6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2" borderId="18" xfId="0" applyFill="1" applyBorder="1" applyAlignment="1">
      <alignment horizontal="center" vertical="center"/>
    </xf>
    <xf numFmtId="0" fontId="0" fillId="0" borderId="18" xfId="0" applyBorder="1">
      <alignment vertical="center"/>
    </xf>
    <xf numFmtId="176" fontId="0" fillId="0" borderId="0" xfId="0" applyNumberFormat="1">
      <alignment vertical="center"/>
    </xf>
    <xf numFmtId="0" fontId="7" fillId="0" borderId="0" xfId="1"/>
    <xf numFmtId="177" fontId="0" fillId="0" borderId="0" xfId="0" applyNumberFormat="1">
      <alignment vertical="center"/>
    </xf>
    <xf numFmtId="0" fontId="0" fillId="0" borderId="11" xfId="0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標準" xfId="0" builtinId="0"/>
    <cellStyle name="標準 2" xfId="1" xr:uid="{3D44A54D-F4A8-4B88-B33B-9B895CA702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外向性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932261592300961"/>
                  <c:y val="0.28231918926800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'5名総合'!$G$3:$G$32</c:f>
              <c:numCache>
                <c:formatCode>General</c:formatCode>
                <c:ptCount val="30"/>
                <c:pt idx="0">
                  <c:v>12.4</c:v>
                </c:pt>
                <c:pt idx="1">
                  <c:v>10.4</c:v>
                </c:pt>
                <c:pt idx="2">
                  <c:v>7.2</c:v>
                </c:pt>
                <c:pt idx="3">
                  <c:v>6.4</c:v>
                </c:pt>
                <c:pt idx="4">
                  <c:v>8</c:v>
                </c:pt>
                <c:pt idx="5">
                  <c:v>11</c:v>
                </c:pt>
                <c:pt idx="6">
                  <c:v>12.4</c:v>
                </c:pt>
                <c:pt idx="7">
                  <c:v>12.8</c:v>
                </c:pt>
                <c:pt idx="8">
                  <c:v>11</c:v>
                </c:pt>
                <c:pt idx="9">
                  <c:v>9.6</c:v>
                </c:pt>
                <c:pt idx="10">
                  <c:v>8.6</c:v>
                </c:pt>
                <c:pt idx="11">
                  <c:v>10.8</c:v>
                </c:pt>
                <c:pt idx="12">
                  <c:v>11.8</c:v>
                </c:pt>
                <c:pt idx="13">
                  <c:v>7.2</c:v>
                </c:pt>
                <c:pt idx="14">
                  <c:v>10.199999999999999</c:v>
                </c:pt>
                <c:pt idx="15">
                  <c:v>6</c:v>
                </c:pt>
                <c:pt idx="16">
                  <c:v>9.1999999999999993</c:v>
                </c:pt>
                <c:pt idx="17">
                  <c:v>8.8000000000000007</c:v>
                </c:pt>
                <c:pt idx="18">
                  <c:v>5.2</c:v>
                </c:pt>
                <c:pt idx="19">
                  <c:v>8</c:v>
                </c:pt>
                <c:pt idx="20">
                  <c:v>8.4</c:v>
                </c:pt>
                <c:pt idx="21">
                  <c:v>10</c:v>
                </c:pt>
                <c:pt idx="22">
                  <c:v>9</c:v>
                </c:pt>
                <c:pt idx="23">
                  <c:v>10</c:v>
                </c:pt>
                <c:pt idx="24">
                  <c:v>5.6</c:v>
                </c:pt>
                <c:pt idx="25">
                  <c:v>10.199999999999999</c:v>
                </c:pt>
                <c:pt idx="26">
                  <c:v>11</c:v>
                </c:pt>
                <c:pt idx="27">
                  <c:v>12.6</c:v>
                </c:pt>
                <c:pt idx="28">
                  <c:v>6.6</c:v>
                </c:pt>
                <c:pt idx="29">
                  <c:v>11.6</c:v>
                </c:pt>
              </c:numCache>
            </c:numRef>
          </c:xVal>
          <c:yVal>
            <c:numRef>
              <c:f>'5名総合'!$I$3:$I$32</c:f>
              <c:numCache>
                <c:formatCode>General</c:formatCode>
                <c:ptCount val="30"/>
                <c:pt idx="0">
                  <c:v>8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13</c:v>
                </c:pt>
                <c:pt idx="13">
                  <c:v>8</c:v>
                </c:pt>
                <c:pt idx="14">
                  <c:v>12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5</c:v>
                </c:pt>
                <c:pt idx="20">
                  <c:v>9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8</c:v>
                </c:pt>
                <c:pt idx="25">
                  <c:v>13</c:v>
                </c:pt>
                <c:pt idx="26">
                  <c:v>9</c:v>
                </c:pt>
                <c:pt idx="27">
                  <c:v>11</c:v>
                </c:pt>
                <c:pt idx="28">
                  <c:v>6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2-436C-A501-7F98C91A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715664"/>
        <c:axId val="1866720240"/>
      </c:scatterChart>
      <c:valAx>
        <c:axId val="18667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720240"/>
        <c:crosses val="autoZero"/>
        <c:crossBetween val="midCat"/>
      </c:valAx>
      <c:valAx>
        <c:axId val="18667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71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外向性と標準偏差の平均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97397200349957"/>
                  <c:y val="0.26077172645086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第3者平均を利用!$N$3:$N$32</c:f>
              <c:numCache>
                <c:formatCode>General</c:formatCode>
                <c:ptCount val="30"/>
                <c:pt idx="0">
                  <c:v>12.4</c:v>
                </c:pt>
                <c:pt idx="1">
                  <c:v>10.4</c:v>
                </c:pt>
                <c:pt idx="2">
                  <c:v>7.2</c:v>
                </c:pt>
                <c:pt idx="3">
                  <c:v>6.4</c:v>
                </c:pt>
                <c:pt idx="4">
                  <c:v>8</c:v>
                </c:pt>
                <c:pt idx="5">
                  <c:v>11</c:v>
                </c:pt>
                <c:pt idx="6">
                  <c:v>12.4</c:v>
                </c:pt>
                <c:pt idx="7">
                  <c:v>12.8</c:v>
                </c:pt>
                <c:pt idx="8">
                  <c:v>11</c:v>
                </c:pt>
                <c:pt idx="9">
                  <c:v>9.6</c:v>
                </c:pt>
                <c:pt idx="10">
                  <c:v>8.6</c:v>
                </c:pt>
                <c:pt idx="11">
                  <c:v>10.8</c:v>
                </c:pt>
                <c:pt idx="12">
                  <c:v>11.8</c:v>
                </c:pt>
                <c:pt idx="13">
                  <c:v>7.2</c:v>
                </c:pt>
                <c:pt idx="14">
                  <c:v>10.199999999999999</c:v>
                </c:pt>
                <c:pt idx="15">
                  <c:v>6</c:v>
                </c:pt>
                <c:pt idx="16">
                  <c:v>9.1999999999999993</c:v>
                </c:pt>
                <c:pt idx="17">
                  <c:v>8.8000000000000007</c:v>
                </c:pt>
                <c:pt idx="18">
                  <c:v>5.2</c:v>
                </c:pt>
                <c:pt idx="19">
                  <c:v>8</c:v>
                </c:pt>
                <c:pt idx="20">
                  <c:v>8.4</c:v>
                </c:pt>
                <c:pt idx="21">
                  <c:v>10</c:v>
                </c:pt>
                <c:pt idx="22">
                  <c:v>9</c:v>
                </c:pt>
                <c:pt idx="23">
                  <c:v>10</c:v>
                </c:pt>
                <c:pt idx="24">
                  <c:v>5.6</c:v>
                </c:pt>
                <c:pt idx="25">
                  <c:v>10.199999999999999</c:v>
                </c:pt>
                <c:pt idx="26">
                  <c:v>11</c:v>
                </c:pt>
                <c:pt idx="27">
                  <c:v>12.6</c:v>
                </c:pt>
                <c:pt idx="28">
                  <c:v>6.6</c:v>
                </c:pt>
                <c:pt idx="29">
                  <c:v>11.6</c:v>
                </c:pt>
              </c:numCache>
            </c:numRef>
          </c:xVal>
          <c:yVal>
            <c:numRef>
              <c:f>第3者平均を利用!$V$3:$V$32</c:f>
              <c:numCache>
                <c:formatCode>General</c:formatCode>
                <c:ptCount val="30"/>
                <c:pt idx="0">
                  <c:v>0.54</c:v>
                </c:pt>
                <c:pt idx="1">
                  <c:v>0.4</c:v>
                </c:pt>
                <c:pt idx="2">
                  <c:v>0.54</c:v>
                </c:pt>
                <c:pt idx="3">
                  <c:v>0.52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0.59</c:v>
                </c:pt>
                <c:pt idx="8">
                  <c:v>0.59</c:v>
                </c:pt>
                <c:pt idx="9">
                  <c:v>0.64</c:v>
                </c:pt>
                <c:pt idx="10">
                  <c:v>0.47</c:v>
                </c:pt>
                <c:pt idx="11">
                  <c:v>0.65</c:v>
                </c:pt>
                <c:pt idx="12">
                  <c:v>0.45</c:v>
                </c:pt>
                <c:pt idx="13">
                  <c:v>0.52</c:v>
                </c:pt>
                <c:pt idx="14">
                  <c:v>0.51</c:v>
                </c:pt>
                <c:pt idx="15">
                  <c:v>0.54</c:v>
                </c:pt>
                <c:pt idx="16">
                  <c:v>0.42</c:v>
                </c:pt>
                <c:pt idx="17">
                  <c:v>0.42</c:v>
                </c:pt>
                <c:pt idx="18">
                  <c:v>0.43</c:v>
                </c:pt>
                <c:pt idx="19">
                  <c:v>0.48</c:v>
                </c:pt>
                <c:pt idx="20">
                  <c:v>0.54</c:v>
                </c:pt>
                <c:pt idx="21">
                  <c:v>0.48</c:v>
                </c:pt>
                <c:pt idx="22">
                  <c:v>0.45</c:v>
                </c:pt>
                <c:pt idx="23">
                  <c:v>0.5</c:v>
                </c:pt>
                <c:pt idx="24">
                  <c:v>0.49</c:v>
                </c:pt>
                <c:pt idx="25">
                  <c:v>0.62</c:v>
                </c:pt>
                <c:pt idx="26">
                  <c:v>0.52</c:v>
                </c:pt>
                <c:pt idx="27">
                  <c:v>0.61</c:v>
                </c:pt>
                <c:pt idx="28">
                  <c:v>0.55000000000000004</c:v>
                </c:pt>
                <c:pt idx="29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A-42C7-BC97-E27C7407D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12464"/>
        <c:axId val="1866011632"/>
      </c:scatterChart>
      <c:valAx>
        <c:axId val="186601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11632"/>
        <c:crosses val="autoZero"/>
        <c:crossBetween val="midCat"/>
      </c:valAx>
      <c:valAx>
        <c:axId val="18660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1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開放性と標準偏差の平均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013560804899387E-2"/>
                  <c:y val="0.26420312044327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第3者平均を利用!$R$3:$R$32</c:f>
              <c:numCache>
                <c:formatCode>General</c:formatCode>
                <c:ptCount val="30"/>
                <c:pt idx="0">
                  <c:v>9.8000000000000007</c:v>
                </c:pt>
                <c:pt idx="1">
                  <c:v>7.2</c:v>
                </c:pt>
                <c:pt idx="2">
                  <c:v>8.6</c:v>
                </c:pt>
                <c:pt idx="3">
                  <c:v>9.8000000000000007</c:v>
                </c:pt>
                <c:pt idx="4">
                  <c:v>8.4</c:v>
                </c:pt>
                <c:pt idx="5">
                  <c:v>9.8000000000000007</c:v>
                </c:pt>
                <c:pt idx="6">
                  <c:v>11</c:v>
                </c:pt>
                <c:pt idx="7">
                  <c:v>10.199999999999999</c:v>
                </c:pt>
                <c:pt idx="8">
                  <c:v>10.199999999999999</c:v>
                </c:pt>
                <c:pt idx="9">
                  <c:v>8.4</c:v>
                </c:pt>
                <c:pt idx="10">
                  <c:v>9</c:v>
                </c:pt>
                <c:pt idx="11">
                  <c:v>9.8000000000000007</c:v>
                </c:pt>
                <c:pt idx="12">
                  <c:v>9.6</c:v>
                </c:pt>
                <c:pt idx="13">
                  <c:v>5</c:v>
                </c:pt>
                <c:pt idx="14">
                  <c:v>6.8</c:v>
                </c:pt>
                <c:pt idx="15">
                  <c:v>6.8</c:v>
                </c:pt>
                <c:pt idx="16">
                  <c:v>9.6</c:v>
                </c:pt>
                <c:pt idx="17">
                  <c:v>8.4</c:v>
                </c:pt>
                <c:pt idx="18">
                  <c:v>5.8</c:v>
                </c:pt>
                <c:pt idx="19">
                  <c:v>8.1999999999999993</c:v>
                </c:pt>
                <c:pt idx="20">
                  <c:v>8.1999999999999993</c:v>
                </c:pt>
                <c:pt idx="21">
                  <c:v>8.4</c:v>
                </c:pt>
                <c:pt idx="22">
                  <c:v>8.6</c:v>
                </c:pt>
                <c:pt idx="23">
                  <c:v>9.1999999999999993</c:v>
                </c:pt>
                <c:pt idx="24">
                  <c:v>6.6</c:v>
                </c:pt>
                <c:pt idx="25">
                  <c:v>9.8000000000000007</c:v>
                </c:pt>
                <c:pt idx="26">
                  <c:v>9.8000000000000007</c:v>
                </c:pt>
                <c:pt idx="27">
                  <c:v>8.6</c:v>
                </c:pt>
                <c:pt idx="28">
                  <c:v>5.2</c:v>
                </c:pt>
                <c:pt idx="29">
                  <c:v>9.4</c:v>
                </c:pt>
              </c:numCache>
            </c:numRef>
          </c:xVal>
          <c:yVal>
            <c:numRef>
              <c:f>第3者平均を利用!$V$3:$V$32</c:f>
              <c:numCache>
                <c:formatCode>General</c:formatCode>
                <c:ptCount val="30"/>
                <c:pt idx="0">
                  <c:v>0.54</c:v>
                </c:pt>
                <c:pt idx="1">
                  <c:v>0.4</c:v>
                </c:pt>
                <c:pt idx="2">
                  <c:v>0.54</c:v>
                </c:pt>
                <c:pt idx="3">
                  <c:v>0.52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0.59</c:v>
                </c:pt>
                <c:pt idx="8">
                  <c:v>0.59</c:v>
                </c:pt>
                <c:pt idx="9">
                  <c:v>0.64</c:v>
                </c:pt>
                <c:pt idx="10">
                  <c:v>0.47</c:v>
                </c:pt>
                <c:pt idx="11">
                  <c:v>0.65</c:v>
                </c:pt>
                <c:pt idx="12">
                  <c:v>0.45</c:v>
                </c:pt>
                <c:pt idx="13">
                  <c:v>0.52</c:v>
                </c:pt>
                <c:pt idx="14">
                  <c:v>0.51</c:v>
                </c:pt>
                <c:pt idx="15">
                  <c:v>0.54</c:v>
                </c:pt>
                <c:pt idx="16">
                  <c:v>0.42</c:v>
                </c:pt>
                <c:pt idx="17">
                  <c:v>0.42</c:v>
                </c:pt>
                <c:pt idx="18">
                  <c:v>0.43</c:v>
                </c:pt>
                <c:pt idx="19">
                  <c:v>0.48</c:v>
                </c:pt>
                <c:pt idx="20">
                  <c:v>0.54</c:v>
                </c:pt>
                <c:pt idx="21">
                  <c:v>0.48</c:v>
                </c:pt>
                <c:pt idx="22">
                  <c:v>0.45</c:v>
                </c:pt>
                <c:pt idx="23">
                  <c:v>0.5</c:v>
                </c:pt>
                <c:pt idx="24">
                  <c:v>0.49</c:v>
                </c:pt>
                <c:pt idx="25">
                  <c:v>0.62</c:v>
                </c:pt>
                <c:pt idx="26">
                  <c:v>0.52</c:v>
                </c:pt>
                <c:pt idx="27">
                  <c:v>0.61</c:v>
                </c:pt>
                <c:pt idx="28">
                  <c:v>0.55000000000000004</c:v>
                </c:pt>
                <c:pt idx="29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8-4AAD-AFA5-0463A1031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909904"/>
        <c:axId val="1368911568"/>
      </c:scatterChart>
      <c:valAx>
        <c:axId val="136890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11568"/>
        <c:crosses val="autoZero"/>
        <c:crossBetween val="midCat"/>
      </c:valAx>
      <c:valAx>
        <c:axId val="13689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外向性と正規化後の標準偏差の平均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418416447944008E-2"/>
                  <c:y val="0.28675452026829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第3者平均を利用!$N$3:$N$32</c:f>
              <c:numCache>
                <c:formatCode>General</c:formatCode>
                <c:ptCount val="30"/>
                <c:pt idx="0">
                  <c:v>12.4</c:v>
                </c:pt>
                <c:pt idx="1">
                  <c:v>10.4</c:v>
                </c:pt>
                <c:pt idx="2">
                  <c:v>7.2</c:v>
                </c:pt>
                <c:pt idx="3">
                  <c:v>6.4</c:v>
                </c:pt>
                <c:pt idx="4">
                  <c:v>8</c:v>
                </c:pt>
                <c:pt idx="5">
                  <c:v>11</c:v>
                </c:pt>
                <c:pt idx="6">
                  <c:v>12.4</c:v>
                </c:pt>
                <c:pt idx="7">
                  <c:v>12.8</c:v>
                </c:pt>
                <c:pt idx="8">
                  <c:v>11</c:v>
                </c:pt>
                <c:pt idx="9">
                  <c:v>9.6</c:v>
                </c:pt>
                <c:pt idx="10">
                  <c:v>8.6</c:v>
                </c:pt>
                <c:pt idx="11">
                  <c:v>10.8</c:v>
                </c:pt>
                <c:pt idx="12">
                  <c:v>11.8</c:v>
                </c:pt>
                <c:pt idx="13">
                  <c:v>7.2</c:v>
                </c:pt>
                <c:pt idx="14">
                  <c:v>10.199999999999999</c:v>
                </c:pt>
                <c:pt idx="15">
                  <c:v>6</c:v>
                </c:pt>
                <c:pt idx="16">
                  <c:v>9.1999999999999993</c:v>
                </c:pt>
                <c:pt idx="17">
                  <c:v>8.8000000000000007</c:v>
                </c:pt>
                <c:pt idx="18">
                  <c:v>5.2</c:v>
                </c:pt>
                <c:pt idx="19">
                  <c:v>8</c:v>
                </c:pt>
                <c:pt idx="20">
                  <c:v>8.4</c:v>
                </c:pt>
                <c:pt idx="21">
                  <c:v>10</c:v>
                </c:pt>
                <c:pt idx="22">
                  <c:v>9</c:v>
                </c:pt>
                <c:pt idx="23">
                  <c:v>10</c:v>
                </c:pt>
                <c:pt idx="24">
                  <c:v>5.6</c:v>
                </c:pt>
                <c:pt idx="25">
                  <c:v>10.199999999999999</c:v>
                </c:pt>
                <c:pt idx="26">
                  <c:v>11</c:v>
                </c:pt>
                <c:pt idx="27">
                  <c:v>12.6</c:v>
                </c:pt>
                <c:pt idx="28">
                  <c:v>6.6</c:v>
                </c:pt>
                <c:pt idx="29">
                  <c:v>11.6</c:v>
                </c:pt>
              </c:numCache>
            </c:numRef>
          </c:xVal>
          <c:yVal>
            <c:numRef>
              <c:f>第3者平均を利用!$Z$3:$Z$32</c:f>
              <c:numCache>
                <c:formatCode>General</c:formatCode>
                <c:ptCount val="30"/>
                <c:pt idx="0">
                  <c:v>0.52</c:v>
                </c:pt>
                <c:pt idx="1">
                  <c:v>0.48</c:v>
                </c:pt>
                <c:pt idx="2">
                  <c:v>0.49</c:v>
                </c:pt>
                <c:pt idx="3">
                  <c:v>0.54</c:v>
                </c:pt>
                <c:pt idx="4">
                  <c:v>0.49</c:v>
                </c:pt>
                <c:pt idx="5">
                  <c:v>0.53</c:v>
                </c:pt>
                <c:pt idx="6">
                  <c:v>0.52</c:v>
                </c:pt>
                <c:pt idx="7">
                  <c:v>0.52</c:v>
                </c:pt>
                <c:pt idx="8">
                  <c:v>0.49</c:v>
                </c:pt>
                <c:pt idx="9">
                  <c:v>0.59</c:v>
                </c:pt>
                <c:pt idx="10">
                  <c:v>0.35</c:v>
                </c:pt>
                <c:pt idx="11">
                  <c:v>0.57999999999999996</c:v>
                </c:pt>
                <c:pt idx="12">
                  <c:v>0.49</c:v>
                </c:pt>
                <c:pt idx="13">
                  <c:v>0.45</c:v>
                </c:pt>
                <c:pt idx="14">
                  <c:v>0.42</c:v>
                </c:pt>
                <c:pt idx="15">
                  <c:v>0.52</c:v>
                </c:pt>
                <c:pt idx="16">
                  <c:v>0.52</c:v>
                </c:pt>
                <c:pt idx="17">
                  <c:v>0.48</c:v>
                </c:pt>
                <c:pt idx="18">
                  <c:v>0.42</c:v>
                </c:pt>
                <c:pt idx="19">
                  <c:v>0.45</c:v>
                </c:pt>
                <c:pt idx="20">
                  <c:v>0.49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0.57999999999999996</c:v>
                </c:pt>
                <c:pt idx="25">
                  <c:v>0.48</c:v>
                </c:pt>
                <c:pt idx="26">
                  <c:v>0.42</c:v>
                </c:pt>
                <c:pt idx="27">
                  <c:v>0.52</c:v>
                </c:pt>
                <c:pt idx="28">
                  <c:v>0.43</c:v>
                </c:pt>
                <c:pt idx="29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5-4275-81C4-54EE7582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02448"/>
        <c:axId val="222103696"/>
      </c:scatterChart>
      <c:valAx>
        <c:axId val="22210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03696"/>
        <c:crosses val="autoZero"/>
        <c:crossBetween val="midCat"/>
      </c:valAx>
      <c:valAx>
        <c:axId val="22210369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0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開放性と正規化後の標準偏差の平均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45800524934383E-2"/>
                  <c:y val="0.26150627004957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第3者平均を利用!$R$3:$R$32</c:f>
              <c:numCache>
                <c:formatCode>General</c:formatCode>
                <c:ptCount val="30"/>
                <c:pt idx="0">
                  <c:v>9.8000000000000007</c:v>
                </c:pt>
                <c:pt idx="1">
                  <c:v>7.2</c:v>
                </c:pt>
                <c:pt idx="2">
                  <c:v>8.6</c:v>
                </c:pt>
                <c:pt idx="3">
                  <c:v>9.8000000000000007</c:v>
                </c:pt>
                <c:pt idx="4">
                  <c:v>8.4</c:v>
                </c:pt>
                <c:pt idx="5">
                  <c:v>9.8000000000000007</c:v>
                </c:pt>
                <c:pt idx="6">
                  <c:v>11</c:v>
                </c:pt>
                <c:pt idx="7">
                  <c:v>10.199999999999999</c:v>
                </c:pt>
                <c:pt idx="8">
                  <c:v>10.199999999999999</c:v>
                </c:pt>
                <c:pt idx="9">
                  <c:v>8.4</c:v>
                </c:pt>
                <c:pt idx="10">
                  <c:v>9</c:v>
                </c:pt>
                <c:pt idx="11">
                  <c:v>9.8000000000000007</c:v>
                </c:pt>
                <c:pt idx="12">
                  <c:v>9.6</c:v>
                </c:pt>
                <c:pt idx="13">
                  <c:v>5</c:v>
                </c:pt>
                <c:pt idx="14">
                  <c:v>6.8</c:v>
                </c:pt>
                <c:pt idx="15">
                  <c:v>6.8</c:v>
                </c:pt>
                <c:pt idx="16">
                  <c:v>9.6</c:v>
                </c:pt>
                <c:pt idx="17">
                  <c:v>8.4</c:v>
                </c:pt>
                <c:pt idx="18">
                  <c:v>5.8</c:v>
                </c:pt>
                <c:pt idx="19">
                  <c:v>8.1999999999999993</c:v>
                </c:pt>
                <c:pt idx="20">
                  <c:v>8.1999999999999993</c:v>
                </c:pt>
                <c:pt idx="21">
                  <c:v>8.4</c:v>
                </c:pt>
                <c:pt idx="22">
                  <c:v>8.6</c:v>
                </c:pt>
                <c:pt idx="23">
                  <c:v>9.1999999999999993</c:v>
                </c:pt>
                <c:pt idx="24">
                  <c:v>6.6</c:v>
                </c:pt>
                <c:pt idx="25">
                  <c:v>9.8000000000000007</c:v>
                </c:pt>
                <c:pt idx="26">
                  <c:v>9.8000000000000007</c:v>
                </c:pt>
                <c:pt idx="27">
                  <c:v>8.6</c:v>
                </c:pt>
                <c:pt idx="28">
                  <c:v>5.2</c:v>
                </c:pt>
                <c:pt idx="29">
                  <c:v>9.4</c:v>
                </c:pt>
              </c:numCache>
            </c:numRef>
          </c:xVal>
          <c:yVal>
            <c:numRef>
              <c:f>第3者平均を利用!$Z$3:$Z$32</c:f>
              <c:numCache>
                <c:formatCode>General</c:formatCode>
                <c:ptCount val="30"/>
                <c:pt idx="0">
                  <c:v>0.52</c:v>
                </c:pt>
                <c:pt idx="1">
                  <c:v>0.48</c:v>
                </c:pt>
                <c:pt idx="2">
                  <c:v>0.49</c:v>
                </c:pt>
                <c:pt idx="3">
                  <c:v>0.54</c:v>
                </c:pt>
                <c:pt idx="4">
                  <c:v>0.49</c:v>
                </c:pt>
                <c:pt idx="5">
                  <c:v>0.53</c:v>
                </c:pt>
                <c:pt idx="6">
                  <c:v>0.52</c:v>
                </c:pt>
                <c:pt idx="7">
                  <c:v>0.52</c:v>
                </c:pt>
                <c:pt idx="8">
                  <c:v>0.49</c:v>
                </c:pt>
                <c:pt idx="9">
                  <c:v>0.59</c:v>
                </c:pt>
                <c:pt idx="10">
                  <c:v>0.35</c:v>
                </c:pt>
                <c:pt idx="11">
                  <c:v>0.57999999999999996</c:v>
                </c:pt>
                <c:pt idx="12">
                  <c:v>0.49</c:v>
                </c:pt>
                <c:pt idx="13">
                  <c:v>0.45</c:v>
                </c:pt>
                <c:pt idx="14">
                  <c:v>0.42</c:v>
                </c:pt>
                <c:pt idx="15">
                  <c:v>0.52</c:v>
                </c:pt>
                <c:pt idx="16">
                  <c:v>0.52</c:v>
                </c:pt>
                <c:pt idx="17">
                  <c:v>0.48</c:v>
                </c:pt>
                <c:pt idx="18">
                  <c:v>0.42</c:v>
                </c:pt>
                <c:pt idx="19">
                  <c:v>0.45</c:v>
                </c:pt>
                <c:pt idx="20">
                  <c:v>0.49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0.57999999999999996</c:v>
                </c:pt>
                <c:pt idx="25">
                  <c:v>0.48</c:v>
                </c:pt>
                <c:pt idx="26">
                  <c:v>0.42</c:v>
                </c:pt>
                <c:pt idx="27">
                  <c:v>0.52</c:v>
                </c:pt>
                <c:pt idx="28">
                  <c:v>0.43</c:v>
                </c:pt>
                <c:pt idx="29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B-4D99-9803-23F56FB9D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6240"/>
        <c:axId val="214546656"/>
      </c:scatterChart>
      <c:valAx>
        <c:axId val="2145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6656"/>
        <c:crosses val="autoZero"/>
        <c:crossBetween val="midCat"/>
      </c:valAx>
      <c:valAx>
        <c:axId val="21454665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協調性と正規化後の標準偏差の平均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339895013123358E-2"/>
                  <c:y val="0.25175707203266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第3者平均を利用!$O$3:$O$32</c:f>
              <c:numCache>
                <c:formatCode>General</c:formatCode>
                <c:ptCount val="30"/>
                <c:pt idx="0">
                  <c:v>12.4</c:v>
                </c:pt>
                <c:pt idx="1">
                  <c:v>11.2</c:v>
                </c:pt>
                <c:pt idx="2">
                  <c:v>13.2</c:v>
                </c:pt>
                <c:pt idx="3">
                  <c:v>9.6</c:v>
                </c:pt>
                <c:pt idx="4">
                  <c:v>12</c:v>
                </c:pt>
                <c:pt idx="5">
                  <c:v>12.6</c:v>
                </c:pt>
                <c:pt idx="6">
                  <c:v>10.199999999999999</c:v>
                </c:pt>
                <c:pt idx="7">
                  <c:v>12.4</c:v>
                </c:pt>
                <c:pt idx="8">
                  <c:v>13.4</c:v>
                </c:pt>
                <c:pt idx="9">
                  <c:v>10.199999999999999</c:v>
                </c:pt>
                <c:pt idx="10">
                  <c:v>11.6</c:v>
                </c:pt>
                <c:pt idx="11">
                  <c:v>12.6</c:v>
                </c:pt>
                <c:pt idx="12">
                  <c:v>12.2</c:v>
                </c:pt>
                <c:pt idx="13">
                  <c:v>9.4</c:v>
                </c:pt>
                <c:pt idx="14">
                  <c:v>10.8</c:v>
                </c:pt>
                <c:pt idx="15">
                  <c:v>9.4</c:v>
                </c:pt>
                <c:pt idx="16">
                  <c:v>10.199999999999999</c:v>
                </c:pt>
                <c:pt idx="17">
                  <c:v>12.6</c:v>
                </c:pt>
                <c:pt idx="18">
                  <c:v>7.4</c:v>
                </c:pt>
                <c:pt idx="19">
                  <c:v>12.2</c:v>
                </c:pt>
                <c:pt idx="20">
                  <c:v>13</c:v>
                </c:pt>
                <c:pt idx="21">
                  <c:v>10.8</c:v>
                </c:pt>
                <c:pt idx="22">
                  <c:v>12.6</c:v>
                </c:pt>
                <c:pt idx="23">
                  <c:v>12.8</c:v>
                </c:pt>
                <c:pt idx="24">
                  <c:v>11.6</c:v>
                </c:pt>
                <c:pt idx="25">
                  <c:v>11</c:v>
                </c:pt>
                <c:pt idx="26">
                  <c:v>12.8</c:v>
                </c:pt>
                <c:pt idx="27">
                  <c:v>6.4</c:v>
                </c:pt>
                <c:pt idx="28">
                  <c:v>10.8</c:v>
                </c:pt>
                <c:pt idx="29">
                  <c:v>10</c:v>
                </c:pt>
              </c:numCache>
            </c:numRef>
          </c:xVal>
          <c:yVal>
            <c:numRef>
              <c:f>第3者平均を利用!$Z$3:$Z$32</c:f>
              <c:numCache>
                <c:formatCode>General</c:formatCode>
                <c:ptCount val="30"/>
                <c:pt idx="0">
                  <c:v>0.52</c:v>
                </c:pt>
                <c:pt idx="1">
                  <c:v>0.48</c:v>
                </c:pt>
                <c:pt idx="2">
                  <c:v>0.49</c:v>
                </c:pt>
                <c:pt idx="3">
                  <c:v>0.54</c:v>
                </c:pt>
                <c:pt idx="4">
                  <c:v>0.49</c:v>
                </c:pt>
                <c:pt idx="5">
                  <c:v>0.53</c:v>
                </c:pt>
                <c:pt idx="6">
                  <c:v>0.52</c:v>
                </c:pt>
                <c:pt idx="7">
                  <c:v>0.52</c:v>
                </c:pt>
                <c:pt idx="8">
                  <c:v>0.49</c:v>
                </c:pt>
                <c:pt idx="9">
                  <c:v>0.59</c:v>
                </c:pt>
                <c:pt idx="10">
                  <c:v>0.35</c:v>
                </c:pt>
                <c:pt idx="11">
                  <c:v>0.57999999999999996</c:v>
                </c:pt>
                <c:pt idx="12">
                  <c:v>0.49</c:v>
                </c:pt>
                <c:pt idx="13">
                  <c:v>0.45</c:v>
                </c:pt>
                <c:pt idx="14">
                  <c:v>0.42</c:v>
                </c:pt>
                <c:pt idx="15">
                  <c:v>0.52</c:v>
                </c:pt>
                <c:pt idx="16">
                  <c:v>0.52</c:v>
                </c:pt>
                <c:pt idx="17">
                  <c:v>0.48</c:v>
                </c:pt>
                <c:pt idx="18">
                  <c:v>0.42</c:v>
                </c:pt>
                <c:pt idx="19">
                  <c:v>0.45</c:v>
                </c:pt>
                <c:pt idx="20">
                  <c:v>0.49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0.57999999999999996</c:v>
                </c:pt>
                <c:pt idx="25">
                  <c:v>0.48</c:v>
                </c:pt>
                <c:pt idx="26">
                  <c:v>0.42</c:v>
                </c:pt>
                <c:pt idx="27">
                  <c:v>0.52</c:v>
                </c:pt>
                <c:pt idx="28">
                  <c:v>0.43</c:v>
                </c:pt>
                <c:pt idx="29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F-42B1-94FB-BA23705B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7872"/>
        <c:axId val="88434960"/>
      </c:scatterChart>
      <c:valAx>
        <c:axId val="884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4960"/>
        <c:crosses val="autoZero"/>
        <c:crossBetween val="midCat"/>
      </c:valAx>
      <c:valAx>
        <c:axId val="8843496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性格特性の各得点の人数（第</a:t>
            </a:r>
            <a:r>
              <a:rPr lang="en-US" altLang="ja-JP"/>
              <a:t>3</a:t>
            </a:r>
            <a:r>
              <a:rPr lang="ja-JP" altLang="en-US"/>
              <a:t>者付与）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第3者平均を利用!$N$47</c:f>
              <c:strCache>
                <c:ptCount val="1"/>
                <c:pt idx="0">
                  <c:v>外向性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第3者平均を利用!$M$48:$M$60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第3者平均を利用!$N$48:$N$60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2-4B0F-8874-5D8F4EC7A98D}"/>
            </c:ext>
          </c:extLst>
        </c:ser>
        <c:ser>
          <c:idx val="1"/>
          <c:order val="1"/>
          <c:tx>
            <c:strRef>
              <c:f>第3者平均を利用!$O$47</c:f>
              <c:strCache>
                <c:ptCount val="1"/>
                <c:pt idx="0">
                  <c:v>協調性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第3者平均を利用!$M$48:$M$60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第3者平均を利用!$O$48:$O$60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7</c:v>
                </c:pt>
                <c:pt idx="9">
                  <c:v>4</c:v>
                </c:pt>
                <c:pt idx="10">
                  <c:v>11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2-4B0F-8874-5D8F4EC7A98D}"/>
            </c:ext>
          </c:extLst>
        </c:ser>
        <c:ser>
          <c:idx val="2"/>
          <c:order val="2"/>
          <c:tx>
            <c:strRef>
              <c:f>第3者平均を利用!$P$47</c:f>
              <c:strCache>
                <c:ptCount val="1"/>
                <c:pt idx="0">
                  <c:v>勤勉性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第3者平均を利用!$M$48:$M$60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第3者平均を利用!$P$48:$P$60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  <c:pt idx="8">
                  <c:v>6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72-4B0F-8874-5D8F4EC7A98D}"/>
            </c:ext>
          </c:extLst>
        </c:ser>
        <c:ser>
          <c:idx val="3"/>
          <c:order val="3"/>
          <c:tx>
            <c:strRef>
              <c:f>第3者平均を利用!$Q$47</c:f>
              <c:strCache>
                <c:ptCount val="1"/>
                <c:pt idx="0">
                  <c:v>神経症傾向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第3者平均を利用!$M$48:$M$60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第3者平均を利用!$Q$48:$Q$60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13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72-4B0F-8874-5D8F4EC7A98D}"/>
            </c:ext>
          </c:extLst>
        </c:ser>
        <c:ser>
          <c:idx val="4"/>
          <c:order val="4"/>
          <c:tx>
            <c:strRef>
              <c:f>第3者平均を利用!$R$47</c:f>
              <c:strCache>
                <c:ptCount val="1"/>
                <c:pt idx="0">
                  <c:v>開放性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第3者平均を利用!$M$48:$M$60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第3者平均を利用!$R$48:$R$60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9</c:v>
                </c:pt>
                <c:pt idx="7">
                  <c:v>11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72-4B0F-8874-5D8F4EC7A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113488"/>
        <c:axId val="1691113072"/>
      </c:lineChart>
      <c:catAx>
        <c:axId val="16911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13072"/>
        <c:crosses val="autoZero"/>
        <c:auto val="1"/>
        <c:lblAlgn val="ctr"/>
        <c:lblOffset val="100"/>
        <c:noMultiLvlLbl val="0"/>
      </c:catAx>
      <c:valAx>
        <c:axId val="16911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'④性格特性(from210224questionnaires)'!$B$2:$K$2</c:f>
              <c:strCache>
                <c:ptCount val="10"/>
                <c:pt idx="0">
                  <c:v>A.活発で外交的</c:v>
                </c:pt>
                <c:pt idx="1">
                  <c:v>B.他人に不満</c:v>
                </c:pt>
                <c:pt idx="2">
                  <c:v>C.自分に厳しい</c:v>
                </c:pt>
                <c:pt idx="3">
                  <c:v>D.心配性</c:v>
                </c:pt>
                <c:pt idx="4">
                  <c:v>E.新しいことが好き</c:v>
                </c:pt>
                <c:pt idx="5">
                  <c:v>F.ひかえめ</c:v>
                </c:pt>
                <c:pt idx="6">
                  <c:v>G.人に気をつかう</c:v>
                </c:pt>
                <c:pt idx="7">
                  <c:v>H.だらしない</c:v>
                </c:pt>
                <c:pt idx="8">
                  <c:v>I.冷静</c:v>
                </c:pt>
                <c:pt idx="9">
                  <c:v>J.平凡な人間</c:v>
                </c:pt>
              </c:strCache>
            </c:strRef>
          </c:cat>
          <c:val>
            <c:numRef>
              <c:f>'④性格特性(from210224questionnaires)'!$B$38:$K$38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0-40A5-A67D-1EBCB702E0B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'④性格特性(from210224questionnaires)'!$B$2:$K$2</c:f>
              <c:strCache>
                <c:ptCount val="10"/>
                <c:pt idx="0">
                  <c:v>A.活発で外交的</c:v>
                </c:pt>
                <c:pt idx="1">
                  <c:v>B.他人に不満</c:v>
                </c:pt>
                <c:pt idx="2">
                  <c:v>C.自分に厳しい</c:v>
                </c:pt>
                <c:pt idx="3">
                  <c:v>D.心配性</c:v>
                </c:pt>
                <c:pt idx="4">
                  <c:v>E.新しいことが好き</c:v>
                </c:pt>
                <c:pt idx="5">
                  <c:v>F.ひかえめ</c:v>
                </c:pt>
                <c:pt idx="6">
                  <c:v>G.人に気をつかう</c:v>
                </c:pt>
                <c:pt idx="7">
                  <c:v>H.だらしない</c:v>
                </c:pt>
                <c:pt idx="8">
                  <c:v>I.冷静</c:v>
                </c:pt>
                <c:pt idx="9">
                  <c:v>J.平凡な人間</c:v>
                </c:pt>
              </c:strCache>
            </c:strRef>
          </c:cat>
          <c:val>
            <c:numRef>
              <c:f>'④性格特性(from210224questionnaires)'!$B$39:$K$39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11</c:v>
                </c:pt>
                <c:pt idx="6">
                  <c:v>1</c:v>
                </c:pt>
                <c:pt idx="7">
                  <c:v>7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0-40A5-A67D-1EBCB702E0B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'④性格特性(from210224questionnaires)'!$B$2:$K$2</c:f>
              <c:strCache>
                <c:ptCount val="10"/>
                <c:pt idx="0">
                  <c:v>A.活発で外交的</c:v>
                </c:pt>
                <c:pt idx="1">
                  <c:v>B.他人に不満</c:v>
                </c:pt>
                <c:pt idx="2">
                  <c:v>C.自分に厳しい</c:v>
                </c:pt>
                <c:pt idx="3">
                  <c:v>D.心配性</c:v>
                </c:pt>
                <c:pt idx="4">
                  <c:v>E.新しいことが好き</c:v>
                </c:pt>
                <c:pt idx="5">
                  <c:v>F.ひかえめ</c:v>
                </c:pt>
                <c:pt idx="6">
                  <c:v>G.人に気をつかう</c:v>
                </c:pt>
                <c:pt idx="7">
                  <c:v>H.だらしない</c:v>
                </c:pt>
                <c:pt idx="8">
                  <c:v>I.冷静</c:v>
                </c:pt>
                <c:pt idx="9">
                  <c:v>J.平凡な人間</c:v>
                </c:pt>
              </c:strCache>
            </c:strRef>
          </c:cat>
          <c:val>
            <c:numRef>
              <c:f>'④性格特性(from210224questionnaires)'!$B$40:$K$40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7</c:v>
                </c:pt>
                <c:pt idx="8">
                  <c:v>1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0-40A5-A67D-1EBCB702E0B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'④性格特性(from210224questionnaires)'!$B$2:$K$2</c:f>
              <c:strCache>
                <c:ptCount val="10"/>
                <c:pt idx="0">
                  <c:v>A.活発で外交的</c:v>
                </c:pt>
                <c:pt idx="1">
                  <c:v>B.他人に不満</c:v>
                </c:pt>
                <c:pt idx="2">
                  <c:v>C.自分に厳しい</c:v>
                </c:pt>
                <c:pt idx="3">
                  <c:v>D.心配性</c:v>
                </c:pt>
                <c:pt idx="4">
                  <c:v>E.新しいことが好き</c:v>
                </c:pt>
                <c:pt idx="5">
                  <c:v>F.ひかえめ</c:v>
                </c:pt>
                <c:pt idx="6">
                  <c:v>G.人に気をつかう</c:v>
                </c:pt>
                <c:pt idx="7">
                  <c:v>H.だらしない</c:v>
                </c:pt>
                <c:pt idx="8">
                  <c:v>I.冷静</c:v>
                </c:pt>
                <c:pt idx="9">
                  <c:v>J.平凡な人間</c:v>
                </c:pt>
              </c:strCache>
            </c:strRef>
          </c:cat>
          <c:val>
            <c:numRef>
              <c:f>'④性格特性(from210224questionnaires)'!$B$41:$K$41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20-40A5-A67D-1EBCB702E0B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'④性格特性(from210224questionnaires)'!$B$2:$K$2</c:f>
              <c:strCache>
                <c:ptCount val="10"/>
                <c:pt idx="0">
                  <c:v>A.活発で外交的</c:v>
                </c:pt>
                <c:pt idx="1">
                  <c:v>B.他人に不満</c:v>
                </c:pt>
                <c:pt idx="2">
                  <c:v>C.自分に厳しい</c:v>
                </c:pt>
                <c:pt idx="3">
                  <c:v>D.心配性</c:v>
                </c:pt>
                <c:pt idx="4">
                  <c:v>E.新しいことが好き</c:v>
                </c:pt>
                <c:pt idx="5">
                  <c:v>F.ひかえめ</c:v>
                </c:pt>
                <c:pt idx="6">
                  <c:v>G.人に気をつかう</c:v>
                </c:pt>
                <c:pt idx="7">
                  <c:v>H.だらしない</c:v>
                </c:pt>
                <c:pt idx="8">
                  <c:v>I.冷静</c:v>
                </c:pt>
                <c:pt idx="9">
                  <c:v>J.平凡な人間</c:v>
                </c:pt>
              </c:strCache>
            </c:strRef>
          </c:cat>
          <c:val>
            <c:numRef>
              <c:f>'④性格特性(from210224questionnaires)'!$B$42:$K$42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20-40A5-A67D-1EBCB702E0B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'④性格特性(from210224questionnaires)'!$B$2:$K$2</c:f>
              <c:strCache>
                <c:ptCount val="10"/>
                <c:pt idx="0">
                  <c:v>A.活発で外交的</c:v>
                </c:pt>
                <c:pt idx="1">
                  <c:v>B.他人に不満</c:v>
                </c:pt>
                <c:pt idx="2">
                  <c:v>C.自分に厳しい</c:v>
                </c:pt>
                <c:pt idx="3">
                  <c:v>D.心配性</c:v>
                </c:pt>
                <c:pt idx="4">
                  <c:v>E.新しいことが好き</c:v>
                </c:pt>
                <c:pt idx="5">
                  <c:v>F.ひかえめ</c:v>
                </c:pt>
                <c:pt idx="6">
                  <c:v>G.人に気をつかう</c:v>
                </c:pt>
                <c:pt idx="7">
                  <c:v>H.だらしない</c:v>
                </c:pt>
                <c:pt idx="8">
                  <c:v>I.冷静</c:v>
                </c:pt>
                <c:pt idx="9">
                  <c:v>J.平凡な人間</c:v>
                </c:pt>
              </c:strCache>
            </c:strRef>
          </c:cat>
          <c:val>
            <c:numRef>
              <c:f>'④性格特性(from210224questionnaires)'!$B$43:$K$43</c:f>
              <c:numCache>
                <c:formatCode>General</c:formatCode>
                <c:ptCount val="10"/>
                <c:pt idx="0">
                  <c:v>14</c:v>
                </c:pt>
                <c:pt idx="1">
                  <c:v>0</c:v>
                </c:pt>
                <c:pt idx="2">
                  <c:v>7</c:v>
                </c:pt>
                <c:pt idx="3">
                  <c:v>4</c:v>
                </c:pt>
                <c:pt idx="4">
                  <c:v>14</c:v>
                </c:pt>
                <c:pt idx="5">
                  <c:v>2</c:v>
                </c:pt>
                <c:pt idx="6">
                  <c:v>16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20-40A5-A67D-1EBCB702E0B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'④性格特性(from210224questionnaires)'!$B$2:$K$2</c:f>
              <c:strCache>
                <c:ptCount val="10"/>
                <c:pt idx="0">
                  <c:v>A.活発で外交的</c:v>
                </c:pt>
                <c:pt idx="1">
                  <c:v>B.他人に不満</c:v>
                </c:pt>
                <c:pt idx="2">
                  <c:v>C.自分に厳しい</c:v>
                </c:pt>
                <c:pt idx="3">
                  <c:v>D.心配性</c:v>
                </c:pt>
                <c:pt idx="4">
                  <c:v>E.新しいことが好き</c:v>
                </c:pt>
                <c:pt idx="5">
                  <c:v>F.ひかえめ</c:v>
                </c:pt>
                <c:pt idx="6">
                  <c:v>G.人に気をつかう</c:v>
                </c:pt>
                <c:pt idx="7">
                  <c:v>H.だらしない</c:v>
                </c:pt>
                <c:pt idx="8">
                  <c:v>I.冷静</c:v>
                </c:pt>
                <c:pt idx="9">
                  <c:v>J.平凡な人間</c:v>
                </c:pt>
              </c:strCache>
            </c:strRef>
          </c:cat>
          <c:val>
            <c:numRef>
              <c:f>'④性格特性(from210224questionnaires)'!$B$44:$K$44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20-40A5-A67D-1EBCB702E0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1379007"/>
        <c:axId val="191377343"/>
      </c:barChart>
      <c:catAx>
        <c:axId val="1913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7343"/>
        <c:crosses val="autoZero"/>
        <c:auto val="1"/>
        <c:lblAlgn val="ctr"/>
        <c:lblOffset val="100"/>
        <c:noMultiLvlLbl val="0"/>
      </c:catAx>
      <c:valAx>
        <c:axId val="1913773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37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性格特性の得点の分布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'④性格特性(from210224questionnaires)'!$M$43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'④性格特性(from210224questionnaires)'!$N$2:$R$2</c:f>
              <c:strCache>
                <c:ptCount val="5"/>
                <c:pt idx="0">
                  <c:v>外向性</c:v>
                </c:pt>
                <c:pt idx="1">
                  <c:v>協調性</c:v>
                </c:pt>
                <c:pt idx="2">
                  <c:v>勤勉性</c:v>
                </c:pt>
                <c:pt idx="3">
                  <c:v>神経症傾向</c:v>
                </c:pt>
                <c:pt idx="4">
                  <c:v>開放性</c:v>
                </c:pt>
              </c:strCache>
            </c:strRef>
          </c:cat>
          <c:val>
            <c:numRef>
              <c:f>'④性格特性(from210224questionnaires)'!$N$43:$R$43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2-43E9-962E-5AAAFA4551DA}"/>
            </c:ext>
          </c:extLst>
        </c:ser>
        <c:ser>
          <c:idx val="1"/>
          <c:order val="1"/>
          <c:tx>
            <c:strRef>
              <c:f>'④性格特性(from210224questionnaires)'!$M$44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'④性格特性(from210224questionnaires)'!$N$2:$R$2</c:f>
              <c:strCache>
                <c:ptCount val="5"/>
                <c:pt idx="0">
                  <c:v>外向性</c:v>
                </c:pt>
                <c:pt idx="1">
                  <c:v>協調性</c:v>
                </c:pt>
                <c:pt idx="2">
                  <c:v>勤勉性</c:v>
                </c:pt>
                <c:pt idx="3">
                  <c:v>神経症傾向</c:v>
                </c:pt>
                <c:pt idx="4">
                  <c:v>開放性</c:v>
                </c:pt>
              </c:strCache>
            </c:strRef>
          </c:cat>
          <c:val>
            <c:numRef>
              <c:f>'④性格特性(from210224questionnaires)'!$N$44:$R$44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2-43E9-962E-5AAAFA4551DA}"/>
            </c:ext>
          </c:extLst>
        </c:ser>
        <c:ser>
          <c:idx val="2"/>
          <c:order val="2"/>
          <c:tx>
            <c:strRef>
              <c:f>'④性格特性(from210224questionnaires)'!$M$45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'④性格特性(from210224questionnaires)'!$N$2:$R$2</c:f>
              <c:strCache>
                <c:ptCount val="5"/>
                <c:pt idx="0">
                  <c:v>外向性</c:v>
                </c:pt>
                <c:pt idx="1">
                  <c:v>協調性</c:v>
                </c:pt>
                <c:pt idx="2">
                  <c:v>勤勉性</c:v>
                </c:pt>
                <c:pt idx="3">
                  <c:v>神経症傾向</c:v>
                </c:pt>
                <c:pt idx="4">
                  <c:v>開放性</c:v>
                </c:pt>
              </c:strCache>
            </c:strRef>
          </c:cat>
          <c:val>
            <c:numRef>
              <c:f>'④性格特性(from210224questionnaires)'!$N$45:$R$45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2-43E9-962E-5AAAFA4551DA}"/>
            </c:ext>
          </c:extLst>
        </c:ser>
        <c:ser>
          <c:idx val="3"/>
          <c:order val="3"/>
          <c:tx>
            <c:strRef>
              <c:f>'④性格特性(from210224questionnaires)'!$M$46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'④性格特性(from210224questionnaires)'!$N$2:$R$2</c:f>
              <c:strCache>
                <c:ptCount val="5"/>
                <c:pt idx="0">
                  <c:v>外向性</c:v>
                </c:pt>
                <c:pt idx="1">
                  <c:v>協調性</c:v>
                </c:pt>
                <c:pt idx="2">
                  <c:v>勤勉性</c:v>
                </c:pt>
                <c:pt idx="3">
                  <c:v>神経症傾向</c:v>
                </c:pt>
                <c:pt idx="4">
                  <c:v>開放性</c:v>
                </c:pt>
              </c:strCache>
            </c:strRef>
          </c:cat>
          <c:val>
            <c:numRef>
              <c:f>'④性格特性(from210224questionnaires)'!$N$46:$R$46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A2-43E9-962E-5AAAFA4551DA}"/>
            </c:ext>
          </c:extLst>
        </c:ser>
        <c:ser>
          <c:idx val="4"/>
          <c:order val="4"/>
          <c:tx>
            <c:strRef>
              <c:f>'④性格特性(from210224questionnaires)'!$M$47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'④性格特性(from210224questionnaires)'!$N$2:$R$2</c:f>
              <c:strCache>
                <c:ptCount val="5"/>
                <c:pt idx="0">
                  <c:v>外向性</c:v>
                </c:pt>
                <c:pt idx="1">
                  <c:v>協調性</c:v>
                </c:pt>
                <c:pt idx="2">
                  <c:v>勤勉性</c:v>
                </c:pt>
                <c:pt idx="3">
                  <c:v>神経症傾向</c:v>
                </c:pt>
                <c:pt idx="4">
                  <c:v>開放性</c:v>
                </c:pt>
              </c:strCache>
            </c:strRef>
          </c:cat>
          <c:val>
            <c:numRef>
              <c:f>'④性格特性(from210224questionnaires)'!$N$47:$R$47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A2-43E9-962E-5AAAFA4551DA}"/>
            </c:ext>
          </c:extLst>
        </c:ser>
        <c:ser>
          <c:idx val="5"/>
          <c:order val="5"/>
          <c:tx>
            <c:strRef>
              <c:f>'④性格特性(from210224questionnaires)'!$M$48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'④性格特性(from210224questionnaires)'!$N$2:$R$2</c:f>
              <c:strCache>
                <c:ptCount val="5"/>
                <c:pt idx="0">
                  <c:v>外向性</c:v>
                </c:pt>
                <c:pt idx="1">
                  <c:v>協調性</c:v>
                </c:pt>
                <c:pt idx="2">
                  <c:v>勤勉性</c:v>
                </c:pt>
                <c:pt idx="3">
                  <c:v>神経症傾向</c:v>
                </c:pt>
                <c:pt idx="4">
                  <c:v>開放性</c:v>
                </c:pt>
              </c:strCache>
            </c:strRef>
          </c:cat>
          <c:val>
            <c:numRef>
              <c:f>'④性格特性(from210224questionnaires)'!$N$48:$R$48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A2-43E9-962E-5AAAFA4551DA}"/>
            </c:ext>
          </c:extLst>
        </c:ser>
        <c:ser>
          <c:idx val="6"/>
          <c:order val="6"/>
          <c:tx>
            <c:strRef>
              <c:f>'④性格特性(from210224questionnaires)'!$M$49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'④性格特性(from210224questionnaires)'!$N$2:$R$2</c:f>
              <c:strCache>
                <c:ptCount val="5"/>
                <c:pt idx="0">
                  <c:v>外向性</c:v>
                </c:pt>
                <c:pt idx="1">
                  <c:v>協調性</c:v>
                </c:pt>
                <c:pt idx="2">
                  <c:v>勤勉性</c:v>
                </c:pt>
                <c:pt idx="3">
                  <c:v>神経症傾向</c:v>
                </c:pt>
                <c:pt idx="4">
                  <c:v>開放性</c:v>
                </c:pt>
              </c:strCache>
            </c:strRef>
          </c:cat>
          <c:val>
            <c:numRef>
              <c:f>'④性格特性(from210224questionnaires)'!$N$49:$R$49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A2-43E9-962E-5AAAFA4551DA}"/>
            </c:ext>
          </c:extLst>
        </c:ser>
        <c:ser>
          <c:idx val="7"/>
          <c:order val="7"/>
          <c:tx>
            <c:strRef>
              <c:f>'④性格特性(from210224questionnaires)'!$M$50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'④性格特性(from210224questionnaires)'!$N$2:$R$2</c:f>
              <c:strCache>
                <c:ptCount val="5"/>
                <c:pt idx="0">
                  <c:v>外向性</c:v>
                </c:pt>
                <c:pt idx="1">
                  <c:v>協調性</c:v>
                </c:pt>
                <c:pt idx="2">
                  <c:v>勤勉性</c:v>
                </c:pt>
                <c:pt idx="3">
                  <c:v>神経症傾向</c:v>
                </c:pt>
                <c:pt idx="4">
                  <c:v>開放性</c:v>
                </c:pt>
              </c:strCache>
            </c:strRef>
          </c:cat>
          <c:val>
            <c:numRef>
              <c:f>'④性格特性(from210224questionnaires)'!$N$50:$R$50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A2-43E9-962E-5AAAFA4551DA}"/>
            </c:ext>
          </c:extLst>
        </c:ser>
        <c:ser>
          <c:idx val="8"/>
          <c:order val="8"/>
          <c:tx>
            <c:strRef>
              <c:f>'④性格特性(from210224questionnaires)'!$M$51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'④性格特性(from210224questionnaires)'!$N$2:$R$2</c:f>
              <c:strCache>
                <c:ptCount val="5"/>
                <c:pt idx="0">
                  <c:v>外向性</c:v>
                </c:pt>
                <c:pt idx="1">
                  <c:v>協調性</c:v>
                </c:pt>
                <c:pt idx="2">
                  <c:v>勤勉性</c:v>
                </c:pt>
                <c:pt idx="3">
                  <c:v>神経症傾向</c:v>
                </c:pt>
                <c:pt idx="4">
                  <c:v>開放性</c:v>
                </c:pt>
              </c:strCache>
            </c:strRef>
          </c:cat>
          <c:val>
            <c:numRef>
              <c:f>'④性格特性(from210224questionnaires)'!$N$51:$R$51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A2-43E9-962E-5AAAFA4551DA}"/>
            </c:ext>
          </c:extLst>
        </c:ser>
        <c:ser>
          <c:idx val="9"/>
          <c:order val="9"/>
          <c:tx>
            <c:strRef>
              <c:f>'④性格特性(from210224questionnaires)'!$M$52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'④性格特性(from210224questionnaires)'!$N$2:$R$2</c:f>
              <c:strCache>
                <c:ptCount val="5"/>
                <c:pt idx="0">
                  <c:v>外向性</c:v>
                </c:pt>
                <c:pt idx="1">
                  <c:v>協調性</c:v>
                </c:pt>
                <c:pt idx="2">
                  <c:v>勤勉性</c:v>
                </c:pt>
                <c:pt idx="3">
                  <c:v>神経症傾向</c:v>
                </c:pt>
                <c:pt idx="4">
                  <c:v>開放性</c:v>
                </c:pt>
              </c:strCache>
            </c:strRef>
          </c:cat>
          <c:val>
            <c:numRef>
              <c:f>'④性格特性(from210224questionnaires)'!$N$52:$R$52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A2-43E9-962E-5AAAFA4551DA}"/>
            </c:ext>
          </c:extLst>
        </c:ser>
        <c:ser>
          <c:idx val="10"/>
          <c:order val="10"/>
          <c:tx>
            <c:strRef>
              <c:f>'④性格特性(from210224questionnaires)'!$M$53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'④性格特性(from210224questionnaires)'!$N$2:$R$2</c:f>
              <c:strCache>
                <c:ptCount val="5"/>
                <c:pt idx="0">
                  <c:v>外向性</c:v>
                </c:pt>
                <c:pt idx="1">
                  <c:v>協調性</c:v>
                </c:pt>
                <c:pt idx="2">
                  <c:v>勤勉性</c:v>
                </c:pt>
                <c:pt idx="3">
                  <c:v>神経症傾向</c:v>
                </c:pt>
                <c:pt idx="4">
                  <c:v>開放性</c:v>
                </c:pt>
              </c:strCache>
            </c:strRef>
          </c:cat>
          <c:val>
            <c:numRef>
              <c:f>'④性格特性(from210224questionnaires)'!$N$53:$R$53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A2-43E9-962E-5AAAFA4551DA}"/>
            </c:ext>
          </c:extLst>
        </c:ser>
        <c:ser>
          <c:idx val="11"/>
          <c:order val="11"/>
          <c:tx>
            <c:strRef>
              <c:f>'④性格特性(from210224questionnaires)'!$M$54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'④性格特性(from210224questionnaires)'!$N$2:$R$2</c:f>
              <c:strCache>
                <c:ptCount val="5"/>
                <c:pt idx="0">
                  <c:v>外向性</c:v>
                </c:pt>
                <c:pt idx="1">
                  <c:v>協調性</c:v>
                </c:pt>
                <c:pt idx="2">
                  <c:v>勤勉性</c:v>
                </c:pt>
                <c:pt idx="3">
                  <c:v>神経症傾向</c:v>
                </c:pt>
                <c:pt idx="4">
                  <c:v>開放性</c:v>
                </c:pt>
              </c:strCache>
            </c:strRef>
          </c:cat>
          <c:val>
            <c:numRef>
              <c:f>'④性格特性(from210224questionnaires)'!$N$54:$R$54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A2-43E9-962E-5AAAFA4551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84446783"/>
        <c:axId val="1884435551"/>
      </c:barChart>
      <c:catAx>
        <c:axId val="18844467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435551"/>
        <c:crosses val="autoZero"/>
        <c:auto val="1"/>
        <c:lblAlgn val="ctr"/>
        <c:lblOffset val="100"/>
        <c:noMultiLvlLbl val="0"/>
      </c:catAx>
      <c:valAx>
        <c:axId val="1884435551"/>
        <c:scaling>
          <c:orientation val="minMax"/>
          <c:max val="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44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性格特性の各得点の人数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'④性格特性(from210224questionnaires)'!$N$42</c:f>
              <c:strCache>
                <c:ptCount val="1"/>
                <c:pt idx="0">
                  <c:v>外向性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'④性格特性(from210224questionnaires)'!$M$43:$M$54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'④性格特性(from210224questionnaires)'!$N$43:$N$54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8-4D9E-B280-87B203815596}"/>
            </c:ext>
          </c:extLst>
        </c:ser>
        <c:ser>
          <c:idx val="1"/>
          <c:order val="1"/>
          <c:tx>
            <c:strRef>
              <c:f>'④性格特性(from210224questionnaires)'!$O$42</c:f>
              <c:strCache>
                <c:ptCount val="1"/>
                <c:pt idx="0">
                  <c:v>協調性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'④性格特性(from210224questionnaires)'!$M$43:$M$54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'④性格特性(from210224questionnaires)'!$O$43:$O$54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4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8-4D9E-B280-87B203815596}"/>
            </c:ext>
          </c:extLst>
        </c:ser>
        <c:ser>
          <c:idx val="2"/>
          <c:order val="2"/>
          <c:tx>
            <c:strRef>
              <c:f>'④性格特性(from210224questionnaires)'!$P$42</c:f>
              <c:strCache>
                <c:ptCount val="1"/>
                <c:pt idx="0">
                  <c:v>勤勉性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'④性格特性(from210224questionnaires)'!$M$43:$M$54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'④性格特性(from210224questionnaires)'!$P$43:$P$54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8-4D9E-B280-87B203815596}"/>
            </c:ext>
          </c:extLst>
        </c:ser>
        <c:ser>
          <c:idx val="3"/>
          <c:order val="3"/>
          <c:tx>
            <c:strRef>
              <c:f>'④性格特性(from210224questionnaires)'!$Q$42</c:f>
              <c:strCache>
                <c:ptCount val="1"/>
                <c:pt idx="0">
                  <c:v>神経症傾向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'④性格特性(from210224questionnaires)'!$M$43:$M$54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'④性格特性(from210224questionnaires)'!$Q$43:$Q$54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12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8-4D9E-B280-87B203815596}"/>
            </c:ext>
          </c:extLst>
        </c:ser>
        <c:ser>
          <c:idx val="4"/>
          <c:order val="4"/>
          <c:tx>
            <c:strRef>
              <c:f>'④性格特性(from210224questionnaires)'!$R$42</c:f>
              <c:strCache>
                <c:ptCount val="1"/>
                <c:pt idx="0">
                  <c:v>開放性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'④性格特性(from210224questionnaires)'!$M$43:$M$54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'④性格特性(from210224questionnaires)'!$R$43:$R$54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8-4D9E-B280-87B203815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932015"/>
        <c:axId val="1483926607"/>
      </c:lineChart>
      <c:catAx>
        <c:axId val="148393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26607"/>
        <c:crosses val="autoZero"/>
        <c:auto val="1"/>
        <c:lblAlgn val="ctr"/>
        <c:lblOffset val="100"/>
        <c:noMultiLvlLbl val="0"/>
      </c:catAx>
      <c:valAx>
        <c:axId val="1483926607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3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協調性と相関係数（第</a:t>
            </a:r>
            <a:r>
              <a:rPr lang="en-US" altLang="ja-JP"/>
              <a:t>3</a:t>
            </a:r>
            <a:r>
              <a:rPr lang="ja-JP" altLang="en-US"/>
              <a:t>者平均と本人心象）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'④性格特性(from210224questionnaires)'!$O$3:$O$32</c:f>
              <c:numCache>
                <c:formatCode>General</c:formatCode>
                <c:ptCount val="30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9</c:v>
                </c:pt>
                <c:pt idx="5">
                  <c:v>13</c:v>
                </c:pt>
                <c:pt idx="6">
                  <c:v>5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11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12</c:v>
                </c:pt>
                <c:pt idx="20">
                  <c:v>11</c:v>
                </c:pt>
                <c:pt idx="21">
                  <c:v>8</c:v>
                </c:pt>
                <c:pt idx="22">
                  <c:v>12</c:v>
                </c:pt>
                <c:pt idx="23">
                  <c:v>11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10</c:v>
                </c:pt>
                <c:pt idx="28">
                  <c:v>13</c:v>
                </c:pt>
                <c:pt idx="29">
                  <c:v>8</c:v>
                </c:pt>
              </c:numCache>
            </c:numRef>
          </c:xVal>
          <c:yVal>
            <c:numRef>
              <c:f>'④性格特性(from210224questionnaires)'!$T$3:$T$32</c:f>
              <c:numCache>
                <c:formatCode>General</c:formatCode>
                <c:ptCount val="30"/>
                <c:pt idx="0">
                  <c:v>0.52</c:v>
                </c:pt>
                <c:pt idx="1">
                  <c:v>0.26</c:v>
                </c:pt>
                <c:pt idx="2">
                  <c:v>0.43</c:v>
                </c:pt>
                <c:pt idx="3">
                  <c:v>0.39</c:v>
                </c:pt>
                <c:pt idx="4">
                  <c:v>0.45</c:v>
                </c:pt>
                <c:pt idx="5">
                  <c:v>0.01</c:v>
                </c:pt>
                <c:pt idx="6">
                  <c:v>0.21</c:v>
                </c:pt>
                <c:pt idx="7">
                  <c:v>0.54</c:v>
                </c:pt>
                <c:pt idx="8">
                  <c:v>0.19</c:v>
                </c:pt>
                <c:pt idx="9">
                  <c:v>0.47</c:v>
                </c:pt>
                <c:pt idx="10">
                  <c:v>0.26</c:v>
                </c:pt>
                <c:pt idx="11">
                  <c:v>0.36</c:v>
                </c:pt>
                <c:pt idx="12">
                  <c:v>0.51</c:v>
                </c:pt>
                <c:pt idx="13">
                  <c:v>0.56000000000000005</c:v>
                </c:pt>
                <c:pt idx="14">
                  <c:v>0.52</c:v>
                </c:pt>
                <c:pt idx="15">
                  <c:v>0.28000000000000003</c:v>
                </c:pt>
                <c:pt idx="16">
                  <c:v>0.33</c:v>
                </c:pt>
                <c:pt idx="17">
                  <c:v>0.44</c:v>
                </c:pt>
                <c:pt idx="18">
                  <c:v>0.12</c:v>
                </c:pt>
                <c:pt idx="19">
                  <c:v>0.65</c:v>
                </c:pt>
                <c:pt idx="20">
                  <c:v>0.45</c:v>
                </c:pt>
                <c:pt idx="21">
                  <c:v>0.34</c:v>
                </c:pt>
                <c:pt idx="22">
                  <c:v>0.64</c:v>
                </c:pt>
                <c:pt idx="23">
                  <c:v>0.79</c:v>
                </c:pt>
                <c:pt idx="24">
                  <c:v>0.28000000000000003</c:v>
                </c:pt>
                <c:pt idx="25">
                  <c:v>0.4</c:v>
                </c:pt>
                <c:pt idx="26">
                  <c:v>0.66</c:v>
                </c:pt>
                <c:pt idx="27">
                  <c:v>0.14000000000000001</c:v>
                </c:pt>
                <c:pt idx="28">
                  <c:v>0.56000000000000005</c:v>
                </c:pt>
                <c:pt idx="29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7-4D68-BC83-1274FE832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0431"/>
        <c:axId val="10730847"/>
      </c:scatterChart>
      <c:valAx>
        <c:axId val="1073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847"/>
        <c:crosses val="autoZero"/>
        <c:crossBetween val="midCat"/>
      </c:valAx>
      <c:valAx>
        <c:axId val="107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協調性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319028871391077"/>
                  <c:y val="-1.16947360746573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'5名総合'!$O$3:$O$32</c:f>
              <c:numCache>
                <c:formatCode>General</c:formatCode>
                <c:ptCount val="30"/>
                <c:pt idx="0">
                  <c:v>12.4</c:v>
                </c:pt>
                <c:pt idx="1">
                  <c:v>11.2</c:v>
                </c:pt>
                <c:pt idx="2">
                  <c:v>13.2</c:v>
                </c:pt>
                <c:pt idx="3">
                  <c:v>9.6</c:v>
                </c:pt>
                <c:pt idx="4">
                  <c:v>12</c:v>
                </c:pt>
                <c:pt idx="5">
                  <c:v>12.6</c:v>
                </c:pt>
                <c:pt idx="6">
                  <c:v>10.199999999999999</c:v>
                </c:pt>
                <c:pt idx="7">
                  <c:v>12.4</c:v>
                </c:pt>
                <c:pt idx="8">
                  <c:v>13.4</c:v>
                </c:pt>
                <c:pt idx="9">
                  <c:v>10.199999999999999</c:v>
                </c:pt>
                <c:pt idx="10">
                  <c:v>11.6</c:v>
                </c:pt>
                <c:pt idx="11">
                  <c:v>12.6</c:v>
                </c:pt>
                <c:pt idx="12">
                  <c:v>12.2</c:v>
                </c:pt>
                <c:pt idx="13">
                  <c:v>9.4</c:v>
                </c:pt>
                <c:pt idx="14">
                  <c:v>10.8</c:v>
                </c:pt>
                <c:pt idx="15">
                  <c:v>9.4</c:v>
                </c:pt>
                <c:pt idx="16">
                  <c:v>10.199999999999999</c:v>
                </c:pt>
                <c:pt idx="17">
                  <c:v>12.6</c:v>
                </c:pt>
                <c:pt idx="18">
                  <c:v>7.4</c:v>
                </c:pt>
                <c:pt idx="19">
                  <c:v>12.2</c:v>
                </c:pt>
                <c:pt idx="20">
                  <c:v>13</c:v>
                </c:pt>
                <c:pt idx="21">
                  <c:v>10.8</c:v>
                </c:pt>
                <c:pt idx="22">
                  <c:v>12.6</c:v>
                </c:pt>
                <c:pt idx="23">
                  <c:v>12.8</c:v>
                </c:pt>
                <c:pt idx="24">
                  <c:v>11.6</c:v>
                </c:pt>
                <c:pt idx="25">
                  <c:v>11</c:v>
                </c:pt>
                <c:pt idx="26">
                  <c:v>12.8</c:v>
                </c:pt>
                <c:pt idx="27">
                  <c:v>6.4</c:v>
                </c:pt>
                <c:pt idx="28">
                  <c:v>10.8</c:v>
                </c:pt>
                <c:pt idx="29">
                  <c:v>10</c:v>
                </c:pt>
              </c:numCache>
            </c:numRef>
          </c:xVal>
          <c:yVal>
            <c:numRef>
              <c:f>'5名総合'!$Q$3:$Q$32</c:f>
              <c:numCache>
                <c:formatCode>General</c:formatCode>
                <c:ptCount val="30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9</c:v>
                </c:pt>
                <c:pt idx="5">
                  <c:v>13</c:v>
                </c:pt>
                <c:pt idx="6">
                  <c:v>5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11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12</c:v>
                </c:pt>
                <c:pt idx="20">
                  <c:v>11</c:v>
                </c:pt>
                <c:pt idx="21">
                  <c:v>8</c:v>
                </c:pt>
                <c:pt idx="22">
                  <c:v>12</c:v>
                </c:pt>
                <c:pt idx="23">
                  <c:v>11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10</c:v>
                </c:pt>
                <c:pt idx="28">
                  <c:v>13</c:v>
                </c:pt>
                <c:pt idx="2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2-4C35-BC38-0B193C6A1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923360"/>
        <c:axId val="1705921280"/>
      </c:scatterChart>
      <c:valAx>
        <c:axId val="17059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921280"/>
        <c:crosses val="autoZero"/>
        <c:crossBetween val="midCat"/>
      </c:valAx>
      <c:valAx>
        <c:axId val="17059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92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外向性と相関係数（第</a:t>
            </a:r>
            <a:r>
              <a:rPr lang="en-US" altLang="ja-JP"/>
              <a:t>3</a:t>
            </a:r>
            <a:r>
              <a:rPr lang="ja-JP" altLang="en-US"/>
              <a:t>者平均と本人心象）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'④性格特性(from210224questionnaires)'!$N$3:$N$32</c:f>
              <c:numCache>
                <c:formatCode>General</c:formatCode>
                <c:ptCount val="30"/>
                <c:pt idx="0">
                  <c:v>8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13</c:v>
                </c:pt>
                <c:pt idx="13">
                  <c:v>8</c:v>
                </c:pt>
                <c:pt idx="14">
                  <c:v>12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5</c:v>
                </c:pt>
                <c:pt idx="20">
                  <c:v>9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8</c:v>
                </c:pt>
                <c:pt idx="25">
                  <c:v>13</c:v>
                </c:pt>
                <c:pt idx="26">
                  <c:v>9</c:v>
                </c:pt>
                <c:pt idx="27">
                  <c:v>11</c:v>
                </c:pt>
                <c:pt idx="28">
                  <c:v>6</c:v>
                </c:pt>
                <c:pt idx="29">
                  <c:v>10</c:v>
                </c:pt>
              </c:numCache>
            </c:numRef>
          </c:xVal>
          <c:yVal>
            <c:numRef>
              <c:f>'④性格特性(from210224questionnaires)'!$T$3:$T$32</c:f>
              <c:numCache>
                <c:formatCode>General</c:formatCode>
                <c:ptCount val="30"/>
                <c:pt idx="0">
                  <c:v>0.52</c:v>
                </c:pt>
                <c:pt idx="1">
                  <c:v>0.26</c:v>
                </c:pt>
                <c:pt idx="2">
                  <c:v>0.43</c:v>
                </c:pt>
                <c:pt idx="3">
                  <c:v>0.39</c:v>
                </c:pt>
                <c:pt idx="4">
                  <c:v>0.45</c:v>
                </c:pt>
                <c:pt idx="5">
                  <c:v>0.01</c:v>
                </c:pt>
                <c:pt idx="6">
                  <c:v>0.21</c:v>
                </c:pt>
                <c:pt idx="7">
                  <c:v>0.54</c:v>
                </c:pt>
                <c:pt idx="8">
                  <c:v>0.19</c:v>
                </c:pt>
                <c:pt idx="9">
                  <c:v>0.47</c:v>
                </c:pt>
                <c:pt idx="10">
                  <c:v>0.26</c:v>
                </c:pt>
                <c:pt idx="11">
                  <c:v>0.36</c:v>
                </c:pt>
                <c:pt idx="12">
                  <c:v>0.51</c:v>
                </c:pt>
                <c:pt idx="13">
                  <c:v>0.56000000000000005</c:v>
                </c:pt>
                <c:pt idx="14">
                  <c:v>0.52</c:v>
                </c:pt>
                <c:pt idx="15">
                  <c:v>0.28000000000000003</c:v>
                </c:pt>
                <c:pt idx="16">
                  <c:v>0.33</c:v>
                </c:pt>
                <c:pt idx="17">
                  <c:v>0.44</c:v>
                </c:pt>
                <c:pt idx="18">
                  <c:v>0.12</c:v>
                </c:pt>
                <c:pt idx="19">
                  <c:v>0.65</c:v>
                </c:pt>
                <c:pt idx="20">
                  <c:v>0.45</c:v>
                </c:pt>
                <c:pt idx="21">
                  <c:v>0.34</c:v>
                </c:pt>
                <c:pt idx="22">
                  <c:v>0.64</c:v>
                </c:pt>
                <c:pt idx="23">
                  <c:v>0.79</c:v>
                </c:pt>
                <c:pt idx="24">
                  <c:v>0.28000000000000003</c:v>
                </c:pt>
                <c:pt idx="25">
                  <c:v>0.4</c:v>
                </c:pt>
                <c:pt idx="26">
                  <c:v>0.66</c:v>
                </c:pt>
                <c:pt idx="27">
                  <c:v>0.14000000000000001</c:v>
                </c:pt>
                <c:pt idx="28">
                  <c:v>0.56000000000000005</c:v>
                </c:pt>
                <c:pt idx="29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E-46CA-B8BC-27D9C5B1A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46127"/>
        <c:axId val="176243215"/>
      </c:scatterChart>
      <c:valAx>
        <c:axId val="17624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3215"/>
        <c:crosses val="autoZero"/>
        <c:crossBetween val="midCat"/>
      </c:valAx>
      <c:valAx>
        <c:axId val="1762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開放性と相関係数（第</a:t>
            </a:r>
            <a:r>
              <a:rPr lang="en-US" altLang="ja-JP"/>
              <a:t>3</a:t>
            </a:r>
            <a:r>
              <a:rPr lang="ja-JP" altLang="en-US"/>
              <a:t>者平均と本人心象）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'④性格特性(from210224questionnaires)'!$R$3:$R$32</c:f>
              <c:numCache>
                <c:formatCode>General</c:formatCode>
                <c:ptCount val="30"/>
                <c:pt idx="0">
                  <c:v>12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7</c:v>
                </c:pt>
                <c:pt idx="8">
                  <c:v>10</c:v>
                </c:pt>
                <c:pt idx="9">
                  <c:v>13</c:v>
                </c:pt>
                <c:pt idx="10">
                  <c:v>10</c:v>
                </c:pt>
                <c:pt idx="11">
                  <c:v>9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10</c:v>
                </c:pt>
                <c:pt idx="27">
                  <c:v>12</c:v>
                </c:pt>
                <c:pt idx="28">
                  <c:v>6</c:v>
                </c:pt>
                <c:pt idx="29">
                  <c:v>11</c:v>
                </c:pt>
              </c:numCache>
            </c:numRef>
          </c:xVal>
          <c:yVal>
            <c:numRef>
              <c:f>'④性格特性(from210224questionnaires)'!$T$3:$T$32</c:f>
              <c:numCache>
                <c:formatCode>General</c:formatCode>
                <c:ptCount val="30"/>
                <c:pt idx="0">
                  <c:v>0.52</c:v>
                </c:pt>
                <c:pt idx="1">
                  <c:v>0.26</c:v>
                </c:pt>
                <c:pt idx="2">
                  <c:v>0.43</c:v>
                </c:pt>
                <c:pt idx="3">
                  <c:v>0.39</c:v>
                </c:pt>
                <c:pt idx="4">
                  <c:v>0.45</c:v>
                </c:pt>
                <c:pt idx="5">
                  <c:v>0.01</c:v>
                </c:pt>
                <c:pt idx="6">
                  <c:v>0.21</c:v>
                </c:pt>
                <c:pt idx="7">
                  <c:v>0.54</c:v>
                </c:pt>
                <c:pt idx="8">
                  <c:v>0.19</c:v>
                </c:pt>
                <c:pt idx="9">
                  <c:v>0.47</c:v>
                </c:pt>
                <c:pt idx="10">
                  <c:v>0.26</c:v>
                </c:pt>
                <c:pt idx="11">
                  <c:v>0.36</c:v>
                </c:pt>
                <c:pt idx="12">
                  <c:v>0.51</c:v>
                </c:pt>
                <c:pt idx="13">
                  <c:v>0.56000000000000005</c:v>
                </c:pt>
                <c:pt idx="14">
                  <c:v>0.52</c:v>
                </c:pt>
                <c:pt idx="15">
                  <c:v>0.28000000000000003</c:v>
                </c:pt>
                <c:pt idx="16">
                  <c:v>0.33</c:v>
                </c:pt>
                <c:pt idx="17">
                  <c:v>0.44</c:v>
                </c:pt>
                <c:pt idx="18">
                  <c:v>0.12</c:v>
                </c:pt>
                <c:pt idx="19">
                  <c:v>0.65</c:v>
                </c:pt>
                <c:pt idx="20">
                  <c:v>0.45</c:v>
                </c:pt>
                <c:pt idx="21">
                  <c:v>0.34</c:v>
                </c:pt>
                <c:pt idx="22">
                  <c:v>0.64</c:v>
                </c:pt>
                <c:pt idx="23">
                  <c:v>0.79</c:v>
                </c:pt>
                <c:pt idx="24">
                  <c:v>0.28000000000000003</c:v>
                </c:pt>
                <c:pt idx="25">
                  <c:v>0.4</c:v>
                </c:pt>
                <c:pt idx="26">
                  <c:v>0.66</c:v>
                </c:pt>
                <c:pt idx="27">
                  <c:v>0.14000000000000001</c:v>
                </c:pt>
                <c:pt idx="28">
                  <c:v>0.56000000000000005</c:v>
                </c:pt>
                <c:pt idx="29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0-4340-B510-FA4D60DFB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439"/>
        <c:axId val="14874191"/>
      </c:scatterChart>
      <c:valAx>
        <c:axId val="1487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191"/>
        <c:crosses val="autoZero"/>
        <c:crossBetween val="midCat"/>
      </c:valAx>
      <c:valAx>
        <c:axId val="148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外向性と差（第</a:t>
            </a:r>
            <a:r>
              <a:rPr lang="en-US" altLang="ja-JP"/>
              <a:t>3</a:t>
            </a:r>
            <a:r>
              <a:rPr lang="ja-JP" altLang="en-US"/>
              <a:t>者平均と本人心象）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'④性格特性(from210224questionnaires)'!$N$3:$N$32</c:f>
              <c:numCache>
                <c:formatCode>General</c:formatCode>
                <c:ptCount val="30"/>
                <c:pt idx="0">
                  <c:v>8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13</c:v>
                </c:pt>
                <c:pt idx="13">
                  <c:v>8</c:v>
                </c:pt>
                <c:pt idx="14">
                  <c:v>12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5</c:v>
                </c:pt>
                <c:pt idx="20">
                  <c:v>9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8</c:v>
                </c:pt>
                <c:pt idx="25">
                  <c:v>13</c:v>
                </c:pt>
                <c:pt idx="26">
                  <c:v>9</c:v>
                </c:pt>
                <c:pt idx="27">
                  <c:v>11</c:v>
                </c:pt>
                <c:pt idx="28">
                  <c:v>6</c:v>
                </c:pt>
                <c:pt idx="29">
                  <c:v>10</c:v>
                </c:pt>
              </c:numCache>
            </c:numRef>
          </c:xVal>
          <c:yVal>
            <c:numRef>
              <c:f>'④性格特性(from210224questionnaires)'!$U$3:$U$32</c:f>
              <c:numCache>
                <c:formatCode>General</c:formatCode>
                <c:ptCount val="30"/>
                <c:pt idx="0">
                  <c:v>0.24</c:v>
                </c:pt>
                <c:pt idx="1">
                  <c:v>1.1499999999999999</c:v>
                </c:pt>
                <c:pt idx="2">
                  <c:v>0.62</c:v>
                </c:pt>
                <c:pt idx="3">
                  <c:v>1.32</c:v>
                </c:pt>
                <c:pt idx="4">
                  <c:v>1.61</c:v>
                </c:pt>
                <c:pt idx="5">
                  <c:v>0.9</c:v>
                </c:pt>
                <c:pt idx="6">
                  <c:v>0.45</c:v>
                </c:pt>
                <c:pt idx="7">
                  <c:v>0.2</c:v>
                </c:pt>
                <c:pt idx="8">
                  <c:v>-1.71</c:v>
                </c:pt>
                <c:pt idx="9">
                  <c:v>0.79</c:v>
                </c:pt>
                <c:pt idx="10">
                  <c:v>1.01</c:v>
                </c:pt>
                <c:pt idx="11">
                  <c:v>-0.21</c:v>
                </c:pt>
                <c:pt idx="12">
                  <c:v>-0.84</c:v>
                </c:pt>
                <c:pt idx="13">
                  <c:v>-0.93</c:v>
                </c:pt>
                <c:pt idx="14">
                  <c:v>-0.63</c:v>
                </c:pt>
                <c:pt idx="15">
                  <c:v>-0.68</c:v>
                </c:pt>
                <c:pt idx="16">
                  <c:v>0.55000000000000004</c:v>
                </c:pt>
                <c:pt idx="17">
                  <c:v>0.79</c:v>
                </c:pt>
                <c:pt idx="18">
                  <c:v>1.34</c:v>
                </c:pt>
                <c:pt idx="19">
                  <c:v>-0.41</c:v>
                </c:pt>
                <c:pt idx="20">
                  <c:v>0.35</c:v>
                </c:pt>
                <c:pt idx="21">
                  <c:v>-0.73</c:v>
                </c:pt>
                <c:pt idx="22">
                  <c:v>-1.71</c:v>
                </c:pt>
                <c:pt idx="23">
                  <c:v>-0.04</c:v>
                </c:pt>
                <c:pt idx="24">
                  <c:v>-7.0000000000000007E-2</c:v>
                </c:pt>
                <c:pt idx="25">
                  <c:v>0.14000000000000001</c:v>
                </c:pt>
                <c:pt idx="26">
                  <c:v>-0.41</c:v>
                </c:pt>
                <c:pt idx="27">
                  <c:v>0.54</c:v>
                </c:pt>
                <c:pt idx="28">
                  <c:v>0.68</c:v>
                </c:pt>
                <c:pt idx="29">
                  <c:v>-0.3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E-4FA4-9653-0882145D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390064"/>
        <c:axId val="793393392"/>
      </c:scatterChart>
      <c:valAx>
        <c:axId val="7933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93392"/>
        <c:crosses val="autoZero"/>
        <c:crossBetween val="midCat"/>
      </c:valAx>
      <c:valAx>
        <c:axId val="7933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外向性と標準偏差の平均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341380384356883E-4"/>
                  <c:y val="0.27275773592762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'④性格特性(from210224questionnaires)'!$N$3:$N$32</c:f>
              <c:numCache>
                <c:formatCode>General</c:formatCode>
                <c:ptCount val="30"/>
                <c:pt idx="0">
                  <c:v>8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13</c:v>
                </c:pt>
                <c:pt idx="13">
                  <c:v>8</c:v>
                </c:pt>
                <c:pt idx="14">
                  <c:v>12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5</c:v>
                </c:pt>
                <c:pt idx="20">
                  <c:v>9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8</c:v>
                </c:pt>
                <c:pt idx="25">
                  <c:v>13</c:v>
                </c:pt>
                <c:pt idx="26">
                  <c:v>9</c:v>
                </c:pt>
                <c:pt idx="27">
                  <c:v>11</c:v>
                </c:pt>
                <c:pt idx="28">
                  <c:v>6</c:v>
                </c:pt>
                <c:pt idx="29">
                  <c:v>10</c:v>
                </c:pt>
              </c:numCache>
            </c:numRef>
          </c:xVal>
          <c:yVal>
            <c:numRef>
              <c:f>'④性格特性(from210224questionnaires)'!$V$3:$V$32</c:f>
              <c:numCache>
                <c:formatCode>General</c:formatCode>
                <c:ptCount val="30"/>
                <c:pt idx="0">
                  <c:v>0.54</c:v>
                </c:pt>
                <c:pt idx="1">
                  <c:v>0.4</c:v>
                </c:pt>
                <c:pt idx="2">
                  <c:v>0.54</c:v>
                </c:pt>
                <c:pt idx="3">
                  <c:v>0.52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0.59</c:v>
                </c:pt>
                <c:pt idx="8">
                  <c:v>0.59</c:v>
                </c:pt>
                <c:pt idx="9">
                  <c:v>0.64</c:v>
                </c:pt>
                <c:pt idx="10">
                  <c:v>0.47</c:v>
                </c:pt>
                <c:pt idx="11">
                  <c:v>0.65</c:v>
                </c:pt>
                <c:pt idx="12">
                  <c:v>0.45</c:v>
                </c:pt>
                <c:pt idx="13">
                  <c:v>0.52</c:v>
                </c:pt>
                <c:pt idx="14">
                  <c:v>0.51</c:v>
                </c:pt>
                <c:pt idx="15">
                  <c:v>0.54</c:v>
                </c:pt>
                <c:pt idx="16">
                  <c:v>0.42</c:v>
                </c:pt>
                <c:pt idx="17">
                  <c:v>0.42</c:v>
                </c:pt>
                <c:pt idx="18">
                  <c:v>0.43</c:v>
                </c:pt>
                <c:pt idx="19">
                  <c:v>0.48</c:v>
                </c:pt>
                <c:pt idx="20">
                  <c:v>0.54</c:v>
                </c:pt>
                <c:pt idx="21">
                  <c:v>0.48</c:v>
                </c:pt>
                <c:pt idx="22">
                  <c:v>0.45</c:v>
                </c:pt>
                <c:pt idx="23">
                  <c:v>0.5</c:v>
                </c:pt>
                <c:pt idx="24">
                  <c:v>0.49</c:v>
                </c:pt>
                <c:pt idx="25">
                  <c:v>0.62</c:v>
                </c:pt>
                <c:pt idx="26">
                  <c:v>0.52</c:v>
                </c:pt>
                <c:pt idx="27">
                  <c:v>0.61</c:v>
                </c:pt>
                <c:pt idx="28">
                  <c:v>0.55000000000000004</c:v>
                </c:pt>
                <c:pt idx="29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B-4070-BEBF-0E59F5370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61952"/>
        <c:axId val="502962368"/>
      </c:scatterChart>
      <c:valAx>
        <c:axId val="5029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2368"/>
        <c:crosses val="autoZero"/>
        <c:crossBetween val="midCat"/>
      </c:valAx>
      <c:valAx>
        <c:axId val="5029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協調性と標準偏差の平均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76128298209006E-2"/>
                  <c:y val="0.21212960448909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'④性格特性(from210224questionnaires)'!$O$3:$O$32</c:f>
              <c:numCache>
                <c:formatCode>General</c:formatCode>
                <c:ptCount val="30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9</c:v>
                </c:pt>
                <c:pt idx="5">
                  <c:v>13</c:v>
                </c:pt>
                <c:pt idx="6">
                  <c:v>5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11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12</c:v>
                </c:pt>
                <c:pt idx="20">
                  <c:v>11</c:v>
                </c:pt>
                <c:pt idx="21">
                  <c:v>8</c:v>
                </c:pt>
                <c:pt idx="22">
                  <c:v>12</c:v>
                </c:pt>
                <c:pt idx="23">
                  <c:v>11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10</c:v>
                </c:pt>
                <c:pt idx="28">
                  <c:v>13</c:v>
                </c:pt>
                <c:pt idx="29">
                  <c:v>8</c:v>
                </c:pt>
              </c:numCache>
            </c:numRef>
          </c:xVal>
          <c:yVal>
            <c:numRef>
              <c:f>'④性格特性(from210224questionnaires)'!$V$3:$V$32</c:f>
              <c:numCache>
                <c:formatCode>General</c:formatCode>
                <c:ptCount val="30"/>
                <c:pt idx="0">
                  <c:v>0.54</c:v>
                </c:pt>
                <c:pt idx="1">
                  <c:v>0.4</c:v>
                </c:pt>
                <c:pt idx="2">
                  <c:v>0.54</c:v>
                </c:pt>
                <c:pt idx="3">
                  <c:v>0.52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0.59</c:v>
                </c:pt>
                <c:pt idx="8">
                  <c:v>0.59</c:v>
                </c:pt>
                <c:pt idx="9">
                  <c:v>0.64</c:v>
                </c:pt>
                <c:pt idx="10">
                  <c:v>0.47</c:v>
                </c:pt>
                <c:pt idx="11">
                  <c:v>0.65</c:v>
                </c:pt>
                <c:pt idx="12">
                  <c:v>0.45</c:v>
                </c:pt>
                <c:pt idx="13">
                  <c:v>0.52</c:v>
                </c:pt>
                <c:pt idx="14">
                  <c:v>0.51</c:v>
                </c:pt>
                <c:pt idx="15">
                  <c:v>0.54</c:v>
                </c:pt>
                <c:pt idx="16">
                  <c:v>0.42</c:v>
                </c:pt>
                <c:pt idx="17">
                  <c:v>0.42</c:v>
                </c:pt>
                <c:pt idx="18">
                  <c:v>0.43</c:v>
                </c:pt>
                <c:pt idx="19">
                  <c:v>0.48</c:v>
                </c:pt>
                <c:pt idx="20">
                  <c:v>0.54</c:v>
                </c:pt>
                <c:pt idx="21">
                  <c:v>0.48</c:v>
                </c:pt>
                <c:pt idx="22">
                  <c:v>0.45</c:v>
                </c:pt>
                <c:pt idx="23">
                  <c:v>0.5</c:v>
                </c:pt>
                <c:pt idx="24">
                  <c:v>0.49</c:v>
                </c:pt>
                <c:pt idx="25">
                  <c:v>0.62</c:v>
                </c:pt>
                <c:pt idx="26">
                  <c:v>0.52</c:v>
                </c:pt>
                <c:pt idx="27">
                  <c:v>0.61</c:v>
                </c:pt>
                <c:pt idx="28">
                  <c:v>0.55000000000000004</c:v>
                </c:pt>
                <c:pt idx="29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4-4FDF-BAFD-774B18958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42704"/>
        <c:axId val="764654352"/>
      </c:scatterChart>
      <c:valAx>
        <c:axId val="7646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54352"/>
        <c:crosses val="autoZero"/>
        <c:crossBetween val="midCat"/>
      </c:valAx>
      <c:valAx>
        <c:axId val="7646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開放性と標準偏差の平均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228421212486188E-2"/>
                  <c:y val="0.26663896163372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'④性格特性(from210224questionnaires)'!$R$3:$R$32</c:f>
              <c:numCache>
                <c:formatCode>General</c:formatCode>
                <c:ptCount val="30"/>
                <c:pt idx="0">
                  <c:v>12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7</c:v>
                </c:pt>
                <c:pt idx="8">
                  <c:v>10</c:v>
                </c:pt>
                <c:pt idx="9">
                  <c:v>13</c:v>
                </c:pt>
                <c:pt idx="10">
                  <c:v>10</c:v>
                </c:pt>
                <c:pt idx="11">
                  <c:v>9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10</c:v>
                </c:pt>
                <c:pt idx="27">
                  <c:v>12</c:v>
                </c:pt>
                <c:pt idx="28">
                  <c:v>6</c:v>
                </c:pt>
                <c:pt idx="29">
                  <c:v>11</c:v>
                </c:pt>
              </c:numCache>
            </c:numRef>
          </c:xVal>
          <c:yVal>
            <c:numRef>
              <c:f>'④性格特性(from210224questionnaires)'!$V$3:$V$32</c:f>
              <c:numCache>
                <c:formatCode>General</c:formatCode>
                <c:ptCount val="30"/>
                <c:pt idx="0">
                  <c:v>0.54</c:v>
                </c:pt>
                <c:pt idx="1">
                  <c:v>0.4</c:v>
                </c:pt>
                <c:pt idx="2">
                  <c:v>0.54</c:v>
                </c:pt>
                <c:pt idx="3">
                  <c:v>0.52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0.59</c:v>
                </c:pt>
                <c:pt idx="8">
                  <c:v>0.59</c:v>
                </c:pt>
                <c:pt idx="9">
                  <c:v>0.64</c:v>
                </c:pt>
                <c:pt idx="10">
                  <c:v>0.47</c:v>
                </c:pt>
                <c:pt idx="11">
                  <c:v>0.65</c:v>
                </c:pt>
                <c:pt idx="12">
                  <c:v>0.45</c:v>
                </c:pt>
                <c:pt idx="13">
                  <c:v>0.52</c:v>
                </c:pt>
                <c:pt idx="14">
                  <c:v>0.51</c:v>
                </c:pt>
                <c:pt idx="15">
                  <c:v>0.54</c:v>
                </c:pt>
                <c:pt idx="16">
                  <c:v>0.42</c:v>
                </c:pt>
                <c:pt idx="17">
                  <c:v>0.42</c:v>
                </c:pt>
                <c:pt idx="18">
                  <c:v>0.43</c:v>
                </c:pt>
                <c:pt idx="19">
                  <c:v>0.48</c:v>
                </c:pt>
                <c:pt idx="20">
                  <c:v>0.54</c:v>
                </c:pt>
                <c:pt idx="21">
                  <c:v>0.48</c:v>
                </c:pt>
                <c:pt idx="22">
                  <c:v>0.45</c:v>
                </c:pt>
                <c:pt idx="23">
                  <c:v>0.5</c:v>
                </c:pt>
                <c:pt idx="24">
                  <c:v>0.49</c:v>
                </c:pt>
                <c:pt idx="25">
                  <c:v>0.62</c:v>
                </c:pt>
                <c:pt idx="26">
                  <c:v>0.52</c:v>
                </c:pt>
                <c:pt idx="27">
                  <c:v>0.61</c:v>
                </c:pt>
                <c:pt idx="28">
                  <c:v>0.55000000000000004</c:v>
                </c:pt>
                <c:pt idx="29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B-44B2-9285-869D98E03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31344"/>
        <c:axId val="758230512"/>
      </c:scatterChart>
      <c:valAx>
        <c:axId val="75823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30512"/>
        <c:crosses val="autoZero"/>
        <c:crossBetween val="midCat"/>
      </c:valAx>
      <c:valAx>
        <c:axId val="7582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3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神経症傾向と標準偏差の平均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991688538932633E-3"/>
                  <c:y val="0.23147420084752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'④性格特性(from210224questionnaires)'!$Q$3:$Q$32</c:f>
              <c:numCache>
                <c:formatCode>General</c:formatCode>
                <c:ptCount val="30"/>
                <c:pt idx="0">
                  <c:v>10</c:v>
                </c:pt>
                <c:pt idx="1">
                  <c:v>5</c:v>
                </c:pt>
                <c:pt idx="2">
                  <c:v>13</c:v>
                </c:pt>
                <c:pt idx="3">
                  <c:v>8</c:v>
                </c:pt>
                <c:pt idx="4">
                  <c:v>12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5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8</c:v>
                </c:pt>
                <c:pt idx="16">
                  <c:v>10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</c:numCache>
            </c:numRef>
          </c:xVal>
          <c:yVal>
            <c:numRef>
              <c:f>'④性格特性(from210224questionnaires)'!$V$3:$V$32</c:f>
              <c:numCache>
                <c:formatCode>General</c:formatCode>
                <c:ptCount val="30"/>
                <c:pt idx="0">
                  <c:v>0.54</c:v>
                </c:pt>
                <c:pt idx="1">
                  <c:v>0.4</c:v>
                </c:pt>
                <c:pt idx="2">
                  <c:v>0.54</c:v>
                </c:pt>
                <c:pt idx="3">
                  <c:v>0.52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0.59</c:v>
                </c:pt>
                <c:pt idx="8">
                  <c:v>0.59</c:v>
                </c:pt>
                <c:pt idx="9">
                  <c:v>0.64</c:v>
                </c:pt>
                <c:pt idx="10">
                  <c:v>0.47</c:v>
                </c:pt>
                <c:pt idx="11">
                  <c:v>0.65</c:v>
                </c:pt>
                <c:pt idx="12">
                  <c:v>0.45</c:v>
                </c:pt>
                <c:pt idx="13">
                  <c:v>0.52</c:v>
                </c:pt>
                <c:pt idx="14">
                  <c:v>0.51</c:v>
                </c:pt>
                <c:pt idx="15">
                  <c:v>0.54</c:v>
                </c:pt>
                <c:pt idx="16">
                  <c:v>0.42</c:v>
                </c:pt>
                <c:pt idx="17">
                  <c:v>0.42</c:v>
                </c:pt>
                <c:pt idx="18">
                  <c:v>0.43</c:v>
                </c:pt>
                <c:pt idx="19">
                  <c:v>0.48</c:v>
                </c:pt>
                <c:pt idx="20">
                  <c:v>0.54</c:v>
                </c:pt>
                <c:pt idx="21">
                  <c:v>0.48</c:v>
                </c:pt>
                <c:pt idx="22">
                  <c:v>0.45</c:v>
                </c:pt>
                <c:pt idx="23">
                  <c:v>0.5</c:v>
                </c:pt>
                <c:pt idx="24">
                  <c:v>0.49</c:v>
                </c:pt>
                <c:pt idx="25">
                  <c:v>0.62</c:v>
                </c:pt>
                <c:pt idx="26">
                  <c:v>0.52</c:v>
                </c:pt>
                <c:pt idx="27">
                  <c:v>0.61</c:v>
                </c:pt>
                <c:pt idx="28">
                  <c:v>0.55000000000000004</c:v>
                </c:pt>
                <c:pt idx="29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A3-43DA-AC74-DDD534E6B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521487"/>
        <c:axId val="997503183"/>
      </c:scatterChart>
      <c:valAx>
        <c:axId val="99752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03183"/>
        <c:crosses val="autoZero"/>
        <c:crossBetween val="midCat"/>
      </c:valAx>
      <c:valAx>
        <c:axId val="9975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2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協調性と正規化後の標準偏差の平均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755030621172349E-4"/>
                  <c:y val="0.24309091571886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'④性格特性(from210224questionnaires)'!$O$3:$O$32</c:f>
              <c:numCache>
                <c:formatCode>General</c:formatCode>
                <c:ptCount val="30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9</c:v>
                </c:pt>
                <c:pt idx="5">
                  <c:v>13</c:v>
                </c:pt>
                <c:pt idx="6">
                  <c:v>5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11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12</c:v>
                </c:pt>
                <c:pt idx="20">
                  <c:v>11</c:v>
                </c:pt>
                <c:pt idx="21">
                  <c:v>8</c:v>
                </c:pt>
                <c:pt idx="22">
                  <c:v>12</c:v>
                </c:pt>
                <c:pt idx="23">
                  <c:v>11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10</c:v>
                </c:pt>
                <c:pt idx="28">
                  <c:v>13</c:v>
                </c:pt>
                <c:pt idx="29">
                  <c:v>8</c:v>
                </c:pt>
              </c:numCache>
            </c:numRef>
          </c:xVal>
          <c:yVal>
            <c:numRef>
              <c:f>'④性格特性(from210224questionnaires)'!$Z$3:$Z$32</c:f>
              <c:numCache>
                <c:formatCode>General</c:formatCode>
                <c:ptCount val="30"/>
                <c:pt idx="0">
                  <c:v>0.52</c:v>
                </c:pt>
                <c:pt idx="1">
                  <c:v>0.48</c:v>
                </c:pt>
                <c:pt idx="2">
                  <c:v>0.49</c:v>
                </c:pt>
                <c:pt idx="3">
                  <c:v>0.54</c:v>
                </c:pt>
                <c:pt idx="4">
                  <c:v>0.49</c:v>
                </c:pt>
                <c:pt idx="5">
                  <c:v>0.53</c:v>
                </c:pt>
                <c:pt idx="6">
                  <c:v>0.52</c:v>
                </c:pt>
                <c:pt idx="7">
                  <c:v>0.52</c:v>
                </c:pt>
                <c:pt idx="8">
                  <c:v>0.49</c:v>
                </c:pt>
                <c:pt idx="9">
                  <c:v>0.59</c:v>
                </c:pt>
                <c:pt idx="10">
                  <c:v>0.35</c:v>
                </c:pt>
                <c:pt idx="11">
                  <c:v>0.57999999999999996</c:v>
                </c:pt>
                <c:pt idx="12">
                  <c:v>0.49</c:v>
                </c:pt>
                <c:pt idx="13">
                  <c:v>0.45</c:v>
                </c:pt>
                <c:pt idx="14">
                  <c:v>0.42</c:v>
                </c:pt>
                <c:pt idx="15">
                  <c:v>0.52</c:v>
                </c:pt>
                <c:pt idx="16">
                  <c:v>0.52</c:v>
                </c:pt>
                <c:pt idx="17">
                  <c:v>0.48</c:v>
                </c:pt>
                <c:pt idx="18">
                  <c:v>0.42</c:v>
                </c:pt>
                <c:pt idx="19">
                  <c:v>0.45</c:v>
                </c:pt>
                <c:pt idx="20">
                  <c:v>0.49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0.57999999999999996</c:v>
                </c:pt>
                <c:pt idx="25">
                  <c:v>0.48</c:v>
                </c:pt>
                <c:pt idx="26">
                  <c:v>0.42</c:v>
                </c:pt>
                <c:pt idx="27">
                  <c:v>0.52</c:v>
                </c:pt>
                <c:pt idx="28">
                  <c:v>0.43</c:v>
                </c:pt>
                <c:pt idx="29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9-4CBC-B00E-4B153B45B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240175"/>
        <c:axId val="1658256399"/>
      </c:scatterChart>
      <c:valAx>
        <c:axId val="165824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256399"/>
        <c:crosses val="autoZero"/>
        <c:crossBetween val="midCat"/>
      </c:valAx>
      <c:valAx>
        <c:axId val="16582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24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協調性とガンマ分布（正規化後）による平均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800524934383198E-4"/>
                  <c:y val="0.29503645377661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'④性格特性(from210224questionnaires)'!$O$3:$O$32</c:f>
              <c:numCache>
                <c:formatCode>General</c:formatCode>
                <c:ptCount val="30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9</c:v>
                </c:pt>
                <c:pt idx="5">
                  <c:v>13</c:v>
                </c:pt>
                <c:pt idx="6">
                  <c:v>5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11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12</c:v>
                </c:pt>
                <c:pt idx="20">
                  <c:v>11</c:v>
                </c:pt>
                <c:pt idx="21">
                  <c:v>8</c:v>
                </c:pt>
                <c:pt idx="22">
                  <c:v>12</c:v>
                </c:pt>
                <c:pt idx="23">
                  <c:v>11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10</c:v>
                </c:pt>
                <c:pt idx="28">
                  <c:v>13</c:v>
                </c:pt>
                <c:pt idx="29">
                  <c:v>8</c:v>
                </c:pt>
              </c:numCache>
            </c:numRef>
          </c:xVal>
          <c:yVal>
            <c:numRef>
              <c:f>'④性格特性(from210224questionnaires)'!$AA$3:$AA$32</c:f>
              <c:numCache>
                <c:formatCode>General</c:formatCode>
                <c:ptCount val="30"/>
                <c:pt idx="0">
                  <c:v>0.52480000000000004</c:v>
                </c:pt>
                <c:pt idx="1">
                  <c:v>0.39439999999999997</c:v>
                </c:pt>
                <c:pt idx="2">
                  <c:v>0.39939999999999998</c:v>
                </c:pt>
                <c:pt idx="3">
                  <c:v>0.3538</c:v>
                </c:pt>
                <c:pt idx="4">
                  <c:v>0.26200000000000001</c:v>
                </c:pt>
                <c:pt idx="5">
                  <c:v>0.53290000000000004</c:v>
                </c:pt>
                <c:pt idx="6">
                  <c:v>0.52349999999999997</c:v>
                </c:pt>
                <c:pt idx="7">
                  <c:v>0.52</c:v>
                </c:pt>
                <c:pt idx="8">
                  <c:v>0.4894</c:v>
                </c:pt>
                <c:pt idx="9">
                  <c:v>0.45500000000000002</c:v>
                </c:pt>
                <c:pt idx="10">
                  <c:v>0.2051</c:v>
                </c:pt>
                <c:pt idx="11">
                  <c:v>0.57509999999999994</c:v>
                </c:pt>
                <c:pt idx="12">
                  <c:v>0.4481</c:v>
                </c:pt>
                <c:pt idx="13">
                  <c:v>0.45</c:v>
                </c:pt>
                <c:pt idx="14">
                  <c:v>0.2288</c:v>
                </c:pt>
                <c:pt idx="15">
                  <c:v>0.43830000000000002</c:v>
                </c:pt>
                <c:pt idx="16">
                  <c:v>0.52049999999999996</c:v>
                </c:pt>
                <c:pt idx="17">
                  <c:v>0.4778</c:v>
                </c:pt>
                <c:pt idx="18">
                  <c:v>0.40660000000000002</c:v>
                </c:pt>
                <c:pt idx="19">
                  <c:v>0.31380000000000002</c:v>
                </c:pt>
                <c:pt idx="20">
                  <c:v>0.39779999999999999</c:v>
                </c:pt>
                <c:pt idx="21">
                  <c:v>0.18260000000000001</c:v>
                </c:pt>
                <c:pt idx="22">
                  <c:v>0.46160000000000001</c:v>
                </c:pt>
                <c:pt idx="23">
                  <c:v>0.36209999999999998</c:v>
                </c:pt>
                <c:pt idx="24">
                  <c:v>0.49769999999999998</c:v>
                </c:pt>
                <c:pt idx="25">
                  <c:v>0.48420000000000002</c:v>
                </c:pt>
                <c:pt idx="26">
                  <c:v>0.4047</c:v>
                </c:pt>
                <c:pt idx="27">
                  <c:v>0.52159999999999995</c:v>
                </c:pt>
                <c:pt idx="28">
                  <c:v>0.36509999999999998</c:v>
                </c:pt>
                <c:pt idx="29">
                  <c:v>0.44440000000000002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9B-4E81-98ED-F7FC9EEC5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715376"/>
        <c:axId val="1238712464"/>
      </c:scatterChart>
      <c:valAx>
        <c:axId val="12387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12464"/>
        <c:crosses val="autoZero"/>
        <c:crossBetween val="midCat"/>
      </c:valAx>
      <c:valAx>
        <c:axId val="1238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1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協調性とガンマ分布（正規化無）による平均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081911636045492"/>
                  <c:y val="4.69608486439195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'④性格特性(from210224questionnaires)'!$O$3:$O$32</c:f>
              <c:numCache>
                <c:formatCode>General</c:formatCode>
                <c:ptCount val="30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9</c:v>
                </c:pt>
                <c:pt idx="5">
                  <c:v>13</c:v>
                </c:pt>
                <c:pt idx="6">
                  <c:v>5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11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12</c:v>
                </c:pt>
                <c:pt idx="20">
                  <c:v>11</c:v>
                </c:pt>
                <c:pt idx="21">
                  <c:v>8</c:v>
                </c:pt>
                <c:pt idx="22">
                  <c:v>12</c:v>
                </c:pt>
                <c:pt idx="23">
                  <c:v>11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10</c:v>
                </c:pt>
                <c:pt idx="28">
                  <c:v>13</c:v>
                </c:pt>
                <c:pt idx="29">
                  <c:v>8</c:v>
                </c:pt>
              </c:numCache>
            </c:numRef>
          </c:xVal>
          <c:yVal>
            <c:numRef>
              <c:f>'④性格特性(from210224questionnaires)'!$AB$3:$AB$32</c:f>
              <c:numCache>
                <c:formatCode>General</c:formatCode>
                <c:ptCount val="30"/>
                <c:pt idx="0">
                  <c:v>0.54449999999999998</c:v>
                </c:pt>
                <c:pt idx="1">
                  <c:v>6.6900000000000001E-2</c:v>
                </c:pt>
                <c:pt idx="2">
                  <c:v>0.38319999999999999</c:v>
                </c:pt>
                <c:pt idx="3">
                  <c:v>0.36320000000000002</c:v>
                </c:pt>
                <c:pt idx="4">
                  <c:v>0.40529999999999999</c:v>
                </c:pt>
                <c:pt idx="5">
                  <c:v>0.6018</c:v>
                </c:pt>
                <c:pt idx="6">
                  <c:v>0.70309999999999995</c:v>
                </c:pt>
                <c:pt idx="7">
                  <c:v>0.58509999999999995</c:v>
                </c:pt>
                <c:pt idx="8">
                  <c:v>0.58830000000000005</c:v>
                </c:pt>
                <c:pt idx="9">
                  <c:v>0.64190000000000003</c:v>
                </c:pt>
                <c:pt idx="10">
                  <c:v>0.46860000000000002</c:v>
                </c:pt>
                <c:pt idx="11">
                  <c:v>0.65349999999999997</c:v>
                </c:pt>
                <c:pt idx="12">
                  <c:v>0.45350000000000001</c:v>
                </c:pt>
                <c:pt idx="13">
                  <c:v>0.34889999999999999</c:v>
                </c:pt>
                <c:pt idx="14">
                  <c:v>0.50800000000000001</c:v>
                </c:pt>
                <c:pt idx="15">
                  <c:v>0.54249999999999998</c:v>
                </c:pt>
                <c:pt idx="16">
                  <c:v>0.41749999999999998</c:v>
                </c:pt>
                <c:pt idx="17">
                  <c:v>0.46600000000000003</c:v>
                </c:pt>
                <c:pt idx="18">
                  <c:v>4.41E-2</c:v>
                </c:pt>
                <c:pt idx="19">
                  <c:v>0.3483</c:v>
                </c:pt>
                <c:pt idx="20">
                  <c:v>0.1295</c:v>
                </c:pt>
                <c:pt idx="21">
                  <c:v>0.48409999999999997</c:v>
                </c:pt>
                <c:pt idx="22">
                  <c:v>0.28889999999999999</c:v>
                </c:pt>
                <c:pt idx="23">
                  <c:v>0.50129999999999997</c:v>
                </c:pt>
                <c:pt idx="24">
                  <c:v>0.3503</c:v>
                </c:pt>
                <c:pt idx="25">
                  <c:v>0.62380000000000002</c:v>
                </c:pt>
                <c:pt idx="26">
                  <c:v>0.51739999999999997</c:v>
                </c:pt>
                <c:pt idx="27">
                  <c:v>0.61070000000000002</c:v>
                </c:pt>
                <c:pt idx="28">
                  <c:v>0.55259999999999998</c:v>
                </c:pt>
                <c:pt idx="29">
                  <c:v>0.51939999999999997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F-448D-9AD9-5654593A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328176"/>
        <c:axId val="1320330672"/>
      </c:scatterChart>
      <c:valAx>
        <c:axId val="13203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30672"/>
        <c:crosses val="autoZero"/>
        <c:crossBetween val="midCat"/>
      </c:valAx>
      <c:valAx>
        <c:axId val="1320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2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勤勉性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868460192475941"/>
                  <c:y val="0.15554935841353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'5名総合'!$W$3:$W$32</c:f>
              <c:numCache>
                <c:formatCode>General</c:formatCode>
                <c:ptCount val="30"/>
                <c:pt idx="0">
                  <c:v>6.6</c:v>
                </c:pt>
                <c:pt idx="1">
                  <c:v>8</c:v>
                </c:pt>
                <c:pt idx="2">
                  <c:v>11</c:v>
                </c:pt>
                <c:pt idx="3">
                  <c:v>9</c:v>
                </c:pt>
                <c:pt idx="4">
                  <c:v>11.2</c:v>
                </c:pt>
                <c:pt idx="5">
                  <c:v>10.4</c:v>
                </c:pt>
                <c:pt idx="6">
                  <c:v>9.6</c:v>
                </c:pt>
                <c:pt idx="7">
                  <c:v>9.4</c:v>
                </c:pt>
                <c:pt idx="8">
                  <c:v>11</c:v>
                </c:pt>
                <c:pt idx="9">
                  <c:v>10.6</c:v>
                </c:pt>
                <c:pt idx="10">
                  <c:v>11.4</c:v>
                </c:pt>
                <c:pt idx="11">
                  <c:v>11</c:v>
                </c:pt>
                <c:pt idx="12">
                  <c:v>10.199999999999999</c:v>
                </c:pt>
                <c:pt idx="13">
                  <c:v>7.6</c:v>
                </c:pt>
                <c:pt idx="14">
                  <c:v>8.4</c:v>
                </c:pt>
                <c:pt idx="15">
                  <c:v>8.6</c:v>
                </c:pt>
                <c:pt idx="16">
                  <c:v>7.8</c:v>
                </c:pt>
                <c:pt idx="17">
                  <c:v>10.8</c:v>
                </c:pt>
                <c:pt idx="18">
                  <c:v>11</c:v>
                </c:pt>
                <c:pt idx="19">
                  <c:v>9.1999999999999993</c:v>
                </c:pt>
                <c:pt idx="20">
                  <c:v>10</c:v>
                </c:pt>
                <c:pt idx="21">
                  <c:v>8.4</c:v>
                </c:pt>
                <c:pt idx="22">
                  <c:v>9.8000000000000007</c:v>
                </c:pt>
                <c:pt idx="23">
                  <c:v>10.4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11</c:v>
                </c:pt>
                <c:pt idx="27">
                  <c:v>9</c:v>
                </c:pt>
                <c:pt idx="28">
                  <c:v>8.1999999999999993</c:v>
                </c:pt>
                <c:pt idx="29">
                  <c:v>9.6</c:v>
                </c:pt>
              </c:numCache>
            </c:numRef>
          </c:xVal>
          <c:yVal>
            <c:numRef>
              <c:f>'5名総合'!$Y$3:$Y$32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4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9</c:v>
                </c:pt>
                <c:pt idx="20">
                  <c:v>4</c:v>
                </c:pt>
                <c:pt idx="21">
                  <c:v>6</c:v>
                </c:pt>
                <c:pt idx="22">
                  <c:v>7</c:v>
                </c:pt>
                <c:pt idx="23">
                  <c:v>10</c:v>
                </c:pt>
                <c:pt idx="24">
                  <c:v>10</c:v>
                </c:pt>
                <c:pt idx="25">
                  <c:v>13</c:v>
                </c:pt>
                <c:pt idx="26">
                  <c:v>9</c:v>
                </c:pt>
                <c:pt idx="27">
                  <c:v>8</c:v>
                </c:pt>
                <c:pt idx="28">
                  <c:v>10</c:v>
                </c:pt>
                <c:pt idx="2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6-4698-9A90-673E1F5FD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900336"/>
        <c:axId val="1368886192"/>
      </c:scatterChart>
      <c:valAx>
        <c:axId val="136890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86192"/>
        <c:crosses val="autoZero"/>
        <c:crossBetween val="midCat"/>
      </c:valAx>
      <c:valAx>
        <c:axId val="13688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0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正規化後の平均（算術</a:t>
            </a:r>
            <a:r>
              <a:rPr lang="en-US" altLang="ja-JP"/>
              <a:t>vs</a:t>
            </a:r>
            <a:r>
              <a:rPr lang="ja-JP" altLang="en-US"/>
              <a:t>ガンマ分布）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2219553805774276"/>
                  <c:y val="-3.70949985418489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'④性格特性(from210224questionnaires)'!$Z$3:$Z$32</c:f>
              <c:numCache>
                <c:formatCode>General</c:formatCode>
                <c:ptCount val="30"/>
                <c:pt idx="0">
                  <c:v>0.52</c:v>
                </c:pt>
                <c:pt idx="1">
                  <c:v>0.48</c:v>
                </c:pt>
                <c:pt idx="2">
                  <c:v>0.49</c:v>
                </c:pt>
                <c:pt idx="3">
                  <c:v>0.54</c:v>
                </c:pt>
                <c:pt idx="4">
                  <c:v>0.49</c:v>
                </c:pt>
                <c:pt idx="5">
                  <c:v>0.53</c:v>
                </c:pt>
                <c:pt idx="6">
                  <c:v>0.52</c:v>
                </c:pt>
                <c:pt idx="7">
                  <c:v>0.52</c:v>
                </c:pt>
                <c:pt idx="8">
                  <c:v>0.49</c:v>
                </c:pt>
                <c:pt idx="9">
                  <c:v>0.59</c:v>
                </c:pt>
                <c:pt idx="10">
                  <c:v>0.35</c:v>
                </c:pt>
                <c:pt idx="11">
                  <c:v>0.57999999999999996</c:v>
                </c:pt>
                <c:pt idx="12">
                  <c:v>0.49</c:v>
                </c:pt>
                <c:pt idx="13">
                  <c:v>0.45</c:v>
                </c:pt>
                <c:pt idx="14">
                  <c:v>0.42</c:v>
                </c:pt>
                <c:pt idx="15">
                  <c:v>0.52</c:v>
                </c:pt>
                <c:pt idx="16">
                  <c:v>0.52</c:v>
                </c:pt>
                <c:pt idx="17">
                  <c:v>0.48</c:v>
                </c:pt>
                <c:pt idx="18">
                  <c:v>0.42</c:v>
                </c:pt>
                <c:pt idx="19">
                  <c:v>0.45</c:v>
                </c:pt>
                <c:pt idx="20">
                  <c:v>0.49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0.57999999999999996</c:v>
                </c:pt>
                <c:pt idx="25">
                  <c:v>0.48</c:v>
                </c:pt>
                <c:pt idx="26">
                  <c:v>0.42</c:v>
                </c:pt>
                <c:pt idx="27">
                  <c:v>0.52</c:v>
                </c:pt>
                <c:pt idx="28">
                  <c:v>0.43</c:v>
                </c:pt>
                <c:pt idx="29">
                  <c:v>0.45</c:v>
                </c:pt>
              </c:numCache>
            </c:numRef>
          </c:xVal>
          <c:yVal>
            <c:numRef>
              <c:f>'④性格特性(from210224questionnaires)'!$AA$3:$AA$32</c:f>
              <c:numCache>
                <c:formatCode>General</c:formatCode>
                <c:ptCount val="30"/>
                <c:pt idx="0">
                  <c:v>0.52480000000000004</c:v>
                </c:pt>
                <c:pt idx="1">
                  <c:v>0.39439999999999997</c:v>
                </c:pt>
                <c:pt idx="2">
                  <c:v>0.39939999999999998</c:v>
                </c:pt>
                <c:pt idx="3">
                  <c:v>0.3538</c:v>
                </c:pt>
                <c:pt idx="4">
                  <c:v>0.26200000000000001</c:v>
                </c:pt>
                <c:pt idx="5">
                  <c:v>0.53290000000000004</c:v>
                </c:pt>
                <c:pt idx="6">
                  <c:v>0.52349999999999997</c:v>
                </c:pt>
                <c:pt idx="7">
                  <c:v>0.52</c:v>
                </c:pt>
                <c:pt idx="8">
                  <c:v>0.4894</c:v>
                </c:pt>
                <c:pt idx="9">
                  <c:v>0.45500000000000002</c:v>
                </c:pt>
                <c:pt idx="10">
                  <c:v>0.2051</c:v>
                </c:pt>
                <c:pt idx="11">
                  <c:v>0.57509999999999994</c:v>
                </c:pt>
                <c:pt idx="12">
                  <c:v>0.4481</c:v>
                </c:pt>
                <c:pt idx="13">
                  <c:v>0.45</c:v>
                </c:pt>
                <c:pt idx="14">
                  <c:v>0.2288</c:v>
                </c:pt>
                <c:pt idx="15">
                  <c:v>0.43830000000000002</c:v>
                </c:pt>
                <c:pt idx="16">
                  <c:v>0.52049999999999996</c:v>
                </c:pt>
                <c:pt idx="17">
                  <c:v>0.4778</c:v>
                </c:pt>
                <c:pt idx="18">
                  <c:v>0.40660000000000002</c:v>
                </c:pt>
                <c:pt idx="19">
                  <c:v>0.31380000000000002</c:v>
                </c:pt>
                <c:pt idx="20">
                  <c:v>0.39779999999999999</c:v>
                </c:pt>
                <c:pt idx="21">
                  <c:v>0.18260000000000001</c:v>
                </c:pt>
                <c:pt idx="22">
                  <c:v>0.46160000000000001</c:v>
                </c:pt>
                <c:pt idx="23">
                  <c:v>0.36209999999999998</c:v>
                </c:pt>
                <c:pt idx="24">
                  <c:v>0.49769999999999998</c:v>
                </c:pt>
                <c:pt idx="25">
                  <c:v>0.48420000000000002</c:v>
                </c:pt>
                <c:pt idx="26">
                  <c:v>0.4047</c:v>
                </c:pt>
                <c:pt idx="27">
                  <c:v>0.52159999999999995</c:v>
                </c:pt>
                <c:pt idx="28">
                  <c:v>0.36509999999999998</c:v>
                </c:pt>
                <c:pt idx="29">
                  <c:v>0.44440000000000002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4-4070-9F39-E166349AE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90207"/>
        <c:axId val="1029188543"/>
      </c:scatterChart>
      <c:valAx>
        <c:axId val="102919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88543"/>
        <c:crosses val="autoZero"/>
        <c:crossBetween val="midCat"/>
      </c:valAx>
      <c:valAx>
        <c:axId val="102918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9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神経症傾向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774278215223096"/>
                  <c:y val="-2.591936424613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'5名総合'!$AE$3:$AE$32</c:f>
              <c:numCache>
                <c:formatCode>General</c:formatCode>
                <c:ptCount val="30"/>
                <c:pt idx="0">
                  <c:v>8.4</c:v>
                </c:pt>
                <c:pt idx="1">
                  <c:v>6.8</c:v>
                </c:pt>
                <c:pt idx="2">
                  <c:v>5.2</c:v>
                </c:pt>
                <c:pt idx="3">
                  <c:v>6.8</c:v>
                </c:pt>
                <c:pt idx="4">
                  <c:v>5.8</c:v>
                </c:pt>
                <c:pt idx="5">
                  <c:v>4.5999999999999996</c:v>
                </c:pt>
                <c:pt idx="6">
                  <c:v>5.2</c:v>
                </c:pt>
                <c:pt idx="7">
                  <c:v>5.2</c:v>
                </c:pt>
                <c:pt idx="8">
                  <c:v>4.2</c:v>
                </c:pt>
                <c:pt idx="9">
                  <c:v>4.8</c:v>
                </c:pt>
                <c:pt idx="10">
                  <c:v>5</c:v>
                </c:pt>
                <c:pt idx="11">
                  <c:v>5.6</c:v>
                </c:pt>
                <c:pt idx="12">
                  <c:v>5.2</c:v>
                </c:pt>
                <c:pt idx="13">
                  <c:v>9</c:v>
                </c:pt>
                <c:pt idx="14">
                  <c:v>7.6</c:v>
                </c:pt>
                <c:pt idx="15">
                  <c:v>6.8</c:v>
                </c:pt>
                <c:pt idx="16">
                  <c:v>6</c:v>
                </c:pt>
                <c:pt idx="17">
                  <c:v>5.2</c:v>
                </c:pt>
                <c:pt idx="18">
                  <c:v>6.2</c:v>
                </c:pt>
                <c:pt idx="19">
                  <c:v>6</c:v>
                </c:pt>
                <c:pt idx="20">
                  <c:v>5.2</c:v>
                </c:pt>
                <c:pt idx="21">
                  <c:v>5.2</c:v>
                </c:pt>
                <c:pt idx="22">
                  <c:v>4</c:v>
                </c:pt>
                <c:pt idx="23">
                  <c:v>4.8</c:v>
                </c:pt>
                <c:pt idx="24">
                  <c:v>5.4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5.8</c:v>
                </c:pt>
                <c:pt idx="28">
                  <c:v>6.6</c:v>
                </c:pt>
                <c:pt idx="29">
                  <c:v>5.2</c:v>
                </c:pt>
              </c:numCache>
            </c:numRef>
          </c:xVal>
          <c:yVal>
            <c:numRef>
              <c:f>'5名総合'!$AG$3:$AG$32</c:f>
              <c:numCache>
                <c:formatCode>General</c:formatCode>
                <c:ptCount val="30"/>
                <c:pt idx="0">
                  <c:v>10</c:v>
                </c:pt>
                <c:pt idx="1">
                  <c:v>5</c:v>
                </c:pt>
                <c:pt idx="2">
                  <c:v>13</c:v>
                </c:pt>
                <c:pt idx="3">
                  <c:v>8</c:v>
                </c:pt>
                <c:pt idx="4">
                  <c:v>12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5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8</c:v>
                </c:pt>
                <c:pt idx="16">
                  <c:v>10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F-4A1A-96BB-30B3127E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805104"/>
        <c:axId val="1705805520"/>
      </c:scatterChart>
      <c:valAx>
        <c:axId val="17058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05520"/>
        <c:crosses val="autoZero"/>
        <c:crossBetween val="midCat"/>
      </c:valAx>
      <c:valAx>
        <c:axId val="17058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開放性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82764654418198"/>
                  <c:y val="1.3868474773986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'5名総合'!$AM$3:$AM$32</c:f>
              <c:numCache>
                <c:formatCode>General</c:formatCode>
                <c:ptCount val="30"/>
                <c:pt idx="0">
                  <c:v>9.8000000000000007</c:v>
                </c:pt>
                <c:pt idx="1">
                  <c:v>7.2</c:v>
                </c:pt>
                <c:pt idx="2">
                  <c:v>8.6</c:v>
                </c:pt>
                <c:pt idx="3">
                  <c:v>9.8000000000000007</c:v>
                </c:pt>
                <c:pt idx="4">
                  <c:v>8.4</c:v>
                </c:pt>
                <c:pt idx="5">
                  <c:v>9.8000000000000007</c:v>
                </c:pt>
                <c:pt idx="6">
                  <c:v>11</c:v>
                </c:pt>
                <c:pt idx="7">
                  <c:v>10.199999999999999</c:v>
                </c:pt>
                <c:pt idx="8">
                  <c:v>10.199999999999999</c:v>
                </c:pt>
                <c:pt idx="9">
                  <c:v>8.4</c:v>
                </c:pt>
                <c:pt idx="10">
                  <c:v>9</c:v>
                </c:pt>
                <c:pt idx="11">
                  <c:v>9.8000000000000007</c:v>
                </c:pt>
                <c:pt idx="12">
                  <c:v>9.6</c:v>
                </c:pt>
                <c:pt idx="13">
                  <c:v>5</c:v>
                </c:pt>
                <c:pt idx="14">
                  <c:v>6.8</c:v>
                </c:pt>
                <c:pt idx="15">
                  <c:v>6.8</c:v>
                </c:pt>
                <c:pt idx="16">
                  <c:v>9.6</c:v>
                </c:pt>
                <c:pt idx="17">
                  <c:v>8.4</c:v>
                </c:pt>
                <c:pt idx="18">
                  <c:v>5.8</c:v>
                </c:pt>
                <c:pt idx="19">
                  <c:v>8.1999999999999993</c:v>
                </c:pt>
                <c:pt idx="20">
                  <c:v>8.1999999999999993</c:v>
                </c:pt>
                <c:pt idx="21">
                  <c:v>8.4</c:v>
                </c:pt>
                <c:pt idx="22">
                  <c:v>8.6</c:v>
                </c:pt>
                <c:pt idx="23">
                  <c:v>9.1999999999999993</c:v>
                </c:pt>
                <c:pt idx="24">
                  <c:v>6.6</c:v>
                </c:pt>
                <c:pt idx="25">
                  <c:v>9.8000000000000007</c:v>
                </c:pt>
                <c:pt idx="26">
                  <c:v>9.8000000000000007</c:v>
                </c:pt>
                <c:pt idx="27">
                  <c:v>8.6</c:v>
                </c:pt>
                <c:pt idx="28">
                  <c:v>5.2</c:v>
                </c:pt>
                <c:pt idx="29">
                  <c:v>9.4</c:v>
                </c:pt>
              </c:numCache>
            </c:numRef>
          </c:xVal>
          <c:yVal>
            <c:numRef>
              <c:f>'5名総合'!$AO$3:$AO$32</c:f>
              <c:numCache>
                <c:formatCode>General</c:formatCode>
                <c:ptCount val="30"/>
                <c:pt idx="0">
                  <c:v>12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7</c:v>
                </c:pt>
                <c:pt idx="8">
                  <c:v>10</c:v>
                </c:pt>
                <c:pt idx="9">
                  <c:v>13</c:v>
                </c:pt>
                <c:pt idx="10">
                  <c:v>10</c:v>
                </c:pt>
                <c:pt idx="11">
                  <c:v>9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10</c:v>
                </c:pt>
                <c:pt idx="27">
                  <c:v>12</c:v>
                </c:pt>
                <c:pt idx="28">
                  <c:v>6</c:v>
                </c:pt>
                <c:pt idx="2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1-4EF9-A88A-BC616E849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911984"/>
        <c:axId val="1368912816"/>
      </c:scatterChart>
      <c:valAx>
        <c:axId val="13689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12816"/>
        <c:crosses val="autoZero"/>
        <c:crossBetween val="midCat"/>
      </c:valAx>
      <c:valAx>
        <c:axId val="13689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1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外向性に関する性格特性（第</a:t>
            </a:r>
            <a:r>
              <a:rPr lang="en-US" altLang="ja-JP"/>
              <a:t>3</a:t>
            </a:r>
            <a:r>
              <a:rPr lang="ja-JP" altLang="en-US"/>
              <a:t>者平均</a:t>
            </a:r>
            <a:r>
              <a:rPr lang="en-US" altLang="ja-JP"/>
              <a:t>vs</a:t>
            </a:r>
            <a:r>
              <a:rPr lang="ja-JP" altLang="en-US"/>
              <a:t>本人）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第3者平均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'5名総合'!$P$3:$P$33</c:f>
                <c:numCache>
                  <c:formatCode>0.00_ </c:formatCode>
                  <c:ptCount val="31"/>
                  <c:pt idx="0">
                    <c:v>1.6248076809271921</c:v>
                  </c:pt>
                  <c:pt idx="1">
                    <c:v>2.4</c:v>
                  </c:pt>
                  <c:pt idx="2">
                    <c:v>0.74833147735478822</c:v>
                  </c:pt>
                  <c:pt idx="3">
                    <c:v>2.0591260281974</c:v>
                  </c:pt>
                  <c:pt idx="4">
                    <c:v>2.0976176963403033</c:v>
                  </c:pt>
                  <c:pt idx="5">
                    <c:v>1.0198039027185568</c:v>
                  </c:pt>
                  <c:pt idx="6">
                    <c:v>2.4819347291981715</c:v>
                  </c:pt>
                  <c:pt idx="7">
                    <c:v>1.4966629547095767</c:v>
                  </c:pt>
                  <c:pt idx="8">
                    <c:v>0.4898979485566356</c:v>
                  </c:pt>
                  <c:pt idx="9">
                    <c:v>1.6</c:v>
                  </c:pt>
                  <c:pt idx="10">
                    <c:v>1.6248076809271921</c:v>
                  </c:pt>
                  <c:pt idx="11">
                    <c:v>2.3323807579381204</c:v>
                  </c:pt>
                  <c:pt idx="12">
                    <c:v>1.3266499161421599</c:v>
                  </c:pt>
                  <c:pt idx="13">
                    <c:v>1.8547236990991407</c:v>
                  </c:pt>
                  <c:pt idx="14">
                    <c:v>1.7204650534085253</c:v>
                  </c:pt>
                  <c:pt idx="15">
                    <c:v>2.1540659228538015</c:v>
                  </c:pt>
                  <c:pt idx="16">
                    <c:v>1.6</c:v>
                  </c:pt>
                  <c:pt idx="17">
                    <c:v>0.8</c:v>
                  </c:pt>
                  <c:pt idx="18">
                    <c:v>3.4985711369071804</c:v>
                  </c:pt>
                  <c:pt idx="19">
                    <c:v>1.3266499161421599</c:v>
                  </c:pt>
                  <c:pt idx="20">
                    <c:v>1.0954451150103321</c:v>
                  </c:pt>
                  <c:pt idx="21">
                    <c:v>1.4696938456699069</c:v>
                  </c:pt>
                  <c:pt idx="22">
                    <c:v>1.0198039027185568</c:v>
                  </c:pt>
                  <c:pt idx="23">
                    <c:v>0.74833147735478822</c:v>
                  </c:pt>
                  <c:pt idx="24">
                    <c:v>1.8547236990991407</c:v>
                  </c:pt>
                  <c:pt idx="25">
                    <c:v>1.4142135623730951</c:v>
                  </c:pt>
                  <c:pt idx="26">
                    <c:v>1.4696938456699069</c:v>
                  </c:pt>
                  <c:pt idx="27">
                    <c:v>1.6248076809271921</c:v>
                  </c:pt>
                  <c:pt idx="28">
                    <c:v>2.2271057451320089</c:v>
                  </c:pt>
                  <c:pt idx="29">
                    <c:v>2.6832815729997477</c:v>
                  </c:pt>
                  <c:pt idx="30">
                    <c:v>1.0337848475921434</c:v>
                  </c:pt>
                </c:numCache>
              </c:numRef>
            </c:plus>
            <c:minus>
              <c:numRef>
                <c:f>'5名総合'!$P$3:$P$33</c:f>
                <c:numCache>
                  <c:formatCode>0.00_ </c:formatCode>
                  <c:ptCount val="31"/>
                  <c:pt idx="0">
                    <c:v>1.6248076809271921</c:v>
                  </c:pt>
                  <c:pt idx="1">
                    <c:v>2.4</c:v>
                  </c:pt>
                  <c:pt idx="2">
                    <c:v>0.74833147735478822</c:v>
                  </c:pt>
                  <c:pt idx="3">
                    <c:v>2.0591260281974</c:v>
                  </c:pt>
                  <c:pt idx="4">
                    <c:v>2.0976176963403033</c:v>
                  </c:pt>
                  <c:pt idx="5">
                    <c:v>1.0198039027185568</c:v>
                  </c:pt>
                  <c:pt idx="6">
                    <c:v>2.4819347291981715</c:v>
                  </c:pt>
                  <c:pt idx="7">
                    <c:v>1.4966629547095767</c:v>
                  </c:pt>
                  <c:pt idx="8">
                    <c:v>0.4898979485566356</c:v>
                  </c:pt>
                  <c:pt idx="9">
                    <c:v>1.6</c:v>
                  </c:pt>
                  <c:pt idx="10">
                    <c:v>1.6248076809271921</c:v>
                  </c:pt>
                  <c:pt idx="11">
                    <c:v>2.3323807579381204</c:v>
                  </c:pt>
                  <c:pt idx="12">
                    <c:v>1.3266499161421599</c:v>
                  </c:pt>
                  <c:pt idx="13">
                    <c:v>1.8547236990991407</c:v>
                  </c:pt>
                  <c:pt idx="14">
                    <c:v>1.7204650534085253</c:v>
                  </c:pt>
                  <c:pt idx="15">
                    <c:v>2.1540659228538015</c:v>
                  </c:pt>
                  <c:pt idx="16">
                    <c:v>1.6</c:v>
                  </c:pt>
                  <c:pt idx="17">
                    <c:v>0.8</c:v>
                  </c:pt>
                  <c:pt idx="18">
                    <c:v>3.4985711369071804</c:v>
                  </c:pt>
                  <c:pt idx="19">
                    <c:v>1.3266499161421599</c:v>
                  </c:pt>
                  <c:pt idx="20">
                    <c:v>1.0954451150103321</c:v>
                  </c:pt>
                  <c:pt idx="21">
                    <c:v>1.4696938456699069</c:v>
                  </c:pt>
                  <c:pt idx="22">
                    <c:v>1.0198039027185568</c:v>
                  </c:pt>
                  <c:pt idx="23">
                    <c:v>0.74833147735478822</c:v>
                  </c:pt>
                  <c:pt idx="24">
                    <c:v>1.8547236990991407</c:v>
                  </c:pt>
                  <c:pt idx="25">
                    <c:v>1.4142135623730951</c:v>
                  </c:pt>
                  <c:pt idx="26">
                    <c:v>1.4696938456699069</c:v>
                  </c:pt>
                  <c:pt idx="27">
                    <c:v>1.6248076809271921</c:v>
                  </c:pt>
                  <c:pt idx="28">
                    <c:v>2.2271057451320089</c:v>
                  </c:pt>
                  <c:pt idx="29">
                    <c:v>2.6832815729997477</c:v>
                  </c:pt>
                  <c:pt idx="30">
                    <c:v>1.0337848475921434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'5名総合'!$A$3:$A$33</c:f>
              <c:strCache>
                <c:ptCount val="31"/>
                <c:pt idx="0">
                  <c:v>1911F2001</c:v>
                </c:pt>
                <c:pt idx="1">
                  <c:v>1911F2002</c:v>
                </c:pt>
                <c:pt idx="2">
                  <c:v>1911F3001</c:v>
                </c:pt>
                <c:pt idx="3">
                  <c:v>1911F3002</c:v>
                </c:pt>
                <c:pt idx="4">
                  <c:v>1911F3003</c:v>
                </c:pt>
                <c:pt idx="5">
                  <c:v>1911F4001</c:v>
                </c:pt>
                <c:pt idx="6">
                  <c:v>1911F4002</c:v>
                </c:pt>
                <c:pt idx="7">
                  <c:v>1911F4003</c:v>
                </c:pt>
                <c:pt idx="8">
                  <c:v>1911F5001</c:v>
                </c:pt>
                <c:pt idx="9">
                  <c:v>1911F5002</c:v>
                </c:pt>
                <c:pt idx="10">
                  <c:v>1911F6001</c:v>
                </c:pt>
                <c:pt idx="11">
                  <c:v>1911F6002</c:v>
                </c:pt>
                <c:pt idx="12">
                  <c:v>1911F6003</c:v>
                </c:pt>
                <c:pt idx="13">
                  <c:v>1911F7001</c:v>
                </c:pt>
                <c:pt idx="14">
                  <c:v>1911F7002</c:v>
                </c:pt>
                <c:pt idx="15">
                  <c:v>1911M2001</c:v>
                </c:pt>
                <c:pt idx="16">
                  <c:v>1911M2002</c:v>
                </c:pt>
                <c:pt idx="17">
                  <c:v>1911M2003</c:v>
                </c:pt>
                <c:pt idx="18">
                  <c:v>1911M3001</c:v>
                </c:pt>
                <c:pt idx="19">
                  <c:v>1911M3002</c:v>
                </c:pt>
                <c:pt idx="20">
                  <c:v>1911M4001</c:v>
                </c:pt>
                <c:pt idx="21">
                  <c:v>1911M4002</c:v>
                </c:pt>
                <c:pt idx="22">
                  <c:v>1911M5001</c:v>
                </c:pt>
                <c:pt idx="23">
                  <c:v>1911M5002</c:v>
                </c:pt>
                <c:pt idx="24">
                  <c:v>1911M5003</c:v>
                </c:pt>
                <c:pt idx="25">
                  <c:v>1911M6001</c:v>
                </c:pt>
                <c:pt idx="26">
                  <c:v>1911M6002</c:v>
                </c:pt>
                <c:pt idx="27">
                  <c:v>1911M6003</c:v>
                </c:pt>
                <c:pt idx="28">
                  <c:v>1911M7001</c:v>
                </c:pt>
                <c:pt idx="29">
                  <c:v>1911M7002</c:v>
                </c:pt>
                <c:pt idx="30">
                  <c:v>平均</c:v>
                </c:pt>
              </c:strCache>
            </c:strRef>
          </c:cat>
          <c:val>
            <c:numRef>
              <c:f>'5名総合'!$G$3:$G$33</c:f>
              <c:numCache>
                <c:formatCode>General</c:formatCode>
                <c:ptCount val="31"/>
                <c:pt idx="0">
                  <c:v>12.4</c:v>
                </c:pt>
                <c:pt idx="1">
                  <c:v>10.4</c:v>
                </c:pt>
                <c:pt idx="2">
                  <c:v>7.2</c:v>
                </c:pt>
                <c:pt idx="3">
                  <c:v>6.4</c:v>
                </c:pt>
                <c:pt idx="4">
                  <c:v>8</c:v>
                </c:pt>
                <c:pt idx="5">
                  <c:v>11</c:v>
                </c:pt>
                <c:pt idx="6">
                  <c:v>12.4</c:v>
                </c:pt>
                <c:pt idx="7">
                  <c:v>12.8</c:v>
                </c:pt>
                <c:pt idx="8">
                  <c:v>11</c:v>
                </c:pt>
                <c:pt idx="9">
                  <c:v>9.6</c:v>
                </c:pt>
                <c:pt idx="10">
                  <c:v>8.6</c:v>
                </c:pt>
                <c:pt idx="11">
                  <c:v>10.8</c:v>
                </c:pt>
                <c:pt idx="12">
                  <c:v>11.8</c:v>
                </c:pt>
                <c:pt idx="13">
                  <c:v>7.2</c:v>
                </c:pt>
                <c:pt idx="14">
                  <c:v>10.199999999999999</c:v>
                </c:pt>
                <c:pt idx="15">
                  <c:v>6</c:v>
                </c:pt>
                <c:pt idx="16">
                  <c:v>9.1999999999999993</c:v>
                </c:pt>
                <c:pt idx="17">
                  <c:v>8.8000000000000007</c:v>
                </c:pt>
                <c:pt idx="18">
                  <c:v>5.2</c:v>
                </c:pt>
                <c:pt idx="19">
                  <c:v>8</c:v>
                </c:pt>
                <c:pt idx="20">
                  <c:v>8.4</c:v>
                </c:pt>
                <c:pt idx="21">
                  <c:v>10</c:v>
                </c:pt>
                <c:pt idx="22">
                  <c:v>9</c:v>
                </c:pt>
                <c:pt idx="23">
                  <c:v>10</c:v>
                </c:pt>
                <c:pt idx="24">
                  <c:v>5.6</c:v>
                </c:pt>
                <c:pt idx="25">
                  <c:v>10.199999999999999</c:v>
                </c:pt>
                <c:pt idx="26">
                  <c:v>11</c:v>
                </c:pt>
                <c:pt idx="27">
                  <c:v>12.6</c:v>
                </c:pt>
                <c:pt idx="28">
                  <c:v>6.6</c:v>
                </c:pt>
                <c:pt idx="29">
                  <c:v>11.6</c:v>
                </c:pt>
                <c:pt idx="30" formatCode="0.0_);[Red]\(0.0\)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D-4A88-9C4A-E1A388D93B0A}"/>
            </c:ext>
          </c:extLst>
        </c:ser>
        <c:ser>
          <c:idx val="1"/>
          <c:order val="1"/>
          <c:tx>
            <c:v>本人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'5名総合'!$A$3:$A$33</c:f>
              <c:strCache>
                <c:ptCount val="31"/>
                <c:pt idx="0">
                  <c:v>1911F2001</c:v>
                </c:pt>
                <c:pt idx="1">
                  <c:v>1911F2002</c:v>
                </c:pt>
                <c:pt idx="2">
                  <c:v>1911F3001</c:v>
                </c:pt>
                <c:pt idx="3">
                  <c:v>1911F3002</c:v>
                </c:pt>
                <c:pt idx="4">
                  <c:v>1911F3003</c:v>
                </c:pt>
                <c:pt idx="5">
                  <c:v>1911F4001</c:v>
                </c:pt>
                <c:pt idx="6">
                  <c:v>1911F4002</c:v>
                </c:pt>
                <c:pt idx="7">
                  <c:v>1911F4003</c:v>
                </c:pt>
                <c:pt idx="8">
                  <c:v>1911F5001</c:v>
                </c:pt>
                <c:pt idx="9">
                  <c:v>1911F5002</c:v>
                </c:pt>
                <c:pt idx="10">
                  <c:v>1911F6001</c:v>
                </c:pt>
                <c:pt idx="11">
                  <c:v>1911F6002</c:v>
                </c:pt>
                <c:pt idx="12">
                  <c:v>1911F6003</c:v>
                </c:pt>
                <c:pt idx="13">
                  <c:v>1911F7001</c:v>
                </c:pt>
                <c:pt idx="14">
                  <c:v>1911F7002</c:v>
                </c:pt>
                <c:pt idx="15">
                  <c:v>1911M2001</c:v>
                </c:pt>
                <c:pt idx="16">
                  <c:v>1911M2002</c:v>
                </c:pt>
                <c:pt idx="17">
                  <c:v>1911M2003</c:v>
                </c:pt>
                <c:pt idx="18">
                  <c:v>1911M3001</c:v>
                </c:pt>
                <c:pt idx="19">
                  <c:v>1911M3002</c:v>
                </c:pt>
                <c:pt idx="20">
                  <c:v>1911M4001</c:v>
                </c:pt>
                <c:pt idx="21">
                  <c:v>1911M4002</c:v>
                </c:pt>
                <c:pt idx="22">
                  <c:v>1911M5001</c:v>
                </c:pt>
                <c:pt idx="23">
                  <c:v>1911M5002</c:v>
                </c:pt>
                <c:pt idx="24">
                  <c:v>1911M5003</c:v>
                </c:pt>
                <c:pt idx="25">
                  <c:v>1911M6001</c:v>
                </c:pt>
                <c:pt idx="26">
                  <c:v>1911M6002</c:v>
                </c:pt>
                <c:pt idx="27">
                  <c:v>1911M6003</c:v>
                </c:pt>
                <c:pt idx="28">
                  <c:v>1911M7001</c:v>
                </c:pt>
                <c:pt idx="29">
                  <c:v>1911M7002</c:v>
                </c:pt>
                <c:pt idx="30">
                  <c:v>平均</c:v>
                </c:pt>
              </c:strCache>
            </c:strRef>
          </c:cat>
          <c:val>
            <c:numRef>
              <c:f>'5名総合'!$I$3:$I$33</c:f>
              <c:numCache>
                <c:formatCode>General</c:formatCode>
                <c:ptCount val="31"/>
                <c:pt idx="0">
                  <c:v>8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13</c:v>
                </c:pt>
                <c:pt idx="13">
                  <c:v>8</c:v>
                </c:pt>
                <c:pt idx="14">
                  <c:v>12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5</c:v>
                </c:pt>
                <c:pt idx="20">
                  <c:v>9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8</c:v>
                </c:pt>
                <c:pt idx="25">
                  <c:v>13</c:v>
                </c:pt>
                <c:pt idx="26">
                  <c:v>9</c:v>
                </c:pt>
                <c:pt idx="27">
                  <c:v>11</c:v>
                </c:pt>
                <c:pt idx="28">
                  <c:v>6</c:v>
                </c:pt>
                <c:pt idx="29">
                  <c:v>10</c:v>
                </c:pt>
                <c:pt idx="30" formatCode="0.0_);[Red]\(0.0\)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D-4A88-9C4A-E1A388D93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101616"/>
        <c:axId val="222102864"/>
      </c:barChart>
      <c:catAx>
        <c:axId val="22210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02864"/>
        <c:crosses val="autoZero"/>
        <c:auto val="1"/>
        <c:lblAlgn val="ctr"/>
        <c:lblOffset val="100"/>
        <c:noMultiLvlLbl val="0"/>
      </c:catAx>
      <c:valAx>
        <c:axId val="22210286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協調性に関する性格特性（第</a:t>
            </a:r>
            <a:r>
              <a:rPr lang="en-US" altLang="ja-JP"/>
              <a:t>3</a:t>
            </a:r>
            <a:r>
              <a:rPr lang="ja-JP" altLang="en-US"/>
              <a:t>者平均</a:t>
            </a:r>
            <a:r>
              <a:rPr lang="en-US" altLang="ja-JP"/>
              <a:t>vs</a:t>
            </a:r>
            <a:r>
              <a:rPr lang="ja-JP" altLang="en-US"/>
              <a:t>本人）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第3者平均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'5名総合'!$P$3:$P$33</c:f>
                <c:numCache>
                  <c:formatCode>0.00_ </c:formatCode>
                  <c:ptCount val="31"/>
                  <c:pt idx="0">
                    <c:v>1.6248076809271921</c:v>
                  </c:pt>
                  <c:pt idx="1">
                    <c:v>2.4</c:v>
                  </c:pt>
                  <c:pt idx="2">
                    <c:v>0.74833147735478822</c:v>
                  </c:pt>
                  <c:pt idx="3">
                    <c:v>2.0591260281974</c:v>
                  </c:pt>
                  <c:pt idx="4">
                    <c:v>2.0976176963403033</c:v>
                  </c:pt>
                  <c:pt idx="5">
                    <c:v>1.0198039027185568</c:v>
                  </c:pt>
                  <c:pt idx="6">
                    <c:v>2.4819347291981715</c:v>
                  </c:pt>
                  <c:pt idx="7">
                    <c:v>1.4966629547095767</c:v>
                  </c:pt>
                  <c:pt idx="8">
                    <c:v>0.4898979485566356</c:v>
                  </c:pt>
                  <c:pt idx="9">
                    <c:v>1.6</c:v>
                  </c:pt>
                  <c:pt idx="10">
                    <c:v>1.6248076809271921</c:v>
                  </c:pt>
                  <c:pt idx="11">
                    <c:v>2.3323807579381204</c:v>
                  </c:pt>
                  <c:pt idx="12">
                    <c:v>1.3266499161421599</c:v>
                  </c:pt>
                  <c:pt idx="13">
                    <c:v>1.8547236990991407</c:v>
                  </c:pt>
                  <c:pt idx="14">
                    <c:v>1.7204650534085253</c:v>
                  </c:pt>
                  <c:pt idx="15">
                    <c:v>2.1540659228538015</c:v>
                  </c:pt>
                  <c:pt idx="16">
                    <c:v>1.6</c:v>
                  </c:pt>
                  <c:pt idx="17">
                    <c:v>0.8</c:v>
                  </c:pt>
                  <c:pt idx="18">
                    <c:v>3.4985711369071804</c:v>
                  </c:pt>
                  <c:pt idx="19">
                    <c:v>1.3266499161421599</c:v>
                  </c:pt>
                  <c:pt idx="20">
                    <c:v>1.0954451150103321</c:v>
                  </c:pt>
                  <c:pt idx="21">
                    <c:v>1.4696938456699069</c:v>
                  </c:pt>
                  <c:pt idx="22">
                    <c:v>1.0198039027185568</c:v>
                  </c:pt>
                  <c:pt idx="23">
                    <c:v>0.74833147735478822</c:v>
                  </c:pt>
                  <c:pt idx="24">
                    <c:v>1.8547236990991407</c:v>
                  </c:pt>
                  <c:pt idx="25">
                    <c:v>1.4142135623730951</c:v>
                  </c:pt>
                  <c:pt idx="26">
                    <c:v>1.4696938456699069</c:v>
                  </c:pt>
                  <c:pt idx="27">
                    <c:v>1.6248076809271921</c:v>
                  </c:pt>
                  <c:pt idx="28">
                    <c:v>2.2271057451320089</c:v>
                  </c:pt>
                  <c:pt idx="29">
                    <c:v>2.6832815729997477</c:v>
                  </c:pt>
                  <c:pt idx="30">
                    <c:v>1.0337848475921434</c:v>
                  </c:pt>
                </c:numCache>
              </c:numRef>
            </c:plus>
            <c:minus>
              <c:numRef>
                <c:f>'5名総合'!$P$3:$P$33</c:f>
                <c:numCache>
                  <c:formatCode>0.00_ </c:formatCode>
                  <c:ptCount val="31"/>
                  <c:pt idx="0">
                    <c:v>1.6248076809271921</c:v>
                  </c:pt>
                  <c:pt idx="1">
                    <c:v>2.4</c:v>
                  </c:pt>
                  <c:pt idx="2">
                    <c:v>0.74833147735478822</c:v>
                  </c:pt>
                  <c:pt idx="3">
                    <c:v>2.0591260281974</c:v>
                  </c:pt>
                  <c:pt idx="4">
                    <c:v>2.0976176963403033</c:v>
                  </c:pt>
                  <c:pt idx="5">
                    <c:v>1.0198039027185568</c:v>
                  </c:pt>
                  <c:pt idx="6">
                    <c:v>2.4819347291981715</c:v>
                  </c:pt>
                  <c:pt idx="7">
                    <c:v>1.4966629547095767</c:v>
                  </c:pt>
                  <c:pt idx="8">
                    <c:v>0.4898979485566356</c:v>
                  </c:pt>
                  <c:pt idx="9">
                    <c:v>1.6</c:v>
                  </c:pt>
                  <c:pt idx="10">
                    <c:v>1.6248076809271921</c:v>
                  </c:pt>
                  <c:pt idx="11">
                    <c:v>2.3323807579381204</c:v>
                  </c:pt>
                  <c:pt idx="12">
                    <c:v>1.3266499161421599</c:v>
                  </c:pt>
                  <c:pt idx="13">
                    <c:v>1.8547236990991407</c:v>
                  </c:pt>
                  <c:pt idx="14">
                    <c:v>1.7204650534085253</c:v>
                  </c:pt>
                  <c:pt idx="15">
                    <c:v>2.1540659228538015</c:v>
                  </c:pt>
                  <c:pt idx="16">
                    <c:v>1.6</c:v>
                  </c:pt>
                  <c:pt idx="17">
                    <c:v>0.8</c:v>
                  </c:pt>
                  <c:pt idx="18">
                    <c:v>3.4985711369071804</c:v>
                  </c:pt>
                  <c:pt idx="19">
                    <c:v>1.3266499161421599</c:v>
                  </c:pt>
                  <c:pt idx="20">
                    <c:v>1.0954451150103321</c:v>
                  </c:pt>
                  <c:pt idx="21">
                    <c:v>1.4696938456699069</c:v>
                  </c:pt>
                  <c:pt idx="22">
                    <c:v>1.0198039027185568</c:v>
                  </c:pt>
                  <c:pt idx="23">
                    <c:v>0.74833147735478822</c:v>
                  </c:pt>
                  <c:pt idx="24">
                    <c:v>1.8547236990991407</c:v>
                  </c:pt>
                  <c:pt idx="25">
                    <c:v>1.4142135623730951</c:v>
                  </c:pt>
                  <c:pt idx="26">
                    <c:v>1.4696938456699069</c:v>
                  </c:pt>
                  <c:pt idx="27">
                    <c:v>1.6248076809271921</c:v>
                  </c:pt>
                  <c:pt idx="28">
                    <c:v>2.2271057451320089</c:v>
                  </c:pt>
                  <c:pt idx="29">
                    <c:v>2.6832815729997477</c:v>
                  </c:pt>
                  <c:pt idx="30">
                    <c:v>1.0337848475921434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'5名総合'!$A$3:$A$33</c:f>
              <c:strCache>
                <c:ptCount val="31"/>
                <c:pt idx="0">
                  <c:v>1911F2001</c:v>
                </c:pt>
                <c:pt idx="1">
                  <c:v>1911F2002</c:v>
                </c:pt>
                <c:pt idx="2">
                  <c:v>1911F3001</c:v>
                </c:pt>
                <c:pt idx="3">
                  <c:v>1911F3002</c:v>
                </c:pt>
                <c:pt idx="4">
                  <c:v>1911F3003</c:v>
                </c:pt>
                <c:pt idx="5">
                  <c:v>1911F4001</c:v>
                </c:pt>
                <c:pt idx="6">
                  <c:v>1911F4002</c:v>
                </c:pt>
                <c:pt idx="7">
                  <c:v>1911F4003</c:v>
                </c:pt>
                <c:pt idx="8">
                  <c:v>1911F5001</c:v>
                </c:pt>
                <c:pt idx="9">
                  <c:v>1911F5002</c:v>
                </c:pt>
                <c:pt idx="10">
                  <c:v>1911F6001</c:v>
                </c:pt>
                <c:pt idx="11">
                  <c:v>1911F6002</c:v>
                </c:pt>
                <c:pt idx="12">
                  <c:v>1911F6003</c:v>
                </c:pt>
                <c:pt idx="13">
                  <c:v>1911F7001</c:v>
                </c:pt>
                <c:pt idx="14">
                  <c:v>1911F7002</c:v>
                </c:pt>
                <c:pt idx="15">
                  <c:v>1911M2001</c:v>
                </c:pt>
                <c:pt idx="16">
                  <c:v>1911M2002</c:v>
                </c:pt>
                <c:pt idx="17">
                  <c:v>1911M2003</c:v>
                </c:pt>
                <c:pt idx="18">
                  <c:v>1911M3001</c:v>
                </c:pt>
                <c:pt idx="19">
                  <c:v>1911M3002</c:v>
                </c:pt>
                <c:pt idx="20">
                  <c:v>1911M4001</c:v>
                </c:pt>
                <c:pt idx="21">
                  <c:v>1911M4002</c:v>
                </c:pt>
                <c:pt idx="22">
                  <c:v>1911M5001</c:v>
                </c:pt>
                <c:pt idx="23">
                  <c:v>1911M5002</c:v>
                </c:pt>
                <c:pt idx="24">
                  <c:v>1911M5003</c:v>
                </c:pt>
                <c:pt idx="25">
                  <c:v>1911M6001</c:v>
                </c:pt>
                <c:pt idx="26">
                  <c:v>1911M6002</c:v>
                </c:pt>
                <c:pt idx="27">
                  <c:v>1911M6003</c:v>
                </c:pt>
                <c:pt idx="28">
                  <c:v>1911M7001</c:v>
                </c:pt>
                <c:pt idx="29">
                  <c:v>1911M7002</c:v>
                </c:pt>
                <c:pt idx="30">
                  <c:v>平均</c:v>
                </c:pt>
              </c:strCache>
            </c:strRef>
          </c:cat>
          <c:val>
            <c:numRef>
              <c:f>'5名総合'!$O$3:$O$33</c:f>
              <c:numCache>
                <c:formatCode>General</c:formatCode>
                <c:ptCount val="31"/>
                <c:pt idx="0">
                  <c:v>12.4</c:v>
                </c:pt>
                <c:pt idx="1">
                  <c:v>11.2</c:v>
                </c:pt>
                <c:pt idx="2">
                  <c:v>13.2</c:v>
                </c:pt>
                <c:pt idx="3">
                  <c:v>9.6</c:v>
                </c:pt>
                <c:pt idx="4">
                  <c:v>12</c:v>
                </c:pt>
                <c:pt idx="5">
                  <c:v>12.6</c:v>
                </c:pt>
                <c:pt idx="6">
                  <c:v>10.199999999999999</c:v>
                </c:pt>
                <c:pt idx="7">
                  <c:v>12.4</c:v>
                </c:pt>
                <c:pt idx="8">
                  <c:v>13.4</c:v>
                </c:pt>
                <c:pt idx="9">
                  <c:v>10.199999999999999</c:v>
                </c:pt>
                <c:pt idx="10">
                  <c:v>11.6</c:v>
                </c:pt>
                <c:pt idx="11">
                  <c:v>12.6</c:v>
                </c:pt>
                <c:pt idx="12">
                  <c:v>12.2</c:v>
                </c:pt>
                <c:pt idx="13">
                  <c:v>9.4</c:v>
                </c:pt>
                <c:pt idx="14">
                  <c:v>10.8</c:v>
                </c:pt>
                <c:pt idx="15">
                  <c:v>9.4</c:v>
                </c:pt>
                <c:pt idx="16">
                  <c:v>10.199999999999999</c:v>
                </c:pt>
                <c:pt idx="17">
                  <c:v>12.6</c:v>
                </c:pt>
                <c:pt idx="18">
                  <c:v>7.4</c:v>
                </c:pt>
                <c:pt idx="19">
                  <c:v>12.2</c:v>
                </c:pt>
                <c:pt idx="20">
                  <c:v>13</c:v>
                </c:pt>
                <c:pt idx="21">
                  <c:v>10.8</c:v>
                </c:pt>
                <c:pt idx="22">
                  <c:v>12.6</c:v>
                </c:pt>
                <c:pt idx="23">
                  <c:v>12.8</c:v>
                </c:pt>
                <c:pt idx="24">
                  <c:v>11.6</c:v>
                </c:pt>
                <c:pt idx="25">
                  <c:v>11</c:v>
                </c:pt>
                <c:pt idx="26">
                  <c:v>12.8</c:v>
                </c:pt>
                <c:pt idx="27">
                  <c:v>6.4</c:v>
                </c:pt>
                <c:pt idx="28">
                  <c:v>10.8</c:v>
                </c:pt>
                <c:pt idx="29">
                  <c:v>10</c:v>
                </c:pt>
                <c:pt idx="30" formatCode="0.0_);[Red]\(0.0\)">
                  <c:v>11.246666666666668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1-4F00-9F8E-E68614DCDF0B}"/>
            </c:ext>
          </c:extLst>
        </c:ser>
        <c:ser>
          <c:idx val="1"/>
          <c:order val="1"/>
          <c:tx>
            <c:strRef>
              <c:f>'5名総合'!$Q$2</c:f>
              <c:strCache>
                <c:ptCount val="1"/>
                <c:pt idx="0">
                  <c:v>本人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'5名総合'!$A$3:$A$33</c:f>
              <c:strCache>
                <c:ptCount val="31"/>
                <c:pt idx="0">
                  <c:v>1911F2001</c:v>
                </c:pt>
                <c:pt idx="1">
                  <c:v>1911F2002</c:v>
                </c:pt>
                <c:pt idx="2">
                  <c:v>1911F3001</c:v>
                </c:pt>
                <c:pt idx="3">
                  <c:v>1911F3002</c:v>
                </c:pt>
                <c:pt idx="4">
                  <c:v>1911F3003</c:v>
                </c:pt>
                <c:pt idx="5">
                  <c:v>1911F4001</c:v>
                </c:pt>
                <c:pt idx="6">
                  <c:v>1911F4002</c:v>
                </c:pt>
                <c:pt idx="7">
                  <c:v>1911F4003</c:v>
                </c:pt>
                <c:pt idx="8">
                  <c:v>1911F5001</c:v>
                </c:pt>
                <c:pt idx="9">
                  <c:v>1911F5002</c:v>
                </c:pt>
                <c:pt idx="10">
                  <c:v>1911F6001</c:v>
                </c:pt>
                <c:pt idx="11">
                  <c:v>1911F6002</c:v>
                </c:pt>
                <c:pt idx="12">
                  <c:v>1911F6003</c:v>
                </c:pt>
                <c:pt idx="13">
                  <c:v>1911F7001</c:v>
                </c:pt>
                <c:pt idx="14">
                  <c:v>1911F7002</c:v>
                </c:pt>
                <c:pt idx="15">
                  <c:v>1911M2001</c:v>
                </c:pt>
                <c:pt idx="16">
                  <c:v>1911M2002</c:v>
                </c:pt>
                <c:pt idx="17">
                  <c:v>1911M2003</c:v>
                </c:pt>
                <c:pt idx="18">
                  <c:v>1911M3001</c:v>
                </c:pt>
                <c:pt idx="19">
                  <c:v>1911M3002</c:v>
                </c:pt>
                <c:pt idx="20">
                  <c:v>1911M4001</c:v>
                </c:pt>
                <c:pt idx="21">
                  <c:v>1911M4002</c:v>
                </c:pt>
                <c:pt idx="22">
                  <c:v>1911M5001</c:v>
                </c:pt>
                <c:pt idx="23">
                  <c:v>1911M5002</c:v>
                </c:pt>
                <c:pt idx="24">
                  <c:v>1911M5003</c:v>
                </c:pt>
                <c:pt idx="25">
                  <c:v>1911M6001</c:v>
                </c:pt>
                <c:pt idx="26">
                  <c:v>1911M6002</c:v>
                </c:pt>
                <c:pt idx="27">
                  <c:v>1911M6003</c:v>
                </c:pt>
                <c:pt idx="28">
                  <c:v>1911M7001</c:v>
                </c:pt>
                <c:pt idx="29">
                  <c:v>1911M7002</c:v>
                </c:pt>
                <c:pt idx="30">
                  <c:v>平均</c:v>
                </c:pt>
              </c:strCache>
            </c:strRef>
          </c:cat>
          <c:val>
            <c:numRef>
              <c:f>'5名総合'!$Q$3:$Q$33</c:f>
              <c:numCache>
                <c:formatCode>General</c:formatCode>
                <c:ptCount val="31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9</c:v>
                </c:pt>
                <c:pt idx="5">
                  <c:v>13</c:v>
                </c:pt>
                <c:pt idx="6">
                  <c:v>5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11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12</c:v>
                </c:pt>
                <c:pt idx="20">
                  <c:v>11</c:v>
                </c:pt>
                <c:pt idx="21">
                  <c:v>8</c:v>
                </c:pt>
                <c:pt idx="22">
                  <c:v>12</c:v>
                </c:pt>
                <c:pt idx="23">
                  <c:v>11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10</c:v>
                </c:pt>
                <c:pt idx="28">
                  <c:v>13</c:v>
                </c:pt>
                <c:pt idx="29">
                  <c:v>8</c:v>
                </c:pt>
                <c:pt idx="30" formatCode="0.0_);[Red]\(0.0\)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1-4F00-9F8E-E68614DCD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964144"/>
        <c:axId val="501977456"/>
      </c:barChart>
      <c:catAx>
        <c:axId val="50196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7456"/>
        <c:crosses val="autoZero"/>
        <c:auto val="1"/>
        <c:lblAlgn val="ctr"/>
        <c:lblOffset val="100"/>
        <c:noMultiLvlLbl val="0"/>
      </c:catAx>
      <c:valAx>
        <c:axId val="50197745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6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勤勉性に関する性格特性（第</a:t>
            </a:r>
            <a:r>
              <a:rPr lang="en-US" altLang="ja-JP"/>
              <a:t>3</a:t>
            </a:r>
            <a:r>
              <a:rPr lang="ja-JP" altLang="en-US"/>
              <a:t>者平均</a:t>
            </a:r>
            <a:r>
              <a:rPr lang="en-US" altLang="ja-JP"/>
              <a:t>vs</a:t>
            </a:r>
            <a:r>
              <a:rPr lang="ja-JP" altLang="en-US"/>
              <a:t>本人）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第3者平均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'5名総合'!$X$3:$X$33</c:f>
                <c:numCache>
                  <c:formatCode>0.00_ </c:formatCode>
                  <c:ptCount val="31"/>
                  <c:pt idx="0">
                    <c:v>2.5768197453450252</c:v>
                  </c:pt>
                  <c:pt idx="1">
                    <c:v>2.5298221281347035</c:v>
                  </c:pt>
                  <c:pt idx="2">
                    <c:v>1.6733200530681511</c:v>
                  </c:pt>
                  <c:pt idx="3">
                    <c:v>2.3664319132398464</c:v>
                  </c:pt>
                  <c:pt idx="4">
                    <c:v>1.9390719429665315</c:v>
                  </c:pt>
                  <c:pt idx="5">
                    <c:v>2.0591260281974</c:v>
                  </c:pt>
                  <c:pt idx="6">
                    <c:v>2.3323807579381204</c:v>
                  </c:pt>
                  <c:pt idx="7">
                    <c:v>2.1540659228538015</c:v>
                  </c:pt>
                  <c:pt idx="8">
                    <c:v>1.2649110640673518</c:v>
                  </c:pt>
                  <c:pt idx="9">
                    <c:v>2.4166091947189146</c:v>
                  </c:pt>
                  <c:pt idx="10">
                    <c:v>1.9595917942265424</c:v>
                  </c:pt>
                  <c:pt idx="11">
                    <c:v>1.7888543819998317</c:v>
                  </c:pt>
                  <c:pt idx="12">
                    <c:v>1.6</c:v>
                  </c:pt>
                  <c:pt idx="13">
                    <c:v>1.9595917942265424</c:v>
                  </c:pt>
                  <c:pt idx="14">
                    <c:v>1.9595917942265424</c:v>
                  </c:pt>
                  <c:pt idx="15">
                    <c:v>1.3564659966250536</c:v>
                  </c:pt>
                  <c:pt idx="16">
                    <c:v>2.4819347291981715</c:v>
                  </c:pt>
                  <c:pt idx="17">
                    <c:v>0.39999999999999997</c:v>
                  </c:pt>
                  <c:pt idx="18">
                    <c:v>1.0954451150103321</c:v>
                  </c:pt>
                  <c:pt idx="19">
                    <c:v>2.925747767665559</c:v>
                  </c:pt>
                  <c:pt idx="20">
                    <c:v>2.6076809620810595</c:v>
                  </c:pt>
                  <c:pt idx="21">
                    <c:v>2.2449944320643649</c:v>
                  </c:pt>
                  <c:pt idx="22">
                    <c:v>2.0396078054371141</c:v>
                  </c:pt>
                  <c:pt idx="23">
                    <c:v>2.3323807579381204</c:v>
                  </c:pt>
                  <c:pt idx="24">
                    <c:v>2.6381811916545836</c:v>
                  </c:pt>
                  <c:pt idx="25">
                    <c:v>3.4292856398964493</c:v>
                  </c:pt>
                  <c:pt idx="26">
                    <c:v>0.89442719099991586</c:v>
                  </c:pt>
                  <c:pt idx="27">
                    <c:v>2.8284271247461903</c:v>
                  </c:pt>
                  <c:pt idx="28">
                    <c:v>2.925747767665559</c:v>
                  </c:pt>
                  <c:pt idx="29">
                    <c:v>3.2619012860600183</c:v>
                  </c:pt>
                  <c:pt idx="30">
                    <c:v>1.7065364533658973</c:v>
                  </c:pt>
                </c:numCache>
              </c:numRef>
            </c:plus>
            <c:minus>
              <c:numRef>
                <c:f>'5名総合'!$X$3:$X$33</c:f>
                <c:numCache>
                  <c:formatCode>0.00_ </c:formatCode>
                  <c:ptCount val="31"/>
                  <c:pt idx="0">
                    <c:v>2.5768197453450252</c:v>
                  </c:pt>
                  <c:pt idx="1">
                    <c:v>2.5298221281347035</c:v>
                  </c:pt>
                  <c:pt idx="2">
                    <c:v>1.6733200530681511</c:v>
                  </c:pt>
                  <c:pt idx="3">
                    <c:v>2.3664319132398464</c:v>
                  </c:pt>
                  <c:pt idx="4">
                    <c:v>1.9390719429665315</c:v>
                  </c:pt>
                  <c:pt idx="5">
                    <c:v>2.0591260281974</c:v>
                  </c:pt>
                  <c:pt idx="6">
                    <c:v>2.3323807579381204</c:v>
                  </c:pt>
                  <c:pt idx="7">
                    <c:v>2.1540659228538015</c:v>
                  </c:pt>
                  <c:pt idx="8">
                    <c:v>1.2649110640673518</c:v>
                  </c:pt>
                  <c:pt idx="9">
                    <c:v>2.4166091947189146</c:v>
                  </c:pt>
                  <c:pt idx="10">
                    <c:v>1.9595917942265424</c:v>
                  </c:pt>
                  <c:pt idx="11">
                    <c:v>1.7888543819998317</c:v>
                  </c:pt>
                  <c:pt idx="12">
                    <c:v>1.6</c:v>
                  </c:pt>
                  <c:pt idx="13">
                    <c:v>1.9595917942265424</c:v>
                  </c:pt>
                  <c:pt idx="14">
                    <c:v>1.9595917942265424</c:v>
                  </c:pt>
                  <c:pt idx="15">
                    <c:v>1.3564659966250536</c:v>
                  </c:pt>
                  <c:pt idx="16">
                    <c:v>2.4819347291981715</c:v>
                  </c:pt>
                  <c:pt idx="17">
                    <c:v>0.39999999999999997</c:v>
                  </c:pt>
                  <c:pt idx="18">
                    <c:v>1.0954451150103321</c:v>
                  </c:pt>
                  <c:pt idx="19">
                    <c:v>2.925747767665559</c:v>
                  </c:pt>
                  <c:pt idx="20">
                    <c:v>2.6076809620810595</c:v>
                  </c:pt>
                  <c:pt idx="21">
                    <c:v>2.2449944320643649</c:v>
                  </c:pt>
                  <c:pt idx="22">
                    <c:v>2.0396078054371141</c:v>
                  </c:pt>
                  <c:pt idx="23">
                    <c:v>2.3323807579381204</c:v>
                  </c:pt>
                  <c:pt idx="24">
                    <c:v>2.6381811916545836</c:v>
                  </c:pt>
                  <c:pt idx="25">
                    <c:v>3.4292856398964493</c:v>
                  </c:pt>
                  <c:pt idx="26">
                    <c:v>0.89442719099991586</c:v>
                  </c:pt>
                  <c:pt idx="27">
                    <c:v>2.8284271247461903</c:v>
                  </c:pt>
                  <c:pt idx="28">
                    <c:v>2.925747767665559</c:v>
                  </c:pt>
                  <c:pt idx="29">
                    <c:v>3.2619012860600183</c:v>
                  </c:pt>
                  <c:pt idx="30">
                    <c:v>1.7065364533658973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'5名総合'!$A$3:$A$33</c:f>
              <c:strCache>
                <c:ptCount val="31"/>
                <c:pt idx="0">
                  <c:v>1911F2001</c:v>
                </c:pt>
                <c:pt idx="1">
                  <c:v>1911F2002</c:v>
                </c:pt>
                <c:pt idx="2">
                  <c:v>1911F3001</c:v>
                </c:pt>
                <c:pt idx="3">
                  <c:v>1911F3002</c:v>
                </c:pt>
                <c:pt idx="4">
                  <c:v>1911F3003</c:v>
                </c:pt>
                <c:pt idx="5">
                  <c:v>1911F4001</c:v>
                </c:pt>
                <c:pt idx="6">
                  <c:v>1911F4002</c:v>
                </c:pt>
                <c:pt idx="7">
                  <c:v>1911F4003</c:v>
                </c:pt>
                <c:pt idx="8">
                  <c:v>1911F5001</c:v>
                </c:pt>
                <c:pt idx="9">
                  <c:v>1911F5002</c:v>
                </c:pt>
                <c:pt idx="10">
                  <c:v>1911F6001</c:v>
                </c:pt>
                <c:pt idx="11">
                  <c:v>1911F6002</c:v>
                </c:pt>
                <c:pt idx="12">
                  <c:v>1911F6003</c:v>
                </c:pt>
                <c:pt idx="13">
                  <c:v>1911F7001</c:v>
                </c:pt>
                <c:pt idx="14">
                  <c:v>1911F7002</c:v>
                </c:pt>
                <c:pt idx="15">
                  <c:v>1911M2001</c:v>
                </c:pt>
                <c:pt idx="16">
                  <c:v>1911M2002</c:v>
                </c:pt>
                <c:pt idx="17">
                  <c:v>1911M2003</c:v>
                </c:pt>
                <c:pt idx="18">
                  <c:v>1911M3001</c:v>
                </c:pt>
                <c:pt idx="19">
                  <c:v>1911M3002</c:v>
                </c:pt>
                <c:pt idx="20">
                  <c:v>1911M4001</c:v>
                </c:pt>
                <c:pt idx="21">
                  <c:v>1911M4002</c:v>
                </c:pt>
                <c:pt idx="22">
                  <c:v>1911M5001</c:v>
                </c:pt>
                <c:pt idx="23">
                  <c:v>1911M5002</c:v>
                </c:pt>
                <c:pt idx="24">
                  <c:v>1911M5003</c:v>
                </c:pt>
                <c:pt idx="25">
                  <c:v>1911M6001</c:v>
                </c:pt>
                <c:pt idx="26">
                  <c:v>1911M6002</c:v>
                </c:pt>
                <c:pt idx="27">
                  <c:v>1911M6003</c:v>
                </c:pt>
                <c:pt idx="28">
                  <c:v>1911M7001</c:v>
                </c:pt>
                <c:pt idx="29">
                  <c:v>1911M7002</c:v>
                </c:pt>
                <c:pt idx="30">
                  <c:v>平均</c:v>
                </c:pt>
              </c:strCache>
            </c:strRef>
          </c:cat>
          <c:val>
            <c:numRef>
              <c:f>'5名総合'!$W$3:$W$33</c:f>
              <c:numCache>
                <c:formatCode>General</c:formatCode>
                <c:ptCount val="31"/>
                <c:pt idx="0">
                  <c:v>6.6</c:v>
                </c:pt>
                <c:pt idx="1">
                  <c:v>8</c:v>
                </c:pt>
                <c:pt idx="2">
                  <c:v>11</c:v>
                </c:pt>
                <c:pt idx="3">
                  <c:v>9</c:v>
                </c:pt>
                <c:pt idx="4">
                  <c:v>11.2</c:v>
                </c:pt>
                <c:pt idx="5">
                  <c:v>10.4</c:v>
                </c:pt>
                <c:pt idx="6">
                  <c:v>9.6</c:v>
                </c:pt>
                <c:pt idx="7">
                  <c:v>9.4</c:v>
                </c:pt>
                <c:pt idx="8">
                  <c:v>11</c:v>
                </c:pt>
                <c:pt idx="9">
                  <c:v>10.6</c:v>
                </c:pt>
                <c:pt idx="10">
                  <c:v>11.4</c:v>
                </c:pt>
                <c:pt idx="11">
                  <c:v>11</c:v>
                </c:pt>
                <c:pt idx="12">
                  <c:v>10.199999999999999</c:v>
                </c:pt>
                <c:pt idx="13">
                  <c:v>7.6</c:v>
                </c:pt>
                <c:pt idx="14">
                  <c:v>8.4</c:v>
                </c:pt>
                <c:pt idx="15">
                  <c:v>8.6</c:v>
                </c:pt>
                <c:pt idx="16">
                  <c:v>7.8</c:v>
                </c:pt>
                <c:pt idx="17">
                  <c:v>10.8</c:v>
                </c:pt>
                <c:pt idx="18">
                  <c:v>11</c:v>
                </c:pt>
                <c:pt idx="19">
                  <c:v>9.1999999999999993</c:v>
                </c:pt>
                <c:pt idx="20">
                  <c:v>10</c:v>
                </c:pt>
                <c:pt idx="21">
                  <c:v>8.4</c:v>
                </c:pt>
                <c:pt idx="22">
                  <c:v>9.8000000000000007</c:v>
                </c:pt>
                <c:pt idx="23">
                  <c:v>10.4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11</c:v>
                </c:pt>
                <c:pt idx="27">
                  <c:v>9</c:v>
                </c:pt>
                <c:pt idx="28">
                  <c:v>8.1999999999999993</c:v>
                </c:pt>
                <c:pt idx="29">
                  <c:v>9.6</c:v>
                </c:pt>
                <c:pt idx="30" formatCode="0.0_);[Red]\(0.0\)">
                  <c:v>9.5866666666666678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D-4FC6-AEE2-98FDA8BB3D83}"/>
            </c:ext>
          </c:extLst>
        </c:ser>
        <c:ser>
          <c:idx val="1"/>
          <c:order val="1"/>
          <c:tx>
            <c:strRef>
              <c:f>'5名総合'!$Y$2</c:f>
              <c:strCache>
                <c:ptCount val="1"/>
                <c:pt idx="0">
                  <c:v>本人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'5名総合'!$A$3:$A$33</c:f>
              <c:strCache>
                <c:ptCount val="31"/>
                <c:pt idx="0">
                  <c:v>1911F2001</c:v>
                </c:pt>
                <c:pt idx="1">
                  <c:v>1911F2002</c:v>
                </c:pt>
                <c:pt idx="2">
                  <c:v>1911F3001</c:v>
                </c:pt>
                <c:pt idx="3">
                  <c:v>1911F3002</c:v>
                </c:pt>
                <c:pt idx="4">
                  <c:v>1911F3003</c:v>
                </c:pt>
                <c:pt idx="5">
                  <c:v>1911F4001</c:v>
                </c:pt>
                <c:pt idx="6">
                  <c:v>1911F4002</c:v>
                </c:pt>
                <c:pt idx="7">
                  <c:v>1911F4003</c:v>
                </c:pt>
                <c:pt idx="8">
                  <c:v>1911F5001</c:v>
                </c:pt>
                <c:pt idx="9">
                  <c:v>1911F5002</c:v>
                </c:pt>
                <c:pt idx="10">
                  <c:v>1911F6001</c:v>
                </c:pt>
                <c:pt idx="11">
                  <c:v>1911F6002</c:v>
                </c:pt>
                <c:pt idx="12">
                  <c:v>1911F6003</c:v>
                </c:pt>
                <c:pt idx="13">
                  <c:v>1911F7001</c:v>
                </c:pt>
                <c:pt idx="14">
                  <c:v>1911F7002</c:v>
                </c:pt>
                <c:pt idx="15">
                  <c:v>1911M2001</c:v>
                </c:pt>
                <c:pt idx="16">
                  <c:v>1911M2002</c:v>
                </c:pt>
                <c:pt idx="17">
                  <c:v>1911M2003</c:v>
                </c:pt>
                <c:pt idx="18">
                  <c:v>1911M3001</c:v>
                </c:pt>
                <c:pt idx="19">
                  <c:v>1911M3002</c:v>
                </c:pt>
                <c:pt idx="20">
                  <c:v>1911M4001</c:v>
                </c:pt>
                <c:pt idx="21">
                  <c:v>1911M4002</c:v>
                </c:pt>
                <c:pt idx="22">
                  <c:v>1911M5001</c:v>
                </c:pt>
                <c:pt idx="23">
                  <c:v>1911M5002</c:v>
                </c:pt>
                <c:pt idx="24">
                  <c:v>1911M5003</c:v>
                </c:pt>
                <c:pt idx="25">
                  <c:v>1911M6001</c:v>
                </c:pt>
                <c:pt idx="26">
                  <c:v>1911M6002</c:v>
                </c:pt>
                <c:pt idx="27">
                  <c:v>1911M6003</c:v>
                </c:pt>
                <c:pt idx="28">
                  <c:v>1911M7001</c:v>
                </c:pt>
                <c:pt idx="29">
                  <c:v>1911M7002</c:v>
                </c:pt>
                <c:pt idx="30">
                  <c:v>平均</c:v>
                </c:pt>
              </c:strCache>
            </c:strRef>
          </c:cat>
          <c:val>
            <c:numRef>
              <c:f>'5名総合'!$Y$3:$Y$33</c:f>
              <c:numCache>
                <c:formatCode>General</c:formatCode>
                <c:ptCount val="31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4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9</c:v>
                </c:pt>
                <c:pt idx="20">
                  <c:v>4</c:v>
                </c:pt>
                <c:pt idx="21">
                  <c:v>6</c:v>
                </c:pt>
                <c:pt idx="22">
                  <c:v>7</c:v>
                </c:pt>
                <c:pt idx="23">
                  <c:v>10</c:v>
                </c:pt>
                <c:pt idx="24">
                  <c:v>10</c:v>
                </c:pt>
                <c:pt idx="25">
                  <c:v>13</c:v>
                </c:pt>
                <c:pt idx="26">
                  <c:v>9</c:v>
                </c:pt>
                <c:pt idx="27">
                  <c:v>8</c:v>
                </c:pt>
                <c:pt idx="28">
                  <c:v>10</c:v>
                </c:pt>
                <c:pt idx="29">
                  <c:v>12</c:v>
                </c:pt>
                <c:pt idx="30" formatCode="0.0_);[Red]\(0.0\)">
                  <c:v>8.5666666666666664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D-4FC6-AEE2-98FDA8BB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968304"/>
        <c:axId val="501970384"/>
      </c:barChart>
      <c:catAx>
        <c:axId val="5019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0384"/>
        <c:crosses val="autoZero"/>
        <c:auto val="1"/>
        <c:lblAlgn val="ctr"/>
        <c:lblOffset val="100"/>
        <c:noMultiLvlLbl val="0"/>
      </c:catAx>
      <c:valAx>
        <c:axId val="50197038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協調性と標準偏差の平均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673228346456698E-2"/>
                  <c:y val="0.25224810440361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第3者平均を利用!$O$3:$O$32</c:f>
              <c:numCache>
                <c:formatCode>General</c:formatCode>
                <c:ptCount val="30"/>
                <c:pt idx="0">
                  <c:v>12.4</c:v>
                </c:pt>
                <c:pt idx="1">
                  <c:v>11.2</c:v>
                </c:pt>
                <c:pt idx="2">
                  <c:v>13.2</c:v>
                </c:pt>
                <c:pt idx="3">
                  <c:v>9.6</c:v>
                </c:pt>
                <c:pt idx="4">
                  <c:v>12</c:v>
                </c:pt>
                <c:pt idx="5">
                  <c:v>12.6</c:v>
                </c:pt>
                <c:pt idx="6">
                  <c:v>10.199999999999999</c:v>
                </c:pt>
                <c:pt idx="7">
                  <c:v>12.4</c:v>
                </c:pt>
                <c:pt idx="8">
                  <c:v>13.4</c:v>
                </c:pt>
                <c:pt idx="9">
                  <c:v>10.199999999999999</c:v>
                </c:pt>
                <c:pt idx="10">
                  <c:v>11.6</c:v>
                </c:pt>
                <c:pt idx="11">
                  <c:v>12.6</c:v>
                </c:pt>
                <c:pt idx="12">
                  <c:v>12.2</c:v>
                </c:pt>
                <c:pt idx="13">
                  <c:v>9.4</c:v>
                </c:pt>
                <c:pt idx="14">
                  <c:v>10.8</c:v>
                </c:pt>
                <c:pt idx="15">
                  <c:v>9.4</c:v>
                </c:pt>
                <c:pt idx="16">
                  <c:v>10.199999999999999</c:v>
                </c:pt>
                <c:pt idx="17">
                  <c:v>12.6</c:v>
                </c:pt>
                <c:pt idx="18">
                  <c:v>7.4</c:v>
                </c:pt>
                <c:pt idx="19">
                  <c:v>12.2</c:v>
                </c:pt>
                <c:pt idx="20">
                  <c:v>13</c:v>
                </c:pt>
                <c:pt idx="21">
                  <c:v>10.8</c:v>
                </c:pt>
                <c:pt idx="22">
                  <c:v>12.6</c:v>
                </c:pt>
                <c:pt idx="23">
                  <c:v>12.8</c:v>
                </c:pt>
                <c:pt idx="24">
                  <c:v>11.6</c:v>
                </c:pt>
                <c:pt idx="25">
                  <c:v>11</c:v>
                </c:pt>
                <c:pt idx="26">
                  <c:v>12.8</c:v>
                </c:pt>
                <c:pt idx="27">
                  <c:v>6.4</c:v>
                </c:pt>
                <c:pt idx="28">
                  <c:v>10.8</c:v>
                </c:pt>
                <c:pt idx="29">
                  <c:v>10</c:v>
                </c:pt>
              </c:numCache>
            </c:numRef>
          </c:xVal>
          <c:yVal>
            <c:numRef>
              <c:f>第3者平均を利用!$V$3:$V$32</c:f>
              <c:numCache>
                <c:formatCode>General</c:formatCode>
                <c:ptCount val="30"/>
                <c:pt idx="0">
                  <c:v>0.54</c:v>
                </c:pt>
                <c:pt idx="1">
                  <c:v>0.4</c:v>
                </c:pt>
                <c:pt idx="2">
                  <c:v>0.54</c:v>
                </c:pt>
                <c:pt idx="3">
                  <c:v>0.52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0.59</c:v>
                </c:pt>
                <c:pt idx="8">
                  <c:v>0.59</c:v>
                </c:pt>
                <c:pt idx="9">
                  <c:v>0.64</c:v>
                </c:pt>
                <c:pt idx="10">
                  <c:v>0.47</c:v>
                </c:pt>
                <c:pt idx="11">
                  <c:v>0.65</c:v>
                </c:pt>
                <c:pt idx="12">
                  <c:v>0.45</c:v>
                </c:pt>
                <c:pt idx="13">
                  <c:v>0.52</c:v>
                </c:pt>
                <c:pt idx="14">
                  <c:v>0.51</c:v>
                </c:pt>
                <c:pt idx="15">
                  <c:v>0.54</c:v>
                </c:pt>
                <c:pt idx="16">
                  <c:v>0.42</c:v>
                </c:pt>
                <c:pt idx="17">
                  <c:v>0.42</c:v>
                </c:pt>
                <c:pt idx="18">
                  <c:v>0.43</c:v>
                </c:pt>
                <c:pt idx="19">
                  <c:v>0.48</c:v>
                </c:pt>
                <c:pt idx="20">
                  <c:v>0.54</c:v>
                </c:pt>
                <c:pt idx="21">
                  <c:v>0.48</c:v>
                </c:pt>
                <c:pt idx="22">
                  <c:v>0.45</c:v>
                </c:pt>
                <c:pt idx="23">
                  <c:v>0.5</c:v>
                </c:pt>
                <c:pt idx="24">
                  <c:v>0.49</c:v>
                </c:pt>
                <c:pt idx="25">
                  <c:v>0.62</c:v>
                </c:pt>
                <c:pt idx="26">
                  <c:v>0.52</c:v>
                </c:pt>
                <c:pt idx="27">
                  <c:v>0.61</c:v>
                </c:pt>
                <c:pt idx="28">
                  <c:v>0.55000000000000004</c:v>
                </c:pt>
                <c:pt idx="29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5-48B5-8F4D-DE168E77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665152"/>
        <c:axId val="1881664736"/>
      </c:scatterChart>
      <c:valAx>
        <c:axId val="18816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64736"/>
        <c:crosses val="autoZero"/>
        <c:crossBetween val="midCat"/>
      </c:valAx>
      <c:valAx>
        <c:axId val="18816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311150</xdr:colOff>
      <xdr:row>35</xdr:row>
      <xdr:rowOff>130175</xdr:rowOff>
    </xdr:from>
    <xdr:to>
      <xdr:col>8</xdr:col>
      <xdr:colOff>260350</xdr:colOff>
      <xdr:row>47</xdr:row>
      <xdr:rowOff>130175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C7002F6-A696-7C66-9B84-4162E3B11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488950</xdr:colOff>
      <xdr:row>35</xdr:row>
      <xdr:rowOff>168275</xdr:rowOff>
    </xdr:from>
    <xdr:to>
      <xdr:col>16</xdr:col>
      <xdr:colOff>438150</xdr:colOff>
      <xdr:row>47</xdr:row>
      <xdr:rowOff>168275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131FBD3-ED69-2594-A03C-49925DD75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266700</xdr:colOff>
      <xdr:row>35</xdr:row>
      <xdr:rowOff>180975</xdr:rowOff>
    </xdr:from>
    <xdr:to>
      <xdr:col>24</xdr:col>
      <xdr:colOff>215900</xdr:colOff>
      <xdr:row>47</xdr:row>
      <xdr:rowOff>180975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BB9F709-015C-DE81-C3C5-62D666F10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190500</xdr:colOff>
      <xdr:row>35</xdr:row>
      <xdr:rowOff>193675</xdr:rowOff>
    </xdr:from>
    <xdr:to>
      <xdr:col>32</xdr:col>
      <xdr:colOff>139700</xdr:colOff>
      <xdr:row>47</xdr:row>
      <xdr:rowOff>193675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55F7EC4-0AC0-AF16-7F71-BB5C63654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393700</xdr:colOff>
      <xdr:row>35</xdr:row>
      <xdr:rowOff>187325</xdr:rowOff>
    </xdr:from>
    <xdr:to>
      <xdr:col>40</xdr:col>
      <xdr:colOff>342900</xdr:colOff>
      <xdr:row>47</xdr:row>
      <xdr:rowOff>187325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3D2B44B-0397-0CB6-AA7D-485A1DC3E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571500</xdr:colOff>
      <xdr:row>48</xdr:row>
      <xdr:rowOff>19050</xdr:rowOff>
    </xdr:from>
    <xdr:to>
      <xdr:col>8</xdr:col>
      <xdr:colOff>444500</xdr:colOff>
      <xdr:row>64</xdr:row>
      <xdr:rowOff>142875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0001E30-4800-744D-A5B2-243A3049B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419100</xdr:colOff>
      <xdr:row>48</xdr:row>
      <xdr:rowOff>28574</xdr:rowOff>
    </xdr:from>
    <xdr:to>
      <xdr:col>16</xdr:col>
      <xdr:colOff>647700</xdr:colOff>
      <xdr:row>64</xdr:row>
      <xdr:rowOff>126999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6A58471-33E8-CE68-A5A1-FED4D495F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228600</xdr:colOff>
      <xdr:row>48</xdr:row>
      <xdr:rowOff>15874</xdr:rowOff>
    </xdr:from>
    <xdr:to>
      <xdr:col>24</xdr:col>
      <xdr:colOff>546100</xdr:colOff>
      <xdr:row>64</xdr:row>
      <xdr:rowOff>88899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3011DD8-7895-FAAA-BFA7-F0577BFD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14</xdr:row>
      <xdr:rowOff>73025</xdr:rowOff>
    </xdr:from>
    <xdr:to>
      <xdr:col>33</xdr:col>
      <xdr:colOff>647700</xdr:colOff>
      <xdr:row>26</xdr:row>
      <xdr:rowOff>73025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E634F1-7833-63EA-6B03-996408B4C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25400</xdr:colOff>
      <xdr:row>1</xdr:row>
      <xdr:rowOff>219075</xdr:rowOff>
    </xdr:from>
    <xdr:to>
      <xdr:col>33</xdr:col>
      <xdr:colOff>635000</xdr:colOff>
      <xdr:row>13</xdr:row>
      <xdr:rowOff>206375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37BB66C-D12C-98E8-D211-A6E2A9B93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44450</xdr:colOff>
      <xdr:row>52</xdr:row>
      <xdr:rowOff>73025</xdr:rowOff>
    </xdr:from>
    <xdr:to>
      <xdr:col>33</xdr:col>
      <xdr:colOff>654050</xdr:colOff>
      <xdr:row>64</xdr:row>
      <xdr:rowOff>73025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600612C-6E43-6B60-3A4B-D61786415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133350</xdr:colOff>
      <xdr:row>1</xdr:row>
      <xdr:rowOff>231775</xdr:rowOff>
    </xdr:from>
    <xdr:to>
      <xdr:col>41</xdr:col>
      <xdr:colOff>82550</xdr:colOff>
      <xdr:row>13</xdr:row>
      <xdr:rowOff>219075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48328E6-4113-D503-D7D2-D2ECA7134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171450</xdr:colOff>
      <xdr:row>52</xdr:row>
      <xdr:rowOff>79375</xdr:rowOff>
    </xdr:from>
    <xdr:to>
      <xdr:col>41</xdr:col>
      <xdr:colOff>120650</xdr:colOff>
      <xdr:row>64</xdr:row>
      <xdr:rowOff>79375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22DB5D9-945D-A5C9-5AA7-B7DCA6168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152400</xdr:colOff>
      <xdr:row>14</xdr:row>
      <xdr:rowOff>85725</xdr:rowOff>
    </xdr:from>
    <xdr:to>
      <xdr:col>41</xdr:col>
      <xdr:colOff>101600</xdr:colOff>
      <xdr:row>26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7C4E095-FD53-BE02-AAA2-9486427F3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598714</xdr:colOff>
      <xdr:row>62</xdr:row>
      <xdr:rowOff>7257</xdr:rowOff>
    </xdr:from>
    <xdr:to>
      <xdr:col>18</xdr:col>
      <xdr:colOff>535214</xdr:colOff>
      <xdr:row>74</xdr:row>
      <xdr:rowOff>29028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095E529-2A16-D3AB-CDC7-D18E96D8F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46</xdr:row>
      <xdr:rowOff>182886</xdr:rowOff>
    </xdr:from>
    <xdr:to>
      <xdr:col>8</xdr:col>
      <xdr:colOff>464820</xdr:colOff>
      <xdr:row>58</xdr:row>
      <xdr:rowOff>182886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0C7338-B4BA-4BEF-9570-C3A9EEF57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56</xdr:row>
      <xdr:rowOff>11430</xdr:rowOff>
    </xdr:from>
    <xdr:to>
      <xdr:col>18</xdr:col>
      <xdr:colOff>571500</xdr:colOff>
      <xdr:row>68</xdr:row>
      <xdr:rowOff>11430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553D3EA-993C-4C8E-AB4D-2F3E8A264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281940</xdr:colOff>
      <xdr:row>50</xdr:row>
      <xdr:rowOff>217170</xdr:rowOff>
    </xdr:from>
    <xdr:to>
      <xdr:col>30</xdr:col>
      <xdr:colOff>160020</xdr:colOff>
      <xdr:row>62</xdr:row>
      <xdr:rowOff>217170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3E0004A-D14B-4182-A19E-2154A699E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140970</xdr:colOff>
      <xdr:row>15</xdr:row>
      <xdr:rowOff>11430</xdr:rowOff>
    </xdr:from>
    <xdr:to>
      <xdr:col>35</xdr:col>
      <xdr:colOff>19050</xdr:colOff>
      <xdr:row>27</xdr:row>
      <xdr:rowOff>11430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2A2181D-4652-4464-B21D-8198FA898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133350</xdr:colOff>
      <xdr:row>2</xdr:row>
      <xdr:rowOff>140970</xdr:rowOff>
    </xdr:from>
    <xdr:to>
      <xdr:col>35</xdr:col>
      <xdr:colOff>11430</xdr:colOff>
      <xdr:row>14</xdr:row>
      <xdr:rowOff>133350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1BC2857-FC55-443B-86A7-C3567C45C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87630</xdr:colOff>
      <xdr:row>27</xdr:row>
      <xdr:rowOff>140970</xdr:rowOff>
    </xdr:from>
    <xdr:to>
      <xdr:col>34</xdr:col>
      <xdr:colOff>632460</xdr:colOff>
      <xdr:row>41</xdr:row>
      <xdr:rowOff>125730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80735D9-6764-4EA7-B5E1-E45CA5B9B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162560</xdr:colOff>
      <xdr:row>2</xdr:row>
      <xdr:rowOff>117475</xdr:rowOff>
    </xdr:from>
    <xdr:to>
      <xdr:col>42</xdr:col>
      <xdr:colOff>10160</xdr:colOff>
      <xdr:row>14</xdr:row>
      <xdr:rowOff>117475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991AD13-4B86-48F4-9995-5C096F3BD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118110</xdr:colOff>
      <xdr:row>2</xdr:row>
      <xdr:rowOff>111125</xdr:rowOff>
    </xdr:from>
    <xdr:to>
      <xdr:col>48</xdr:col>
      <xdr:colOff>643890</xdr:colOff>
      <xdr:row>14</xdr:row>
      <xdr:rowOff>106045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C83364E-1804-4AA9-A14A-5AB0443F1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161290</xdr:colOff>
      <xdr:row>14</xdr:row>
      <xdr:rowOff>212725</xdr:rowOff>
    </xdr:from>
    <xdr:to>
      <xdr:col>49</xdr:col>
      <xdr:colOff>19050</xdr:colOff>
      <xdr:row>26</xdr:row>
      <xdr:rowOff>212725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240AAD0A-B216-463F-88A3-0758FC89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94615</xdr:colOff>
      <xdr:row>39</xdr:row>
      <xdr:rowOff>48259</xdr:rowOff>
    </xdr:from>
    <xdr:to>
      <xdr:col>48</xdr:col>
      <xdr:colOff>629602</xdr:colOff>
      <xdr:row>51</xdr:row>
      <xdr:rowOff>38100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89999B38-5C86-4C7A-94D9-C3C205B13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160178</xdr:colOff>
      <xdr:row>27</xdr:row>
      <xdr:rowOff>55721</xdr:rowOff>
    </xdr:from>
    <xdr:to>
      <xdr:col>49</xdr:col>
      <xdr:colOff>9366</xdr:colOff>
      <xdr:row>39</xdr:row>
      <xdr:rowOff>24923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22DDA9D6-D9C1-4BCB-B4A6-963707C8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230187</xdr:colOff>
      <xdr:row>14</xdr:row>
      <xdr:rowOff>223837</xdr:rowOff>
    </xdr:from>
    <xdr:to>
      <xdr:col>56</xdr:col>
      <xdr:colOff>190500</xdr:colOff>
      <xdr:row>26</xdr:row>
      <xdr:rowOff>204787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9C0FF6A-29D7-4617-BA39-2DE57ADCB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388937</xdr:colOff>
      <xdr:row>15</xdr:row>
      <xdr:rowOff>17462</xdr:rowOff>
    </xdr:from>
    <xdr:to>
      <xdr:col>63</xdr:col>
      <xdr:colOff>349250</xdr:colOff>
      <xdr:row>26</xdr:row>
      <xdr:rowOff>228600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246FB3D0-DED5-4970-857B-73BBC5B77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63</xdr:col>
      <xdr:colOff>563561</xdr:colOff>
      <xdr:row>15</xdr:row>
      <xdr:rowOff>17462</xdr:rowOff>
    </xdr:from>
    <xdr:to>
      <xdr:col>70</xdr:col>
      <xdr:colOff>523874</xdr:colOff>
      <xdr:row>26</xdr:row>
      <xdr:rowOff>228600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BE6D51F0-5592-4C81-9A62-2E0E99332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547687</xdr:colOff>
      <xdr:row>52</xdr:row>
      <xdr:rowOff>80963</xdr:rowOff>
    </xdr:from>
    <xdr:to>
      <xdr:col>38</xdr:col>
      <xdr:colOff>508000</xdr:colOff>
      <xdr:row>64</xdr:row>
      <xdr:rowOff>61913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68C3BFC3-7BC3-4B1E-9BC8-2D5FB6931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matani/Desktop/research/MManalyze/2101extrovert/210224questionnaires-Hazumi19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実験前（参加者）"/>
      <sheetName val="反転①実験前（参加者）"/>
      <sheetName val="実験直前（参加者）"/>
      <sheetName val="反転実験直前（参加者）"/>
      <sheetName val="実験前①と直前の差分"/>
      <sheetName val="②実験後（参加者）"/>
      <sheetName val="反転②実験後（参加者）"/>
      <sheetName val="前後【参加者；参加者ごと】"/>
      <sheetName val="③記述式"/>
      <sheetName val="④性格特性"/>
      <sheetName val="⑤Wizard用（前）"/>
      <sheetName val="Wizard用（後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>
            <v>5.833333333333333</v>
          </cell>
          <cell r="D3">
            <v>7.333333333333333</v>
          </cell>
        </row>
        <row r="4">
          <cell r="B4">
            <v>3.1666666666666665</v>
          </cell>
          <cell r="D4">
            <v>3.1111111111111112</v>
          </cell>
        </row>
        <row r="5">
          <cell r="B5">
            <v>3.2222222222222223</v>
          </cell>
          <cell r="D5">
            <v>3.4444444444444446</v>
          </cell>
        </row>
        <row r="6">
          <cell r="B6">
            <v>6.4444444444444446</v>
          </cell>
          <cell r="D6">
            <v>4.2222222222222223</v>
          </cell>
        </row>
        <row r="7">
          <cell r="B7">
            <v>3.6666666666666665</v>
          </cell>
          <cell r="D7">
            <v>3.3888888888888888</v>
          </cell>
        </row>
        <row r="8">
          <cell r="B8">
            <v>4.5</v>
          </cell>
          <cell r="D8">
            <v>5.666666666666667</v>
          </cell>
        </row>
        <row r="9">
          <cell r="B9">
            <v>3.6666666666666665</v>
          </cell>
          <cell r="D9">
            <v>3.3888888888888888</v>
          </cell>
        </row>
        <row r="10">
          <cell r="B10">
            <v>5.1111111111111107</v>
          </cell>
          <cell r="D10">
            <v>6.9444444444444446</v>
          </cell>
        </row>
        <row r="11">
          <cell r="B11">
            <v>4.333333333333333</v>
          </cell>
          <cell r="D11">
            <v>5.4444444444444446</v>
          </cell>
        </row>
        <row r="12">
          <cell r="B12">
            <v>4.3888888888888893</v>
          </cell>
          <cell r="D12">
            <v>4.7777777777777777</v>
          </cell>
        </row>
        <row r="13">
          <cell r="B13">
            <v>5.7222222222222223</v>
          </cell>
          <cell r="D13">
            <v>4.5</v>
          </cell>
        </row>
        <row r="14">
          <cell r="B14">
            <v>5.2777777777777777</v>
          </cell>
          <cell r="D14">
            <v>7.0555555555555554</v>
          </cell>
        </row>
        <row r="15">
          <cell r="B15">
            <v>6.5555555555555554</v>
          </cell>
          <cell r="D15">
            <v>5.4444444444444446</v>
          </cell>
        </row>
        <row r="16">
          <cell r="B16">
            <v>4.7222222222222223</v>
          </cell>
          <cell r="D16">
            <v>7.1111111111111107</v>
          </cell>
        </row>
        <row r="17">
          <cell r="B17">
            <v>4.2777777777777777</v>
          </cell>
          <cell r="D17">
            <v>7.6111111111111107</v>
          </cell>
        </row>
        <row r="18">
          <cell r="B18">
            <v>3.5</v>
          </cell>
          <cell r="D18">
            <v>6.7222222222222223</v>
          </cell>
        </row>
        <row r="19">
          <cell r="B19">
            <v>2.6111111111111112</v>
          </cell>
          <cell r="D19">
            <v>4.3888888888888893</v>
          </cell>
        </row>
        <row r="20">
          <cell r="B20">
            <v>4.6111111111111107</v>
          </cell>
          <cell r="D20">
            <v>4.833333333333333</v>
          </cell>
        </row>
        <row r="21">
          <cell r="B21">
            <v>3.5</v>
          </cell>
          <cell r="D21">
            <v>3.5</v>
          </cell>
        </row>
        <row r="22">
          <cell r="B22">
            <v>5</v>
          </cell>
          <cell r="D22">
            <v>3.7222222222222223</v>
          </cell>
        </row>
        <row r="23">
          <cell r="B23">
            <v>5</v>
          </cell>
          <cell r="D23">
            <v>3.7222222222222223</v>
          </cell>
        </row>
        <row r="24">
          <cell r="B24">
            <v>4.2777777777777777</v>
          </cell>
          <cell r="D24">
            <v>4.833333333333333</v>
          </cell>
        </row>
        <row r="25">
          <cell r="B25">
            <v>3.8333333333333335</v>
          </cell>
          <cell r="D25">
            <v>3.9444444444444446</v>
          </cell>
        </row>
        <row r="26">
          <cell r="B26">
            <v>5.1111111111111107</v>
          </cell>
          <cell r="D26">
            <v>6.166666666666667</v>
          </cell>
        </row>
        <row r="27">
          <cell r="B27">
            <v>4.5</v>
          </cell>
          <cell r="D27">
            <v>6.0555555555555554</v>
          </cell>
        </row>
        <row r="28">
          <cell r="B28">
            <v>6.3888888888888893</v>
          </cell>
          <cell r="D28">
            <v>6.7222222222222223</v>
          </cell>
        </row>
        <row r="29">
          <cell r="B29">
            <v>4.5555555555555554</v>
          </cell>
          <cell r="D29">
            <v>4.2222222222222223</v>
          </cell>
        </row>
        <row r="30">
          <cell r="B30">
            <v>5.333333333333333</v>
          </cell>
          <cell r="D30">
            <v>4.5</v>
          </cell>
        </row>
        <row r="31">
          <cell r="B31">
            <v>5.2222222222222223</v>
          </cell>
          <cell r="D31">
            <v>4.4444444444444446</v>
          </cell>
        </row>
        <row r="32">
          <cell r="B32">
            <v>5.9444444444444446</v>
          </cell>
          <cell r="D32">
            <v>4.1111111111111107</v>
          </cell>
        </row>
      </sheetData>
      <sheetData sheetId="8" refreshError="1"/>
      <sheetData sheetId="9">
        <row r="2">
          <cell r="X2" t="str">
            <v>事前アンケート</v>
          </cell>
        </row>
      </sheetData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ECC0-C44B-4ADB-8B24-04BCE5FE6A74}">
  <dimension ref="A1:T55"/>
  <sheetViews>
    <sheetView workbookViewId="0">
      <pane ySplit="2" topLeftCell="A3" activePane="bottomLeft" state="frozen"/>
      <selection pane="bottomLeft" activeCell="N2" sqref="N2:R32"/>
    </sheetView>
  </sheetViews>
  <sheetFormatPr defaultRowHeight="18"/>
  <cols>
    <col min="1" max="1" width="10.375" style="9" bestFit="1" customWidth="1"/>
  </cols>
  <sheetData>
    <row r="1" spans="1:20" ht="25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0" s="9" customFormat="1" ht="18.600000000000001" thickBo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/>
      <c r="M2" s="6"/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7"/>
      <c r="T2" s="8"/>
    </row>
    <row r="3" spans="1:20" ht="18.600000000000001" thickTop="1">
      <c r="A3" s="10" t="s">
        <v>17</v>
      </c>
      <c r="B3">
        <v>5</v>
      </c>
      <c r="C3">
        <v>1</v>
      </c>
      <c r="D3">
        <v>3</v>
      </c>
      <c r="E3">
        <v>2</v>
      </c>
      <c r="F3">
        <v>3</v>
      </c>
      <c r="G3">
        <v>4</v>
      </c>
      <c r="H3">
        <v>7</v>
      </c>
      <c r="I3">
        <v>1</v>
      </c>
      <c r="J3">
        <v>4</v>
      </c>
      <c r="K3">
        <v>1</v>
      </c>
      <c r="N3">
        <f t="shared" ref="N3:N32" si="0">B3+(8-G3)</f>
        <v>9</v>
      </c>
      <c r="O3">
        <f t="shared" ref="O3:O32" si="1">(8-C3)+H3</f>
        <v>14</v>
      </c>
      <c r="P3">
        <f t="shared" ref="P3:R32" si="2">D3+(8-I3)</f>
        <v>10</v>
      </c>
      <c r="Q3">
        <f t="shared" si="2"/>
        <v>6</v>
      </c>
      <c r="R3">
        <f t="shared" si="2"/>
        <v>10</v>
      </c>
      <c r="S3" s="11"/>
    </row>
    <row r="4" spans="1:20">
      <c r="A4" s="10" t="s">
        <v>18</v>
      </c>
      <c r="B4">
        <v>4</v>
      </c>
      <c r="C4">
        <v>4</v>
      </c>
      <c r="D4">
        <v>3</v>
      </c>
      <c r="E4">
        <v>4</v>
      </c>
      <c r="F4">
        <v>2</v>
      </c>
      <c r="G4">
        <v>4</v>
      </c>
      <c r="H4">
        <v>4</v>
      </c>
      <c r="I4">
        <v>3</v>
      </c>
      <c r="J4">
        <v>2</v>
      </c>
      <c r="K4">
        <v>6</v>
      </c>
      <c r="N4">
        <f t="shared" si="0"/>
        <v>8</v>
      </c>
      <c r="O4">
        <f t="shared" si="1"/>
        <v>8</v>
      </c>
      <c r="P4">
        <f t="shared" si="2"/>
        <v>8</v>
      </c>
      <c r="Q4">
        <f t="shared" si="2"/>
        <v>10</v>
      </c>
      <c r="R4">
        <f t="shared" si="2"/>
        <v>4</v>
      </c>
      <c r="S4" s="11"/>
    </row>
    <row r="5" spans="1:20">
      <c r="A5" s="10" t="s">
        <v>19</v>
      </c>
      <c r="B5">
        <v>6</v>
      </c>
      <c r="C5">
        <v>1</v>
      </c>
      <c r="D5">
        <v>5</v>
      </c>
      <c r="E5">
        <v>3</v>
      </c>
      <c r="F5">
        <v>4</v>
      </c>
      <c r="G5">
        <v>4</v>
      </c>
      <c r="H5">
        <v>6</v>
      </c>
      <c r="I5">
        <v>2</v>
      </c>
      <c r="J5">
        <v>7</v>
      </c>
      <c r="K5">
        <v>2</v>
      </c>
      <c r="N5">
        <f t="shared" si="0"/>
        <v>10</v>
      </c>
      <c r="O5">
        <f t="shared" si="1"/>
        <v>13</v>
      </c>
      <c r="P5">
        <f t="shared" si="2"/>
        <v>11</v>
      </c>
      <c r="Q5">
        <f t="shared" si="2"/>
        <v>4</v>
      </c>
      <c r="R5">
        <f t="shared" si="2"/>
        <v>10</v>
      </c>
      <c r="S5" s="11"/>
    </row>
    <row r="6" spans="1:20">
      <c r="A6" s="10" t="s">
        <v>20</v>
      </c>
      <c r="B6">
        <v>3</v>
      </c>
      <c r="C6">
        <v>4</v>
      </c>
      <c r="D6">
        <v>4</v>
      </c>
      <c r="E6">
        <v>5</v>
      </c>
      <c r="F6">
        <v>6</v>
      </c>
      <c r="G6">
        <v>4</v>
      </c>
      <c r="H6">
        <v>2</v>
      </c>
      <c r="I6">
        <v>4</v>
      </c>
      <c r="J6">
        <v>3</v>
      </c>
      <c r="K6">
        <v>3</v>
      </c>
      <c r="N6">
        <f t="shared" si="0"/>
        <v>7</v>
      </c>
      <c r="O6">
        <f t="shared" si="1"/>
        <v>6</v>
      </c>
      <c r="P6">
        <f t="shared" si="2"/>
        <v>8</v>
      </c>
      <c r="Q6">
        <f t="shared" si="2"/>
        <v>10</v>
      </c>
      <c r="R6">
        <f t="shared" si="2"/>
        <v>11</v>
      </c>
      <c r="S6" s="11"/>
    </row>
    <row r="7" spans="1:20">
      <c r="A7" s="10" t="s">
        <v>21</v>
      </c>
      <c r="B7">
        <v>7</v>
      </c>
      <c r="C7">
        <v>1</v>
      </c>
      <c r="D7">
        <v>6</v>
      </c>
      <c r="E7">
        <v>3</v>
      </c>
      <c r="F7">
        <v>4</v>
      </c>
      <c r="G7">
        <v>3</v>
      </c>
      <c r="H7">
        <v>1</v>
      </c>
      <c r="I7">
        <v>1</v>
      </c>
      <c r="J7">
        <v>6</v>
      </c>
      <c r="K7">
        <v>1</v>
      </c>
      <c r="N7">
        <f t="shared" si="0"/>
        <v>12</v>
      </c>
      <c r="O7">
        <f t="shared" si="1"/>
        <v>8</v>
      </c>
      <c r="P7">
        <f t="shared" si="2"/>
        <v>13</v>
      </c>
      <c r="Q7">
        <f t="shared" si="2"/>
        <v>5</v>
      </c>
      <c r="R7">
        <f t="shared" si="2"/>
        <v>11</v>
      </c>
      <c r="S7" s="11"/>
    </row>
    <row r="8" spans="1:20">
      <c r="A8" s="10" t="s">
        <v>22</v>
      </c>
      <c r="B8">
        <v>6</v>
      </c>
      <c r="C8">
        <v>1</v>
      </c>
      <c r="D8">
        <v>5</v>
      </c>
      <c r="E8">
        <v>3</v>
      </c>
      <c r="F8">
        <v>4</v>
      </c>
      <c r="G8">
        <v>3</v>
      </c>
      <c r="H8">
        <v>6</v>
      </c>
      <c r="I8">
        <v>1</v>
      </c>
      <c r="J8">
        <v>6</v>
      </c>
      <c r="K8">
        <v>2</v>
      </c>
      <c r="N8">
        <f t="shared" si="0"/>
        <v>11</v>
      </c>
      <c r="O8">
        <f t="shared" si="1"/>
        <v>13</v>
      </c>
      <c r="P8">
        <f t="shared" si="2"/>
        <v>12</v>
      </c>
      <c r="Q8">
        <f t="shared" si="2"/>
        <v>5</v>
      </c>
      <c r="R8">
        <f t="shared" si="2"/>
        <v>10</v>
      </c>
      <c r="S8" s="11"/>
    </row>
    <row r="9" spans="1:20">
      <c r="A9" s="10" t="s">
        <v>23</v>
      </c>
      <c r="B9">
        <v>5</v>
      </c>
      <c r="C9">
        <v>4</v>
      </c>
      <c r="D9">
        <v>3</v>
      </c>
      <c r="E9">
        <v>2</v>
      </c>
      <c r="F9">
        <v>4</v>
      </c>
      <c r="G9">
        <v>2</v>
      </c>
      <c r="H9">
        <v>4</v>
      </c>
      <c r="I9">
        <v>4</v>
      </c>
      <c r="J9">
        <v>4</v>
      </c>
      <c r="K9">
        <v>5</v>
      </c>
      <c r="N9">
        <f t="shared" si="0"/>
        <v>11</v>
      </c>
      <c r="O9">
        <f t="shared" si="1"/>
        <v>8</v>
      </c>
      <c r="P9">
        <f t="shared" si="2"/>
        <v>7</v>
      </c>
      <c r="Q9">
        <f t="shared" si="2"/>
        <v>6</v>
      </c>
      <c r="R9">
        <f t="shared" si="2"/>
        <v>7</v>
      </c>
      <c r="S9" s="11"/>
    </row>
    <row r="10" spans="1:20">
      <c r="A10" s="10" t="s">
        <v>24</v>
      </c>
      <c r="B10">
        <v>6</v>
      </c>
      <c r="C10">
        <v>2</v>
      </c>
      <c r="D10">
        <v>4</v>
      </c>
      <c r="E10">
        <v>4</v>
      </c>
      <c r="F10">
        <v>3</v>
      </c>
      <c r="G10">
        <v>3</v>
      </c>
      <c r="H10">
        <v>6</v>
      </c>
      <c r="I10">
        <v>2</v>
      </c>
      <c r="J10">
        <v>6</v>
      </c>
      <c r="K10">
        <v>4</v>
      </c>
      <c r="N10">
        <f t="shared" si="0"/>
        <v>11</v>
      </c>
      <c r="O10">
        <f t="shared" si="1"/>
        <v>12</v>
      </c>
      <c r="P10">
        <f t="shared" si="2"/>
        <v>10</v>
      </c>
      <c r="Q10">
        <f t="shared" si="2"/>
        <v>6</v>
      </c>
      <c r="R10">
        <f t="shared" si="2"/>
        <v>7</v>
      </c>
      <c r="S10" s="11"/>
    </row>
    <row r="11" spans="1:20">
      <c r="A11" s="10" t="s">
        <v>25</v>
      </c>
      <c r="B11">
        <v>6</v>
      </c>
      <c r="C11">
        <v>2</v>
      </c>
      <c r="D11">
        <v>4</v>
      </c>
      <c r="E11">
        <v>4</v>
      </c>
      <c r="F11">
        <v>3</v>
      </c>
      <c r="G11">
        <v>4</v>
      </c>
      <c r="H11">
        <v>7</v>
      </c>
      <c r="I11">
        <v>2</v>
      </c>
      <c r="J11">
        <v>6</v>
      </c>
      <c r="K11">
        <v>2</v>
      </c>
      <c r="N11">
        <f t="shared" si="0"/>
        <v>10</v>
      </c>
      <c r="O11">
        <f t="shared" si="1"/>
        <v>13</v>
      </c>
      <c r="P11">
        <f t="shared" si="2"/>
        <v>10</v>
      </c>
      <c r="Q11">
        <f t="shared" si="2"/>
        <v>6</v>
      </c>
      <c r="R11">
        <f t="shared" si="2"/>
        <v>9</v>
      </c>
      <c r="S11" s="11"/>
    </row>
    <row r="12" spans="1:20">
      <c r="A12" s="10" t="s">
        <v>26</v>
      </c>
      <c r="B12">
        <v>4</v>
      </c>
      <c r="C12">
        <v>4</v>
      </c>
      <c r="D12">
        <v>3</v>
      </c>
      <c r="E12">
        <v>5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N12">
        <f t="shared" si="0"/>
        <v>8</v>
      </c>
      <c r="O12">
        <f t="shared" si="1"/>
        <v>8</v>
      </c>
      <c r="P12">
        <f t="shared" si="2"/>
        <v>7</v>
      </c>
      <c r="Q12">
        <f t="shared" si="2"/>
        <v>9</v>
      </c>
      <c r="R12">
        <f t="shared" si="2"/>
        <v>7</v>
      </c>
      <c r="S12" s="11"/>
    </row>
    <row r="13" spans="1:20">
      <c r="A13" s="10" t="s">
        <v>27</v>
      </c>
      <c r="B13">
        <v>4</v>
      </c>
      <c r="C13">
        <v>4</v>
      </c>
      <c r="D13">
        <v>4</v>
      </c>
      <c r="E13">
        <v>5</v>
      </c>
      <c r="F13">
        <v>4</v>
      </c>
      <c r="G13">
        <v>5</v>
      </c>
      <c r="H13">
        <v>5</v>
      </c>
      <c r="I13">
        <v>4</v>
      </c>
      <c r="J13">
        <v>4</v>
      </c>
      <c r="K13">
        <v>5</v>
      </c>
      <c r="N13">
        <f t="shared" si="0"/>
        <v>7</v>
      </c>
      <c r="O13">
        <f t="shared" si="1"/>
        <v>9</v>
      </c>
      <c r="P13">
        <f t="shared" si="2"/>
        <v>8</v>
      </c>
      <c r="Q13">
        <f t="shared" si="2"/>
        <v>9</v>
      </c>
      <c r="R13">
        <f t="shared" si="2"/>
        <v>7</v>
      </c>
      <c r="S13" s="11"/>
    </row>
    <row r="14" spans="1:20">
      <c r="A14" s="10" t="s">
        <v>28</v>
      </c>
      <c r="B14">
        <v>5</v>
      </c>
      <c r="C14">
        <v>4</v>
      </c>
      <c r="D14">
        <v>4</v>
      </c>
      <c r="E14">
        <v>6</v>
      </c>
      <c r="F14">
        <v>3</v>
      </c>
      <c r="G14">
        <v>5</v>
      </c>
      <c r="H14">
        <v>4</v>
      </c>
      <c r="I14">
        <v>4</v>
      </c>
      <c r="J14">
        <v>4</v>
      </c>
      <c r="K14">
        <v>5</v>
      </c>
      <c r="N14">
        <f t="shared" si="0"/>
        <v>8</v>
      </c>
      <c r="O14">
        <f t="shared" si="1"/>
        <v>8</v>
      </c>
      <c r="P14">
        <f t="shared" si="2"/>
        <v>8</v>
      </c>
      <c r="Q14">
        <f t="shared" si="2"/>
        <v>10</v>
      </c>
      <c r="R14">
        <f t="shared" si="2"/>
        <v>6</v>
      </c>
      <c r="S14" s="11"/>
    </row>
    <row r="15" spans="1:20">
      <c r="A15" s="10" t="s">
        <v>29</v>
      </c>
      <c r="B15">
        <v>6</v>
      </c>
      <c r="C15">
        <v>3</v>
      </c>
      <c r="D15">
        <v>5</v>
      </c>
      <c r="E15">
        <v>4</v>
      </c>
      <c r="F15">
        <v>4</v>
      </c>
      <c r="G15">
        <v>3</v>
      </c>
      <c r="H15">
        <v>5</v>
      </c>
      <c r="I15">
        <v>3</v>
      </c>
      <c r="J15">
        <v>4</v>
      </c>
      <c r="K15">
        <v>3</v>
      </c>
      <c r="N15">
        <f t="shared" si="0"/>
        <v>11</v>
      </c>
      <c r="O15">
        <f t="shared" si="1"/>
        <v>10</v>
      </c>
      <c r="P15">
        <f t="shared" si="2"/>
        <v>10</v>
      </c>
      <c r="Q15">
        <f t="shared" si="2"/>
        <v>8</v>
      </c>
      <c r="R15">
        <f t="shared" si="2"/>
        <v>9</v>
      </c>
      <c r="S15" s="11"/>
    </row>
    <row r="16" spans="1:20">
      <c r="A16" s="10" t="s">
        <v>30</v>
      </c>
      <c r="B16">
        <v>2</v>
      </c>
      <c r="C16">
        <v>4</v>
      </c>
      <c r="D16">
        <v>4</v>
      </c>
      <c r="E16">
        <v>5</v>
      </c>
      <c r="F16">
        <v>2</v>
      </c>
      <c r="G16">
        <v>4</v>
      </c>
      <c r="H16">
        <v>4</v>
      </c>
      <c r="I16">
        <v>4</v>
      </c>
      <c r="J16">
        <v>3</v>
      </c>
      <c r="K16">
        <v>2</v>
      </c>
      <c r="N16">
        <f t="shared" si="0"/>
        <v>6</v>
      </c>
      <c r="O16">
        <f t="shared" si="1"/>
        <v>8</v>
      </c>
      <c r="P16">
        <f t="shared" si="2"/>
        <v>8</v>
      </c>
      <c r="Q16">
        <f t="shared" si="2"/>
        <v>10</v>
      </c>
      <c r="R16">
        <f t="shared" si="2"/>
        <v>8</v>
      </c>
      <c r="S16" s="11"/>
    </row>
    <row r="17" spans="1:19">
      <c r="A17" s="10" t="s">
        <v>31</v>
      </c>
      <c r="B17">
        <v>5</v>
      </c>
      <c r="C17">
        <v>4</v>
      </c>
      <c r="D17">
        <v>4</v>
      </c>
      <c r="E17">
        <v>4</v>
      </c>
      <c r="F17">
        <v>2</v>
      </c>
      <c r="G17">
        <v>4</v>
      </c>
      <c r="H17">
        <v>4</v>
      </c>
      <c r="I17">
        <v>4</v>
      </c>
      <c r="J17">
        <v>4</v>
      </c>
      <c r="K17">
        <v>5</v>
      </c>
      <c r="N17">
        <f t="shared" si="0"/>
        <v>9</v>
      </c>
      <c r="O17">
        <f t="shared" si="1"/>
        <v>8</v>
      </c>
      <c r="P17">
        <f t="shared" si="2"/>
        <v>8</v>
      </c>
      <c r="Q17">
        <f t="shared" si="2"/>
        <v>8</v>
      </c>
      <c r="R17">
        <f t="shared" si="2"/>
        <v>5</v>
      </c>
      <c r="S17" s="11"/>
    </row>
    <row r="18" spans="1:19">
      <c r="A18" s="10" t="s">
        <v>32</v>
      </c>
      <c r="B18">
        <v>4</v>
      </c>
      <c r="C18">
        <v>2</v>
      </c>
      <c r="D18">
        <v>4</v>
      </c>
      <c r="E18">
        <v>3</v>
      </c>
      <c r="F18">
        <v>2</v>
      </c>
      <c r="G18">
        <v>5</v>
      </c>
      <c r="H18">
        <v>6</v>
      </c>
      <c r="I18">
        <v>3</v>
      </c>
      <c r="J18">
        <v>7</v>
      </c>
      <c r="K18">
        <v>3</v>
      </c>
      <c r="N18">
        <f t="shared" si="0"/>
        <v>7</v>
      </c>
      <c r="O18">
        <f t="shared" si="1"/>
        <v>12</v>
      </c>
      <c r="P18">
        <f t="shared" si="2"/>
        <v>9</v>
      </c>
      <c r="Q18">
        <f t="shared" si="2"/>
        <v>4</v>
      </c>
      <c r="R18">
        <f t="shared" si="2"/>
        <v>7</v>
      </c>
      <c r="S18" s="11"/>
    </row>
    <row r="19" spans="1:19">
      <c r="A19" s="10" t="s">
        <v>33</v>
      </c>
      <c r="B19">
        <v>5</v>
      </c>
      <c r="C19">
        <v>4</v>
      </c>
      <c r="D19">
        <v>5</v>
      </c>
      <c r="E19">
        <v>3</v>
      </c>
      <c r="F19">
        <v>4</v>
      </c>
      <c r="G19">
        <v>3</v>
      </c>
      <c r="H19">
        <v>5</v>
      </c>
      <c r="I19">
        <v>2</v>
      </c>
      <c r="J19">
        <v>6</v>
      </c>
      <c r="K19">
        <v>2</v>
      </c>
      <c r="N19">
        <f t="shared" si="0"/>
        <v>10</v>
      </c>
      <c r="O19">
        <f t="shared" si="1"/>
        <v>9</v>
      </c>
      <c r="P19">
        <f t="shared" si="2"/>
        <v>11</v>
      </c>
      <c r="Q19">
        <f t="shared" si="2"/>
        <v>5</v>
      </c>
      <c r="R19">
        <f t="shared" si="2"/>
        <v>10</v>
      </c>
      <c r="S19" s="11"/>
    </row>
    <row r="20" spans="1:19">
      <c r="A20" s="10" t="s">
        <v>34</v>
      </c>
      <c r="B20">
        <v>6</v>
      </c>
      <c r="C20">
        <v>2</v>
      </c>
      <c r="D20">
        <v>5</v>
      </c>
      <c r="E20">
        <v>4</v>
      </c>
      <c r="F20">
        <v>3</v>
      </c>
      <c r="G20">
        <v>3</v>
      </c>
      <c r="H20">
        <v>7</v>
      </c>
      <c r="I20">
        <v>2</v>
      </c>
      <c r="J20">
        <v>6</v>
      </c>
      <c r="K20">
        <v>2</v>
      </c>
      <c r="N20">
        <f t="shared" si="0"/>
        <v>11</v>
      </c>
      <c r="O20">
        <f t="shared" si="1"/>
        <v>13</v>
      </c>
      <c r="P20">
        <f t="shared" si="2"/>
        <v>11</v>
      </c>
      <c r="Q20">
        <f t="shared" si="2"/>
        <v>6</v>
      </c>
      <c r="R20">
        <f t="shared" si="2"/>
        <v>9</v>
      </c>
      <c r="S20" s="11"/>
    </row>
    <row r="21" spans="1:19">
      <c r="A21" s="10" t="s">
        <v>35</v>
      </c>
      <c r="B21">
        <v>2</v>
      </c>
      <c r="C21">
        <v>4</v>
      </c>
      <c r="D21">
        <v>4</v>
      </c>
      <c r="E21">
        <v>4</v>
      </c>
      <c r="F21">
        <v>3</v>
      </c>
      <c r="G21">
        <v>4</v>
      </c>
      <c r="H21">
        <v>3</v>
      </c>
      <c r="I21">
        <v>3</v>
      </c>
      <c r="J21">
        <v>4</v>
      </c>
      <c r="K21">
        <v>5</v>
      </c>
      <c r="N21">
        <f t="shared" si="0"/>
        <v>6</v>
      </c>
      <c r="O21">
        <f t="shared" si="1"/>
        <v>7</v>
      </c>
      <c r="P21">
        <f t="shared" si="2"/>
        <v>9</v>
      </c>
      <c r="Q21">
        <f t="shared" si="2"/>
        <v>8</v>
      </c>
      <c r="R21">
        <f t="shared" si="2"/>
        <v>6</v>
      </c>
      <c r="S21" s="11"/>
    </row>
    <row r="22" spans="1:19">
      <c r="A22" s="10" t="s">
        <v>36</v>
      </c>
      <c r="B22">
        <v>6</v>
      </c>
      <c r="C22">
        <v>2</v>
      </c>
      <c r="D22">
        <v>4</v>
      </c>
      <c r="E22">
        <v>3</v>
      </c>
      <c r="F22">
        <v>4</v>
      </c>
      <c r="G22">
        <v>4</v>
      </c>
      <c r="H22">
        <v>6</v>
      </c>
      <c r="I22">
        <v>3</v>
      </c>
      <c r="J22">
        <v>5</v>
      </c>
      <c r="K22">
        <v>2</v>
      </c>
      <c r="N22">
        <f t="shared" si="0"/>
        <v>10</v>
      </c>
      <c r="O22">
        <f t="shared" si="1"/>
        <v>12</v>
      </c>
      <c r="P22">
        <f t="shared" si="2"/>
        <v>9</v>
      </c>
      <c r="Q22">
        <f t="shared" si="2"/>
        <v>6</v>
      </c>
      <c r="R22">
        <f t="shared" si="2"/>
        <v>10</v>
      </c>
      <c r="S22" s="11"/>
    </row>
    <row r="23" spans="1:19">
      <c r="A23" s="10" t="s">
        <v>37</v>
      </c>
      <c r="B23">
        <v>3</v>
      </c>
      <c r="C23">
        <v>2</v>
      </c>
      <c r="D23">
        <v>4</v>
      </c>
      <c r="E23">
        <v>4</v>
      </c>
      <c r="F23">
        <v>3</v>
      </c>
      <c r="G23">
        <v>4</v>
      </c>
      <c r="H23">
        <v>5</v>
      </c>
      <c r="I23">
        <v>2</v>
      </c>
      <c r="J23">
        <v>6</v>
      </c>
      <c r="K23">
        <v>2</v>
      </c>
      <c r="N23">
        <f t="shared" si="0"/>
        <v>7</v>
      </c>
      <c r="O23">
        <f t="shared" si="1"/>
        <v>11</v>
      </c>
      <c r="P23">
        <f t="shared" si="2"/>
        <v>10</v>
      </c>
      <c r="Q23">
        <f t="shared" si="2"/>
        <v>6</v>
      </c>
      <c r="R23">
        <f t="shared" si="2"/>
        <v>9</v>
      </c>
      <c r="S23" s="11"/>
    </row>
    <row r="24" spans="1:19">
      <c r="A24" s="10" t="s">
        <v>38</v>
      </c>
      <c r="B24">
        <v>6</v>
      </c>
      <c r="C24">
        <v>2</v>
      </c>
      <c r="D24">
        <v>4</v>
      </c>
      <c r="E24">
        <v>3</v>
      </c>
      <c r="F24">
        <v>3</v>
      </c>
      <c r="G24">
        <v>4</v>
      </c>
      <c r="H24">
        <v>5</v>
      </c>
      <c r="I24">
        <v>3</v>
      </c>
      <c r="J24">
        <v>6</v>
      </c>
      <c r="K24">
        <v>3</v>
      </c>
      <c r="N24">
        <f t="shared" si="0"/>
        <v>10</v>
      </c>
      <c r="O24">
        <f t="shared" si="1"/>
        <v>11</v>
      </c>
      <c r="P24">
        <f t="shared" si="2"/>
        <v>9</v>
      </c>
      <c r="Q24">
        <f t="shared" si="2"/>
        <v>5</v>
      </c>
      <c r="R24">
        <f t="shared" si="2"/>
        <v>8</v>
      </c>
      <c r="S24" s="11"/>
    </row>
    <row r="25" spans="1:19">
      <c r="A25" s="10" t="s">
        <v>39</v>
      </c>
      <c r="B25">
        <v>6</v>
      </c>
      <c r="C25">
        <v>2</v>
      </c>
      <c r="D25">
        <v>4</v>
      </c>
      <c r="E25">
        <v>3</v>
      </c>
      <c r="F25">
        <v>3</v>
      </c>
      <c r="G25">
        <v>4</v>
      </c>
      <c r="H25">
        <v>5</v>
      </c>
      <c r="I25">
        <v>2</v>
      </c>
      <c r="J25">
        <v>7</v>
      </c>
      <c r="K25">
        <v>2</v>
      </c>
      <c r="N25">
        <f t="shared" si="0"/>
        <v>10</v>
      </c>
      <c r="O25">
        <f t="shared" si="1"/>
        <v>11</v>
      </c>
      <c r="P25">
        <f t="shared" si="2"/>
        <v>10</v>
      </c>
      <c r="Q25">
        <f t="shared" si="2"/>
        <v>4</v>
      </c>
      <c r="R25">
        <f t="shared" si="2"/>
        <v>9</v>
      </c>
      <c r="S25" s="11"/>
    </row>
    <row r="26" spans="1:19">
      <c r="A26" s="10" t="s">
        <v>40</v>
      </c>
      <c r="B26">
        <v>7</v>
      </c>
      <c r="C26">
        <v>2</v>
      </c>
      <c r="D26">
        <v>4</v>
      </c>
      <c r="E26">
        <v>4</v>
      </c>
      <c r="F26">
        <v>3</v>
      </c>
      <c r="G26">
        <v>3</v>
      </c>
      <c r="H26">
        <v>6</v>
      </c>
      <c r="I26">
        <v>2</v>
      </c>
      <c r="J26">
        <v>6</v>
      </c>
      <c r="K26">
        <v>2</v>
      </c>
      <c r="N26">
        <f t="shared" si="0"/>
        <v>12</v>
      </c>
      <c r="O26">
        <f t="shared" si="1"/>
        <v>12</v>
      </c>
      <c r="P26">
        <f t="shared" si="2"/>
        <v>10</v>
      </c>
      <c r="Q26">
        <f t="shared" si="2"/>
        <v>6</v>
      </c>
      <c r="R26">
        <f t="shared" si="2"/>
        <v>9</v>
      </c>
      <c r="S26" s="11"/>
    </row>
    <row r="27" spans="1:19">
      <c r="A27" s="10" t="s">
        <v>41</v>
      </c>
      <c r="B27">
        <v>3</v>
      </c>
      <c r="C27">
        <v>3</v>
      </c>
      <c r="D27">
        <v>4</v>
      </c>
      <c r="E27">
        <v>3</v>
      </c>
      <c r="F27">
        <v>3</v>
      </c>
      <c r="G27">
        <v>5</v>
      </c>
      <c r="H27">
        <v>4</v>
      </c>
      <c r="I27">
        <v>3</v>
      </c>
      <c r="J27">
        <v>6</v>
      </c>
      <c r="K27">
        <v>4</v>
      </c>
      <c r="N27">
        <f t="shared" si="0"/>
        <v>6</v>
      </c>
      <c r="O27">
        <f t="shared" si="1"/>
        <v>9</v>
      </c>
      <c r="P27">
        <f t="shared" si="2"/>
        <v>9</v>
      </c>
      <c r="Q27">
        <f t="shared" si="2"/>
        <v>5</v>
      </c>
      <c r="R27">
        <f t="shared" si="2"/>
        <v>7</v>
      </c>
      <c r="S27" s="11"/>
    </row>
    <row r="28" spans="1:19">
      <c r="A28" s="10" t="s">
        <v>42</v>
      </c>
      <c r="B28">
        <v>4</v>
      </c>
      <c r="C28">
        <v>3</v>
      </c>
      <c r="D28">
        <v>4</v>
      </c>
      <c r="E28">
        <v>4</v>
      </c>
      <c r="F28">
        <v>3</v>
      </c>
      <c r="G28">
        <v>3</v>
      </c>
      <c r="H28">
        <v>4</v>
      </c>
      <c r="I28">
        <v>4</v>
      </c>
      <c r="J28">
        <v>6</v>
      </c>
      <c r="K28">
        <v>3</v>
      </c>
      <c r="N28">
        <f t="shared" si="0"/>
        <v>9</v>
      </c>
      <c r="O28">
        <f t="shared" si="1"/>
        <v>9</v>
      </c>
      <c r="P28">
        <f t="shared" si="2"/>
        <v>8</v>
      </c>
      <c r="Q28">
        <f t="shared" si="2"/>
        <v>6</v>
      </c>
      <c r="R28">
        <f t="shared" si="2"/>
        <v>8</v>
      </c>
      <c r="S28" s="11"/>
    </row>
    <row r="29" spans="1:19">
      <c r="A29" s="10" t="s">
        <v>43</v>
      </c>
      <c r="B29">
        <v>5</v>
      </c>
      <c r="C29">
        <v>2</v>
      </c>
      <c r="D29">
        <v>4</v>
      </c>
      <c r="E29">
        <v>3</v>
      </c>
      <c r="F29">
        <v>3</v>
      </c>
      <c r="G29">
        <v>3</v>
      </c>
      <c r="H29">
        <v>4</v>
      </c>
      <c r="I29">
        <v>2</v>
      </c>
      <c r="J29">
        <v>5</v>
      </c>
      <c r="K29">
        <v>2</v>
      </c>
      <c r="N29">
        <f t="shared" si="0"/>
        <v>10</v>
      </c>
      <c r="O29">
        <f t="shared" si="1"/>
        <v>10</v>
      </c>
      <c r="P29">
        <f t="shared" si="2"/>
        <v>10</v>
      </c>
      <c r="Q29">
        <f t="shared" si="2"/>
        <v>6</v>
      </c>
      <c r="R29">
        <f t="shared" si="2"/>
        <v>9</v>
      </c>
      <c r="S29" s="11"/>
    </row>
    <row r="30" spans="1:19">
      <c r="A30" s="10" t="s">
        <v>44</v>
      </c>
      <c r="B30">
        <v>6</v>
      </c>
      <c r="C30">
        <v>4</v>
      </c>
      <c r="D30">
        <v>3</v>
      </c>
      <c r="E30">
        <v>2</v>
      </c>
      <c r="F30">
        <v>4</v>
      </c>
      <c r="G30">
        <v>1</v>
      </c>
      <c r="H30">
        <v>3</v>
      </c>
      <c r="I30">
        <v>3</v>
      </c>
      <c r="J30">
        <v>3</v>
      </c>
      <c r="K30">
        <v>4</v>
      </c>
      <c r="N30">
        <f t="shared" si="0"/>
        <v>13</v>
      </c>
      <c r="O30">
        <f t="shared" si="1"/>
        <v>7</v>
      </c>
      <c r="P30">
        <f t="shared" si="2"/>
        <v>8</v>
      </c>
      <c r="Q30">
        <f t="shared" si="2"/>
        <v>7</v>
      </c>
      <c r="R30">
        <f t="shared" si="2"/>
        <v>8</v>
      </c>
      <c r="S30" s="11"/>
    </row>
    <row r="31" spans="1:19">
      <c r="A31" s="10" t="s">
        <v>45</v>
      </c>
      <c r="B31">
        <v>2</v>
      </c>
      <c r="C31">
        <v>3</v>
      </c>
      <c r="D31">
        <v>3</v>
      </c>
      <c r="E31">
        <v>4</v>
      </c>
      <c r="F31">
        <v>2</v>
      </c>
      <c r="G31">
        <v>4</v>
      </c>
      <c r="H31">
        <v>4</v>
      </c>
      <c r="I31">
        <v>4</v>
      </c>
      <c r="J31">
        <v>4</v>
      </c>
      <c r="K31">
        <v>5</v>
      </c>
      <c r="N31">
        <f t="shared" si="0"/>
        <v>6</v>
      </c>
      <c r="O31">
        <f t="shared" si="1"/>
        <v>9</v>
      </c>
      <c r="P31">
        <f t="shared" si="2"/>
        <v>7</v>
      </c>
      <c r="Q31">
        <f t="shared" si="2"/>
        <v>8</v>
      </c>
      <c r="R31">
        <f t="shared" si="2"/>
        <v>5</v>
      </c>
      <c r="S31" s="11"/>
    </row>
    <row r="32" spans="1:19">
      <c r="A32" s="10" t="s">
        <v>46</v>
      </c>
      <c r="B32">
        <v>6</v>
      </c>
      <c r="C32">
        <v>2</v>
      </c>
      <c r="D32">
        <v>5</v>
      </c>
      <c r="E32">
        <v>2</v>
      </c>
      <c r="F32">
        <v>4</v>
      </c>
      <c r="G32">
        <v>3</v>
      </c>
      <c r="H32">
        <v>4</v>
      </c>
      <c r="I32">
        <v>2</v>
      </c>
      <c r="J32">
        <v>6</v>
      </c>
      <c r="K32">
        <v>2</v>
      </c>
      <c r="N32">
        <f t="shared" si="0"/>
        <v>11</v>
      </c>
      <c r="O32">
        <f t="shared" si="1"/>
        <v>10</v>
      </c>
      <c r="P32">
        <f t="shared" si="2"/>
        <v>11</v>
      </c>
      <c r="Q32">
        <f t="shared" si="2"/>
        <v>4</v>
      </c>
      <c r="R32">
        <f t="shared" si="2"/>
        <v>10</v>
      </c>
      <c r="S32" s="11"/>
    </row>
    <row r="42" spans="13:18">
      <c r="M42" s="20">
        <v>2</v>
      </c>
      <c r="N42" s="25">
        <f>COUNTIF(N$3:N$32, $M42)</f>
        <v>0</v>
      </c>
      <c r="O42" s="25">
        <f t="shared" ref="O42:R54" si="3">COUNTIF(O$3:O$32, $M42)</f>
        <v>0</v>
      </c>
      <c r="P42" s="25">
        <f t="shared" si="3"/>
        <v>0</v>
      </c>
      <c r="Q42" s="25">
        <f t="shared" si="3"/>
        <v>0</v>
      </c>
      <c r="R42" s="20">
        <f t="shared" si="3"/>
        <v>0</v>
      </c>
    </row>
    <row r="43" spans="13:18">
      <c r="M43" s="24">
        <v>3</v>
      </c>
      <c r="N43" s="24">
        <f>COUNTIF(N$3:N$32, $M43)</f>
        <v>0</v>
      </c>
      <c r="O43" s="24">
        <f t="shared" si="3"/>
        <v>0</v>
      </c>
      <c r="P43" s="24">
        <f t="shared" si="3"/>
        <v>0</v>
      </c>
      <c r="Q43" s="24">
        <f t="shared" si="3"/>
        <v>0</v>
      </c>
      <c r="R43" s="21">
        <f t="shared" si="3"/>
        <v>0</v>
      </c>
    </row>
    <row r="44" spans="13:18">
      <c r="M44" s="21">
        <v>4</v>
      </c>
      <c r="N44" s="24">
        <f t="shared" ref="N44:N54" si="4">COUNTIF(N$3:N$32, $M44)</f>
        <v>0</v>
      </c>
      <c r="O44" s="24">
        <f t="shared" si="3"/>
        <v>0</v>
      </c>
      <c r="P44" s="24">
        <f t="shared" si="3"/>
        <v>0</v>
      </c>
      <c r="Q44" s="24">
        <f t="shared" si="3"/>
        <v>4</v>
      </c>
      <c r="R44" s="21">
        <f t="shared" si="3"/>
        <v>1</v>
      </c>
    </row>
    <row r="45" spans="13:18">
      <c r="M45" s="21">
        <v>5</v>
      </c>
      <c r="N45" s="24">
        <f t="shared" si="4"/>
        <v>0</v>
      </c>
      <c r="O45" s="24">
        <f t="shared" si="3"/>
        <v>0</v>
      </c>
      <c r="P45" s="24">
        <f t="shared" si="3"/>
        <v>0</v>
      </c>
      <c r="Q45" s="24">
        <f t="shared" si="3"/>
        <v>5</v>
      </c>
      <c r="R45" s="21">
        <f t="shared" si="3"/>
        <v>2</v>
      </c>
    </row>
    <row r="46" spans="13:18">
      <c r="M46" s="21">
        <v>6</v>
      </c>
      <c r="N46" s="24">
        <f t="shared" si="4"/>
        <v>4</v>
      </c>
      <c r="O46" s="24">
        <f t="shared" si="3"/>
        <v>1</v>
      </c>
      <c r="P46" s="24">
        <f t="shared" si="3"/>
        <v>0</v>
      </c>
      <c r="Q46" s="24">
        <f t="shared" si="3"/>
        <v>10</v>
      </c>
      <c r="R46" s="21">
        <f t="shared" si="3"/>
        <v>2</v>
      </c>
    </row>
    <row r="47" spans="13:18">
      <c r="M47" s="21">
        <v>7</v>
      </c>
      <c r="N47" s="24">
        <f t="shared" si="4"/>
        <v>4</v>
      </c>
      <c r="O47" s="24">
        <f t="shared" si="3"/>
        <v>2</v>
      </c>
      <c r="P47" s="24">
        <f t="shared" si="3"/>
        <v>3</v>
      </c>
      <c r="Q47" s="24">
        <f t="shared" si="3"/>
        <v>1</v>
      </c>
      <c r="R47" s="21">
        <f t="shared" si="3"/>
        <v>6</v>
      </c>
    </row>
    <row r="48" spans="13:18">
      <c r="M48" s="21">
        <v>8</v>
      </c>
      <c r="N48" s="24">
        <f t="shared" si="4"/>
        <v>3</v>
      </c>
      <c r="O48" s="24">
        <f t="shared" si="3"/>
        <v>7</v>
      </c>
      <c r="P48" s="24">
        <f t="shared" si="3"/>
        <v>8</v>
      </c>
      <c r="Q48" s="24">
        <f t="shared" si="3"/>
        <v>4</v>
      </c>
      <c r="R48" s="21">
        <f t="shared" si="3"/>
        <v>4</v>
      </c>
    </row>
    <row r="49" spans="13:18">
      <c r="M49" s="21">
        <v>9</v>
      </c>
      <c r="N49" s="24">
        <f t="shared" si="4"/>
        <v>3</v>
      </c>
      <c r="O49" s="24">
        <f t="shared" si="3"/>
        <v>5</v>
      </c>
      <c r="P49" s="24">
        <f t="shared" si="3"/>
        <v>5</v>
      </c>
      <c r="Q49" s="24">
        <f t="shared" si="3"/>
        <v>2</v>
      </c>
      <c r="R49" s="21">
        <f t="shared" si="3"/>
        <v>7</v>
      </c>
    </row>
    <row r="50" spans="13:18">
      <c r="M50" s="21">
        <v>10</v>
      </c>
      <c r="N50" s="24">
        <f t="shared" si="4"/>
        <v>7</v>
      </c>
      <c r="O50" s="24">
        <f t="shared" si="3"/>
        <v>3</v>
      </c>
      <c r="P50" s="24">
        <f t="shared" si="3"/>
        <v>8</v>
      </c>
      <c r="Q50" s="24">
        <f t="shared" si="3"/>
        <v>4</v>
      </c>
      <c r="R50" s="21">
        <f t="shared" si="3"/>
        <v>6</v>
      </c>
    </row>
    <row r="51" spans="13:18">
      <c r="M51" s="21">
        <v>11</v>
      </c>
      <c r="N51" s="24">
        <f t="shared" si="4"/>
        <v>6</v>
      </c>
      <c r="O51" s="24">
        <f t="shared" si="3"/>
        <v>3</v>
      </c>
      <c r="P51" s="24">
        <f t="shared" si="3"/>
        <v>4</v>
      </c>
      <c r="Q51" s="24">
        <f t="shared" si="3"/>
        <v>0</v>
      </c>
      <c r="R51" s="21">
        <f t="shared" si="3"/>
        <v>2</v>
      </c>
    </row>
    <row r="52" spans="13:18">
      <c r="M52" s="21">
        <v>12</v>
      </c>
      <c r="N52" s="24">
        <f t="shared" si="4"/>
        <v>2</v>
      </c>
      <c r="O52" s="24">
        <f t="shared" si="3"/>
        <v>4</v>
      </c>
      <c r="P52" s="24">
        <f t="shared" si="3"/>
        <v>1</v>
      </c>
      <c r="Q52" s="24">
        <f t="shared" si="3"/>
        <v>0</v>
      </c>
      <c r="R52" s="21">
        <f t="shared" si="3"/>
        <v>0</v>
      </c>
    </row>
    <row r="53" spans="13:18">
      <c r="M53" s="21">
        <v>13</v>
      </c>
      <c r="N53" s="24">
        <f t="shared" si="4"/>
        <v>1</v>
      </c>
      <c r="O53" s="24">
        <f t="shared" si="3"/>
        <v>4</v>
      </c>
      <c r="P53" s="24">
        <f t="shared" si="3"/>
        <v>1</v>
      </c>
      <c r="Q53" s="24">
        <f t="shared" si="3"/>
        <v>0</v>
      </c>
      <c r="R53" s="21">
        <f t="shared" si="3"/>
        <v>0</v>
      </c>
    </row>
    <row r="54" spans="13:18">
      <c r="M54" s="21">
        <v>14</v>
      </c>
      <c r="N54" s="24">
        <f t="shared" si="4"/>
        <v>0</v>
      </c>
      <c r="O54" s="24">
        <f t="shared" si="3"/>
        <v>1</v>
      </c>
      <c r="P54" s="24">
        <f t="shared" si="3"/>
        <v>0</v>
      </c>
      <c r="Q54" s="24">
        <f t="shared" si="3"/>
        <v>0</v>
      </c>
      <c r="R54" s="21">
        <f t="shared" si="3"/>
        <v>0</v>
      </c>
    </row>
    <row r="55" spans="13:18">
      <c r="M55" s="22" t="s">
        <v>47</v>
      </c>
      <c r="N55" s="22">
        <f>SUM(N42:N54)</f>
        <v>30</v>
      </c>
      <c r="O55" s="26">
        <f>SUM(O42:O54)</f>
        <v>30</v>
      </c>
      <c r="P55" s="22">
        <f>SUM(P42:P54)</f>
        <v>30</v>
      </c>
      <c r="Q55" s="22">
        <f>SUM(Q42:Q54)</f>
        <v>30</v>
      </c>
      <c r="R55" s="22">
        <f>SUM(R42:R54)</f>
        <v>30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F45A6-5E6C-41E7-ADE5-4E4EE6E8FDA5}">
  <dimension ref="A1:T57"/>
  <sheetViews>
    <sheetView workbookViewId="0">
      <pane xSplit="1" ySplit="2" topLeftCell="B3" activePane="bottomRight" state="frozen"/>
      <selection pane="bottomRight" activeCell="B35" sqref="B35"/>
      <selection pane="bottomLeft" activeCell="A3" sqref="A3"/>
      <selection pane="topRight" activeCell="B1" sqref="B1"/>
    </sheetView>
  </sheetViews>
  <sheetFormatPr defaultRowHeight="18"/>
  <cols>
    <col min="1" max="1" width="10.375" style="9" bestFit="1" customWidth="1"/>
  </cols>
  <sheetData>
    <row r="1" spans="1:20" ht="25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0" s="17" customFormat="1" ht="17.100000000000001" customHeight="1" thickBot="1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4"/>
      <c r="M2" s="14"/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15"/>
      <c r="T2" s="16"/>
    </row>
    <row r="3" spans="1:20" ht="18.600000000000001" thickTop="1">
      <c r="A3" s="10" t="s">
        <v>17</v>
      </c>
      <c r="B3">
        <v>6</v>
      </c>
      <c r="C3">
        <v>3</v>
      </c>
      <c r="D3">
        <v>1</v>
      </c>
      <c r="E3">
        <v>3</v>
      </c>
      <c r="F3">
        <v>5</v>
      </c>
      <c r="G3">
        <v>2</v>
      </c>
      <c r="H3">
        <v>6</v>
      </c>
      <c r="I3">
        <v>6</v>
      </c>
      <c r="J3">
        <v>3</v>
      </c>
      <c r="K3">
        <v>5</v>
      </c>
      <c r="N3">
        <f t="shared" ref="N3:N32" si="0">B3+(8-G3)</f>
        <v>12</v>
      </c>
      <c r="O3">
        <f t="shared" ref="O3:O32" si="1">(8-C3)+H3</f>
        <v>11</v>
      </c>
      <c r="P3">
        <f t="shared" ref="P3:R32" si="2">D3+(8-I3)</f>
        <v>3</v>
      </c>
      <c r="Q3">
        <f t="shared" si="2"/>
        <v>8</v>
      </c>
      <c r="R3">
        <f t="shared" si="2"/>
        <v>8</v>
      </c>
      <c r="S3" s="11"/>
    </row>
    <row r="4" spans="1:20">
      <c r="A4" s="10" t="s">
        <v>18</v>
      </c>
      <c r="B4">
        <v>6</v>
      </c>
      <c r="C4">
        <v>3</v>
      </c>
      <c r="D4">
        <v>2</v>
      </c>
      <c r="E4">
        <v>2</v>
      </c>
      <c r="F4">
        <v>6</v>
      </c>
      <c r="G4">
        <v>3</v>
      </c>
      <c r="H4">
        <v>5</v>
      </c>
      <c r="I4">
        <v>6</v>
      </c>
      <c r="J4">
        <v>3</v>
      </c>
      <c r="K4">
        <v>4</v>
      </c>
      <c r="N4">
        <f t="shared" si="0"/>
        <v>11</v>
      </c>
      <c r="O4">
        <f t="shared" si="1"/>
        <v>10</v>
      </c>
      <c r="P4">
        <f t="shared" si="2"/>
        <v>4</v>
      </c>
      <c r="Q4">
        <f t="shared" si="2"/>
        <v>7</v>
      </c>
      <c r="R4">
        <f t="shared" si="2"/>
        <v>10</v>
      </c>
      <c r="S4" s="11"/>
    </row>
    <row r="5" spans="1:20">
      <c r="A5" s="10" t="s">
        <v>19</v>
      </c>
      <c r="B5">
        <v>3</v>
      </c>
      <c r="C5">
        <v>2</v>
      </c>
      <c r="D5">
        <v>3</v>
      </c>
      <c r="E5">
        <v>3</v>
      </c>
      <c r="F5">
        <v>3</v>
      </c>
      <c r="G5">
        <v>5</v>
      </c>
      <c r="H5">
        <v>6</v>
      </c>
      <c r="I5">
        <v>3</v>
      </c>
      <c r="J5">
        <v>5</v>
      </c>
      <c r="K5">
        <v>5</v>
      </c>
      <c r="N5">
        <f t="shared" si="0"/>
        <v>6</v>
      </c>
      <c r="O5">
        <f t="shared" si="1"/>
        <v>12</v>
      </c>
      <c r="P5">
        <f t="shared" si="2"/>
        <v>8</v>
      </c>
      <c r="Q5">
        <f t="shared" si="2"/>
        <v>6</v>
      </c>
      <c r="R5">
        <f t="shared" si="2"/>
        <v>6</v>
      </c>
      <c r="S5" s="11"/>
    </row>
    <row r="6" spans="1:20">
      <c r="A6" s="10" t="s">
        <v>20</v>
      </c>
      <c r="B6">
        <v>5</v>
      </c>
      <c r="C6">
        <v>2</v>
      </c>
      <c r="D6">
        <v>3</v>
      </c>
      <c r="E6">
        <v>2</v>
      </c>
      <c r="F6">
        <v>6</v>
      </c>
      <c r="G6">
        <v>5</v>
      </c>
      <c r="H6">
        <v>5</v>
      </c>
      <c r="I6">
        <v>6</v>
      </c>
      <c r="J6">
        <v>5</v>
      </c>
      <c r="K6">
        <v>5</v>
      </c>
      <c r="N6">
        <f t="shared" si="0"/>
        <v>8</v>
      </c>
      <c r="O6">
        <f t="shared" si="1"/>
        <v>11</v>
      </c>
      <c r="P6">
        <f t="shared" si="2"/>
        <v>5</v>
      </c>
      <c r="Q6">
        <f t="shared" si="2"/>
        <v>5</v>
      </c>
      <c r="R6">
        <f t="shared" si="2"/>
        <v>9</v>
      </c>
      <c r="S6" s="11"/>
    </row>
    <row r="7" spans="1:20">
      <c r="A7" s="10" t="s">
        <v>21</v>
      </c>
      <c r="B7">
        <v>4</v>
      </c>
      <c r="C7">
        <v>2</v>
      </c>
      <c r="D7">
        <v>3</v>
      </c>
      <c r="E7">
        <v>3</v>
      </c>
      <c r="F7">
        <v>3</v>
      </c>
      <c r="G7">
        <v>5</v>
      </c>
      <c r="H7">
        <v>6</v>
      </c>
      <c r="I7">
        <v>3</v>
      </c>
      <c r="J7">
        <v>7</v>
      </c>
      <c r="K7">
        <v>3</v>
      </c>
      <c r="N7">
        <f t="shared" si="0"/>
        <v>7</v>
      </c>
      <c r="O7">
        <f t="shared" si="1"/>
        <v>12</v>
      </c>
      <c r="P7">
        <f t="shared" si="2"/>
        <v>8</v>
      </c>
      <c r="Q7">
        <f t="shared" si="2"/>
        <v>4</v>
      </c>
      <c r="R7">
        <f t="shared" si="2"/>
        <v>8</v>
      </c>
      <c r="S7" s="11"/>
    </row>
    <row r="8" spans="1:20">
      <c r="A8" s="10" t="s">
        <v>22</v>
      </c>
      <c r="B8">
        <v>6</v>
      </c>
      <c r="C8">
        <v>2</v>
      </c>
      <c r="D8">
        <v>2</v>
      </c>
      <c r="E8">
        <v>2</v>
      </c>
      <c r="F8">
        <v>6</v>
      </c>
      <c r="G8">
        <v>3</v>
      </c>
      <c r="H8">
        <v>5</v>
      </c>
      <c r="I8">
        <v>3</v>
      </c>
      <c r="J8">
        <v>3</v>
      </c>
      <c r="K8">
        <v>2</v>
      </c>
      <c r="N8">
        <f t="shared" si="0"/>
        <v>11</v>
      </c>
      <c r="O8">
        <f t="shared" si="1"/>
        <v>11</v>
      </c>
      <c r="P8">
        <f t="shared" si="2"/>
        <v>7</v>
      </c>
      <c r="Q8">
        <f t="shared" si="2"/>
        <v>7</v>
      </c>
      <c r="R8">
        <f t="shared" si="2"/>
        <v>12</v>
      </c>
      <c r="S8" s="11"/>
    </row>
    <row r="9" spans="1:20">
      <c r="A9" s="10" t="s">
        <v>23</v>
      </c>
      <c r="B9">
        <v>6</v>
      </c>
      <c r="C9">
        <v>3</v>
      </c>
      <c r="D9">
        <v>2</v>
      </c>
      <c r="E9">
        <v>2</v>
      </c>
      <c r="F9">
        <v>5</v>
      </c>
      <c r="G9">
        <v>2</v>
      </c>
      <c r="H9">
        <v>5</v>
      </c>
      <c r="I9">
        <v>3</v>
      </c>
      <c r="J9">
        <v>2</v>
      </c>
      <c r="K9">
        <v>2</v>
      </c>
      <c r="N9">
        <f t="shared" si="0"/>
        <v>12</v>
      </c>
      <c r="O9">
        <f t="shared" si="1"/>
        <v>10</v>
      </c>
      <c r="P9">
        <f t="shared" si="2"/>
        <v>7</v>
      </c>
      <c r="Q9">
        <f t="shared" si="2"/>
        <v>8</v>
      </c>
      <c r="R9">
        <f t="shared" si="2"/>
        <v>11</v>
      </c>
      <c r="S9" s="11"/>
    </row>
    <row r="10" spans="1:20">
      <c r="A10" s="10" t="s">
        <v>24</v>
      </c>
      <c r="B10">
        <v>7</v>
      </c>
      <c r="C10">
        <v>2</v>
      </c>
      <c r="D10">
        <v>2</v>
      </c>
      <c r="E10">
        <v>2</v>
      </c>
      <c r="F10">
        <v>6</v>
      </c>
      <c r="G10">
        <v>1</v>
      </c>
      <c r="H10">
        <v>6</v>
      </c>
      <c r="I10">
        <v>4</v>
      </c>
      <c r="J10">
        <v>3</v>
      </c>
      <c r="K10">
        <v>2</v>
      </c>
      <c r="N10">
        <f t="shared" si="0"/>
        <v>14</v>
      </c>
      <c r="O10">
        <f t="shared" si="1"/>
        <v>12</v>
      </c>
      <c r="P10">
        <f t="shared" si="2"/>
        <v>6</v>
      </c>
      <c r="Q10">
        <f t="shared" si="2"/>
        <v>7</v>
      </c>
      <c r="R10">
        <f t="shared" si="2"/>
        <v>12</v>
      </c>
      <c r="S10" s="11"/>
    </row>
    <row r="11" spans="1:20">
      <c r="A11" s="10" t="s">
        <v>25</v>
      </c>
      <c r="B11">
        <v>7</v>
      </c>
      <c r="C11">
        <v>2</v>
      </c>
      <c r="D11">
        <v>4</v>
      </c>
      <c r="E11">
        <v>2</v>
      </c>
      <c r="F11">
        <v>5</v>
      </c>
      <c r="G11">
        <v>2</v>
      </c>
      <c r="H11">
        <v>7</v>
      </c>
      <c r="I11">
        <v>2</v>
      </c>
      <c r="J11">
        <v>6</v>
      </c>
      <c r="K11">
        <v>2</v>
      </c>
      <c r="N11">
        <f t="shared" si="0"/>
        <v>13</v>
      </c>
      <c r="O11">
        <f t="shared" si="1"/>
        <v>13</v>
      </c>
      <c r="P11">
        <f t="shared" si="2"/>
        <v>10</v>
      </c>
      <c r="Q11">
        <f t="shared" si="2"/>
        <v>4</v>
      </c>
      <c r="R11">
        <f t="shared" si="2"/>
        <v>11</v>
      </c>
      <c r="S11" s="11"/>
    </row>
    <row r="12" spans="1:20">
      <c r="A12" s="10" t="s">
        <v>26</v>
      </c>
      <c r="B12">
        <v>6</v>
      </c>
      <c r="C12">
        <v>2</v>
      </c>
      <c r="D12">
        <v>3</v>
      </c>
      <c r="E12">
        <v>2</v>
      </c>
      <c r="F12">
        <v>6</v>
      </c>
      <c r="G12">
        <v>2</v>
      </c>
      <c r="H12">
        <v>6</v>
      </c>
      <c r="I12">
        <v>2</v>
      </c>
      <c r="J12">
        <v>6</v>
      </c>
      <c r="K12">
        <v>5</v>
      </c>
      <c r="N12">
        <f t="shared" si="0"/>
        <v>12</v>
      </c>
      <c r="O12">
        <f t="shared" si="1"/>
        <v>12</v>
      </c>
      <c r="P12">
        <f t="shared" si="2"/>
        <v>9</v>
      </c>
      <c r="Q12">
        <f t="shared" si="2"/>
        <v>4</v>
      </c>
      <c r="R12">
        <f t="shared" si="2"/>
        <v>9</v>
      </c>
      <c r="S12" s="11"/>
    </row>
    <row r="13" spans="1:20">
      <c r="A13" s="10" t="s">
        <v>27</v>
      </c>
      <c r="B13">
        <v>5</v>
      </c>
      <c r="C13">
        <v>1</v>
      </c>
      <c r="D13">
        <v>5</v>
      </c>
      <c r="E13">
        <v>3</v>
      </c>
      <c r="F13">
        <v>3</v>
      </c>
      <c r="G13">
        <v>5</v>
      </c>
      <c r="H13">
        <v>5</v>
      </c>
      <c r="I13">
        <v>1</v>
      </c>
      <c r="J13">
        <v>6</v>
      </c>
      <c r="K13">
        <v>5</v>
      </c>
      <c r="N13">
        <f t="shared" si="0"/>
        <v>8</v>
      </c>
      <c r="O13">
        <f t="shared" si="1"/>
        <v>12</v>
      </c>
      <c r="P13">
        <f t="shared" si="2"/>
        <v>12</v>
      </c>
      <c r="Q13">
        <f t="shared" si="2"/>
        <v>5</v>
      </c>
      <c r="R13">
        <f t="shared" si="2"/>
        <v>6</v>
      </c>
      <c r="S13" s="11"/>
    </row>
    <row r="14" spans="1:20">
      <c r="A14" s="10" t="s">
        <v>28</v>
      </c>
      <c r="B14">
        <v>7</v>
      </c>
      <c r="C14">
        <v>1</v>
      </c>
      <c r="D14">
        <v>3</v>
      </c>
      <c r="E14">
        <v>3</v>
      </c>
      <c r="F14">
        <v>7</v>
      </c>
      <c r="G14">
        <v>2</v>
      </c>
      <c r="H14">
        <v>7</v>
      </c>
      <c r="I14">
        <v>1</v>
      </c>
      <c r="J14">
        <v>7</v>
      </c>
      <c r="K14">
        <v>3</v>
      </c>
      <c r="N14">
        <f t="shared" si="0"/>
        <v>13</v>
      </c>
      <c r="O14">
        <f t="shared" si="1"/>
        <v>14</v>
      </c>
      <c r="P14">
        <f t="shared" si="2"/>
        <v>10</v>
      </c>
      <c r="Q14">
        <f t="shared" si="2"/>
        <v>4</v>
      </c>
      <c r="R14">
        <f t="shared" si="2"/>
        <v>12</v>
      </c>
      <c r="S14" s="11"/>
    </row>
    <row r="15" spans="1:20">
      <c r="A15" s="10" t="s">
        <v>29</v>
      </c>
      <c r="B15">
        <v>6</v>
      </c>
      <c r="C15">
        <v>2</v>
      </c>
      <c r="D15">
        <v>2</v>
      </c>
      <c r="E15">
        <v>2</v>
      </c>
      <c r="F15">
        <v>5</v>
      </c>
      <c r="G15">
        <v>3</v>
      </c>
      <c r="H15">
        <v>6</v>
      </c>
      <c r="I15">
        <v>2</v>
      </c>
      <c r="J15">
        <v>6</v>
      </c>
      <c r="K15">
        <v>6</v>
      </c>
      <c r="N15">
        <f t="shared" si="0"/>
        <v>11</v>
      </c>
      <c r="O15">
        <f t="shared" si="1"/>
        <v>12</v>
      </c>
      <c r="P15">
        <f t="shared" si="2"/>
        <v>8</v>
      </c>
      <c r="Q15">
        <f t="shared" si="2"/>
        <v>4</v>
      </c>
      <c r="R15">
        <f t="shared" si="2"/>
        <v>7</v>
      </c>
      <c r="S15" s="11"/>
    </row>
    <row r="16" spans="1:20">
      <c r="A16" s="10" t="s">
        <v>30</v>
      </c>
      <c r="B16">
        <v>3</v>
      </c>
      <c r="C16">
        <v>2</v>
      </c>
      <c r="D16">
        <v>2</v>
      </c>
      <c r="E16">
        <v>5</v>
      </c>
      <c r="F16">
        <v>3</v>
      </c>
      <c r="G16">
        <v>3</v>
      </c>
      <c r="H16">
        <v>3</v>
      </c>
      <c r="I16">
        <v>6</v>
      </c>
      <c r="J16">
        <v>3</v>
      </c>
      <c r="K16">
        <v>7</v>
      </c>
      <c r="N16">
        <f t="shared" si="0"/>
        <v>8</v>
      </c>
      <c r="O16">
        <f t="shared" si="1"/>
        <v>9</v>
      </c>
      <c r="P16">
        <f t="shared" si="2"/>
        <v>4</v>
      </c>
      <c r="Q16">
        <f t="shared" si="2"/>
        <v>10</v>
      </c>
      <c r="R16">
        <f t="shared" si="2"/>
        <v>4</v>
      </c>
      <c r="S16" s="11"/>
    </row>
    <row r="17" spans="1:19">
      <c r="A17" s="10" t="s">
        <v>31</v>
      </c>
      <c r="B17">
        <v>5</v>
      </c>
      <c r="C17">
        <v>2</v>
      </c>
      <c r="D17">
        <v>2</v>
      </c>
      <c r="E17">
        <v>6</v>
      </c>
      <c r="F17">
        <v>3</v>
      </c>
      <c r="G17">
        <v>3</v>
      </c>
      <c r="H17">
        <v>5</v>
      </c>
      <c r="I17">
        <v>5</v>
      </c>
      <c r="J17">
        <v>5</v>
      </c>
      <c r="K17">
        <v>6</v>
      </c>
      <c r="N17">
        <f t="shared" si="0"/>
        <v>10</v>
      </c>
      <c r="O17">
        <f t="shared" si="1"/>
        <v>11</v>
      </c>
      <c r="P17">
        <f t="shared" si="2"/>
        <v>5</v>
      </c>
      <c r="Q17">
        <f t="shared" si="2"/>
        <v>9</v>
      </c>
      <c r="R17">
        <f t="shared" si="2"/>
        <v>5</v>
      </c>
      <c r="S17" s="11"/>
    </row>
    <row r="18" spans="1:19">
      <c r="A18" s="10" t="s">
        <v>32</v>
      </c>
      <c r="B18">
        <v>2</v>
      </c>
      <c r="C18">
        <v>2</v>
      </c>
      <c r="D18">
        <v>6</v>
      </c>
      <c r="E18">
        <v>5</v>
      </c>
      <c r="F18">
        <v>3</v>
      </c>
      <c r="G18">
        <v>5</v>
      </c>
      <c r="H18">
        <v>5</v>
      </c>
      <c r="I18">
        <v>5</v>
      </c>
      <c r="J18">
        <v>6</v>
      </c>
      <c r="K18">
        <v>5</v>
      </c>
      <c r="N18">
        <f t="shared" si="0"/>
        <v>5</v>
      </c>
      <c r="O18">
        <f t="shared" si="1"/>
        <v>11</v>
      </c>
      <c r="P18">
        <f t="shared" si="2"/>
        <v>9</v>
      </c>
      <c r="Q18">
        <f t="shared" si="2"/>
        <v>7</v>
      </c>
      <c r="R18">
        <f t="shared" si="2"/>
        <v>6</v>
      </c>
      <c r="S18" s="11"/>
    </row>
    <row r="19" spans="1:19">
      <c r="A19" s="10" t="s">
        <v>33</v>
      </c>
      <c r="B19">
        <v>6</v>
      </c>
      <c r="C19">
        <v>4</v>
      </c>
      <c r="D19">
        <v>2</v>
      </c>
      <c r="E19">
        <v>3</v>
      </c>
      <c r="F19">
        <v>6</v>
      </c>
      <c r="G19">
        <v>5</v>
      </c>
      <c r="H19">
        <v>6</v>
      </c>
      <c r="I19">
        <v>6</v>
      </c>
      <c r="J19">
        <v>5</v>
      </c>
      <c r="K19">
        <v>5</v>
      </c>
      <c r="N19">
        <f t="shared" si="0"/>
        <v>9</v>
      </c>
      <c r="O19">
        <f t="shared" si="1"/>
        <v>10</v>
      </c>
      <c r="P19">
        <f t="shared" si="2"/>
        <v>4</v>
      </c>
      <c r="Q19">
        <f t="shared" si="2"/>
        <v>6</v>
      </c>
      <c r="R19">
        <f t="shared" si="2"/>
        <v>9</v>
      </c>
      <c r="S19" s="11"/>
    </row>
    <row r="20" spans="1:19">
      <c r="A20" s="10" t="s">
        <v>34</v>
      </c>
      <c r="B20">
        <v>5</v>
      </c>
      <c r="C20">
        <v>2</v>
      </c>
      <c r="D20">
        <v>5</v>
      </c>
      <c r="E20">
        <v>5</v>
      </c>
      <c r="F20">
        <v>3</v>
      </c>
      <c r="G20">
        <v>5</v>
      </c>
      <c r="H20">
        <v>6</v>
      </c>
      <c r="I20">
        <v>3</v>
      </c>
      <c r="J20">
        <v>6</v>
      </c>
      <c r="K20">
        <v>6</v>
      </c>
      <c r="N20">
        <f t="shared" si="0"/>
        <v>8</v>
      </c>
      <c r="O20">
        <f t="shared" si="1"/>
        <v>12</v>
      </c>
      <c r="P20">
        <f t="shared" si="2"/>
        <v>10</v>
      </c>
      <c r="Q20">
        <f t="shared" si="2"/>
        <v>7</v>
      </c>
      <c r="R20">
        <f t="shared" si="2"/>
        <v>5</v>
      </c>
      <c r="S20" s="11"/>
    </row>
    <row r="21" spans="1:19">
      <c r="A21" s="10" t="s">
        <v>35</v>
      </c>
      <c r="B21">
        <v>3</v>
      </c>
      <c r="C21">
        <v>7</v>
      </c>
      <c r="D21">
        <v>6</v>
      </c>
      <c r="E21">
        <v>3</v>
      </c>
      <c r="F21">
        <v>2</v>
      </c>
      <c r="G21">
        <v>6</v>
      </c>
      <c r="H21">
        <v>1</v>
      </c>
      <c r="I21">
        <v>2</v>
      </c>
      <c r="J21">
        <v>5</v>
      </c>
      <c r="K21">
        <v>6</v>
      </c>
      <c r="N21">
        <f t="shared" si="0"/>
        <v>5</v>
      </c>
      <c r="O21">
        <f t="shared" si="1"/>
        <v>2</v>
      </c>
      <c r="P21">
        <f t="shared" si="2"/>
        <v>12</v>
      </c>
      <c r="Q21">
        <f t="shared" si="2"/>
        <v>6</v>
      </c>
      <c r="R21">
        <f t="shared" si="2"/>
        <v>4</v>
      </c>
      <c r="S21" s="11"/>
    </row>
    <row r="22" spans="1:19">
      <c r="A22" s="10" t="s">
        <v>36</v>
      </c>
      <c r="B22">
        <v>6</v>
      </c>
      <c r="C22">
        <v>4</v>
      </c>
      <c r="D22">
        <v>2</v>
      </c>
      <c r="E22">
        <v>4</v>
      </c>
      <c r="F22">
        <v>6</v>
      </c>
      <c r="G22">
        <v>3</v>
      </c>
      <c r="H22">
        <v>6</v>
      </c>
      <c r="I22">
        <v>6</v>
      </c>
      <c r="J22">
        <v>6</v>
      </c>
      <c r="K22">
        <v>7</v>
      </c>
      <c r="N22">
        <f t="shared" si="0"/>
        <v>11</v>
      </c>
      <c r="O22">
        <f t="shared" si="1"/>
        <v>10</v>
      </c>
      <c r="P22">
        <f t="shared" si="2"/>
        <v>4</v>
      </c>
      <c r="Q22">
        <f t="shared" si="2"/>
        <v>6</v>
      </c>
      <c r="R22">
        <f t="shared" si="2"/>
        <v>7</v>
      </c>
      <c r="S22" s="11"/>
    </row>
    <row r="23" spans="1:19">
      <c r="A23" s="10" t="s">
        <v>37</v>
      </c>
      <c r="B23">
        <v>6</v>
      </c>
      <c r="C23">
        <v>1</v>
      </c>
      <c r="D23">
        <v>2</v>
      </c>
      <c r="E23">
        <v>6</v>
      </c>
      <c r="F23">
        <v>6</v>
      </c>
      <c r="G23">
        <v>6</v>
      </c>
      <c r="H23">
        <v>6</v>
      </c>
      <c r="I23">
        <v>5</v>
      </c>
      <c r="J23">
        <v>6</v>
      </c>
      <c r="K23">
        <v>6</v>
      </c>
      <c r="N23">
        <f t="shared" si="0"/>
        <v>8</v>
      </c>
      <c r="O23">
        <f t="shared" si="1"/>
        <v>13</v>
      </c>
      <c r="P23">
        <f t="shared" si="2"/>
        <v>5</v>
      </c>
      <c r="Q23">
        <f t="shared" si="2"/>
        <v>8</v>
      </c>
      <c r="R23">
        <f t="shared" si="2"/>
        <v>8</v>
      </c>
      <c r="S23" s="11"/>
    </row>
    <row r="24" spans="1:19">
      <c r="A24" s="10" t="s">
        <v>38</v>
      </c>
      <c r="B24">
        <v>3</v>
      </c>
      <c r="C24">
        <v>3</v>
      </c>
      <c r="D24">
        <v>2</v>
      </c>
      <c r="E24">
        <v>3</v>
      </c>
      <c r="F24">
        <v>3</v>
      </c>
      <c r="G24">
        <v>3</v>
      </c>
      <c r="H24">
        <v>3</v>
      </c>
      <c r="I24">
        <v>6</v>
      </c>
      <c r="J24">
        <v>2</v>
      </c>
      <c r="K24">
        <v>6</v>
      </c>
      <c r="N24">
        <f t="shared" si="0"/>
        <v>8</v>
      </c>
      <c r="O24">
        <f t="shared" si="1"/>
        <v>8</v>
      </c>
      <c r="P24">
        <f t="shared" si="2"/>
        <v>4</v>
      </c>
      <c r="Q24">
        <f t="shared" si="2"/>
        <v>9</v>
      </c>
      <c r="R24">
        <f t="shared" si="2"/>
        <v>5</v>
      </c>
      <c r="S24" s="11"/>
    </row>
    <row r="25" spans="1:19">
      <c r="A25" s="10" t="s">
        <v>39</v>
      </c>
      <c r="B25">
        <v>3</v>
      </c>
      <c r="C25">
        <v>2</v>
      </c>
      <c r="D25">
        <v>2</v>
      </c>
      <c r="E25">
        <v>3</v>
      </c>
      <c r="F25">
        <v>3</v>
      </c>
      <c r="G25">
        <v>6</v>
      </c>
      <c r="H25">
        <v>6</v>
      </c>
      <c r="I25">
        <v>3</v>
      </c>
      <c r="J25">
        <v>6</v>
      </c>
      <c r="K25">
        <v>5</v>
      </c>
      <c r="N25">
        <f t="shared" si="0"/>
        <v>5</v>
      </c>
      <c r="O25">
        <f t="shared" si="1"/>
        <v>12</v>
      </c>
      <c r="P25">
        <f t="shared" si="2"/>
        <v>7</v>
      </c>
      <c r="Q25">
        <f t="shared" si="2"/>
        <v>5</v>
      </c>
      <c r="R25">
        <f t="shared" si="2"/>
        <v>6</v>
      </c>
      <c r="S25" s="11"/>
    </row>
    <row r="26" spans="1:19">
      <c r="A26" s="10" t="s">
        <v>40</v>
      </c>
      <c r="B26">
        <v>3</v>
      </c>
      <c r="C26">
        <v>2</v>
      </c>
      <c r="D26">
        <v>3</v>
      </c>
      <c r="E26">
        <v>5</v>
      </c>
      <c r="F26">
        <v>3</v>
      </c>
      <c r="G26">
        <v>6</v>
      </c>
      <c r="H26">
        <v>6</v>
      </c>
      <c r="I26">
        <v>5</v>
      </c>
      <c r="J26">
        <v>6</v>
      </c>
      <c r="K26">
        <v>6</v>
      </c>
      <c r="N26">
        <f t="shared" si="0"/>
        <v>5</v>
      </c>
      <c r="O26">
        <f t="shared" si="1"/>
        <v>12</v>
      </c>
      <c r="P26">
        <f t="shared" si="2"/>
        <v>6</v>
      </c>
      <c r="Q26">
        <f t="shared" si="2"/>
        <v>7</v>
      </c>
      <c r="R26">
        <f t="shared" si="2"/>
        <v>5</v>
      </c>
      <c r="S26" s="11"/>
    </row>
    <row r="27" spans="1:19">
      <c r="A27" s="10" t="s">
        <v>41</v>
      </c>
      <c r="B27">
        <v>2</v>
      </c>
      <c r="C27">
        <v>3</v>
      </c>
      <c r="D27">
        <v>2</v>
      </c>
      <c r="E27">
        <v>3</v>
      </c>
      <c r="F27">
        <v>3</v>
      </c>
      <c r="G27">
        <v>6</v>
      </c>
      <c r="H27">
        <v>5</v>
      </c>
      <c r="I27">
        <v>5</v>
      </c>
      <c r="J27">
        <v>6</v>
      </c>
      <c r="K27">
        <v>6</v>
      </c>
      <c r="N27">
        <f t="shared" si="0"/>
        <v>4</v>
      </c>
      <c r="O27">
        <f t="shared" si="1"/>
        <v>10</v>
      </c>
      <c r="P27">
        <f t="shared" si="2"/>
        <v>5</v>
      </c>
      <c r="Q27">
        <f t="shared" si="2"/>
        <v>5</v>
      </c>
      <c r="R27">
        <f t="shared" si="2"/>
        <v>5</v>
      </c>
      <c r="S27" s="11"/>
    </row>
    <row r="28" spans="1:19">
      <c r="A28" s="10" t="s">
        <v>42</v>
      </c>
      <c r="B28">
        <v>6</v>
      </c>
      <c r="C28">
        <v>2</v>
      </c>
      <c r="D28">
        <v>2</v>
      </c>
      <c r="E28">
        <v>3</v>
      </c>
      <c r="F28">
        <v>6</v>
      </c>
      <c r="G28">
        <v>3</v>
      </c>
      <c r="H28">
        <v>6</v>
      </c>
      <c r="I28">
        <v>6</v>
      </c>
      <c r="J28">
        <v>6</v>
      </c>
      <c r="K28">
        <v>3</v>
      </c>
      <c r="N28">
        <f t="shared" si="0"/>
        <v>11</v>
      </c>
      <c r="O28">
        <f t="shared" si="1"/>
        <v>12</v>
      </c>
      <c r="P28">
        <f t="shared" si="2"/>
        <v>4</v>
      </c>
      <c r="Q28">
        <f t="shared" si="2"/>
        <v>5</v>
      </c>
      <c r="R28">
        <f t="shared" si="2"/>
        <v>11</v>
      </c>
      <c r="S28" s="11"/>
    </row>
    <row r="29" spans="1:19">
      <c r="A29" s="10" t="s">
        <v>43</v>
      </c>
      <c r="B29">
        <v>6</v>
      </c>
      <c r="C29">
        <v>2</v>
      </c>
      <c r="D29">
        <v>5</v>
      </c>
      <c r="E29">
        <v>3</v>
      </c>
      <c r="F29">
        <v>6</v>
      </c>
      <c r="G29">
        <v>3</v>
      </c>
      <c r="H29">
        <v>7</v>
      </c>
      <c r="I29">
        <v>3</v>
      </c>
      <c r="J29">
        <v>6</v>
      </c>
      <c r="K29">
        <v>3</v>
      </c>
      <c r="N29">
        <f t="shared" si="0"/>
        <v>11</v>
      </c>
      <c r="O29">
        <f t="shared" si="1"/>
        <v>13</v>
      </c>
      <c r="P29">
        <f t="shared" si="2"/>
        <v>10</v>
      </c>
      <c r="Q29">
        <f t="shared" si="2"/>
        <v>5</v>
      </c>
      <c r="R29">
        <f t="shared" si="2"/>
        <v>11</v>
      </c>
      <c r="S29" s="11"/>
    </row>
    <row r="30" spans="1:19">
      <c r="A30" s="10" t="s">
        <v>44</v>
      </c>
      <c r="B30">
        <v>5</v>
      </c>
      <c r="C30">
        <v>7</v>
      </c>
      <c r="D30">
        <v>2</v>
      </c>
      <c r="E30">
        <v>3</v>
      </c>
      <c r="F30">
        <v>3</v>
      </c>
      <c r="G30">
        <v>2</v>
      </c>
      <c r="H30">
        <v>3</v>
      </c>
      <c r="I30">
        <v>6</v>
      </c>
      <c r="J30">
        <v>5</v>
      </c>
      <c r="K30">
        <v>6</v>
      </c>
      <c r="N30">
        <f t="shared" si="0"/>
        <v>11</v>
      </c>
      <c r="O30">
        <f t="shared" si="1"/>
        <v>4</v>
      </c>
      <c r="P30">
        <f t="shared" si="2"/>
        <v>4</v>
      </c>
      <c r="Q30">
        <f t="shared" si="2"/>
        <v>6</v>
      </c>
      <c r="R30">
        <f t="shared" si="2"/>
        <v>5</v>
      </c>
      <c r="S30" s="11"/>
    </row>
    <row r="31" spans="1:19">
      <c r="A31" s="10" t="s">
        <v>45</v>
      </c>
      <c r="B31">
        <v>2</v>
      </c>
      <c r="C31">
        <v>4</v>
      </c>
      <c r="D31">
        <v>2</v>
      </c>
      <c r="E31">
        <v>6</v>
      </c>
      <c r="F31">
        <v>2</v>
      </c>
      <c r="G31">
        <v>3</v>
      </c>
      <c r="H31">
        <v>5</v>
      </c>
      <c r="I31">
        <v>6</v>
      </c>
      <c r="J31">
        <v>5</v>
      </c>
      <c r="K31">
        <v>6</v>
      </c>
      <c r="N31">
        <f t="shared" si="0"/>
        <v>7</v>
      </c>
      <c r="O31">
        <f t="shared" si="1"/>
        <v>9</v>
      </c>
      <c r="P31">
        <f t="shared" si="2"/>
        <v>4</v>
      </c>
      <c r="Q31">
        <f t="shared" si="2"/>
        <v>9</v>
      </c>
      <c r="R31">
        <f t="shared" si="2"/>
        <v>4</v>
      </c>
      <c r="S31" s="11"/>
    </row>
    <row r="32" spans="1:19">
      <c r="A32" s="10" t="s">
        <v>46</v>
      </c>
      <c r="B32">
        <v>4</v>
      </c>
      <c r="C32">
        <v>6</v>
      </c>
      <c r="D32">
        <v>2</v>
      </c>
      <c r="E32">
        <v>6</v>
      </c>
      <c r="F32">
        <v>3</v>
      </c>
      <c r="G32">
        <v>2</v>
      </c>
      <c r="H32">
        <v>3</v>
      </c>
      <c r="I32">
        <v>6</v>
      </c>
      <c r="J32">
        <v>3</v>
      </c>
      <c r="K32">
        <v>6</v>
      </c>
      <c r="N32">
        <f t="shared" si="0"/>
        <v>10</v>
      </c>
      <c r="O32">
        <f t="shared" si="1"/>
        <v>5</v>
      </c>
      <c r="P32">
        <f t="shared" si="2"/>
        <v>4</v>
      </c>
      <c r="Q32">
        <f t="shared" si="2"/>
        <v>11</v>
      </c>
      <c r="R32">
        <f t="shared" si="2"/>
        <v>5</v>
      </c>
      <c r="S32" s="11"/>
    </row>
    <row r="34" spans="2:18">
      <c r="B34" t="s">
        <v>48</v>
      </c>
    </row>
    <row r="42" spans="2:18">
      <c r="M42" s="20">
        <v>2</v>
      </c>
      <c r="N42" s="25">
        <f>COUNTIF(N$3:N$32, $M42)</f>
        <v>0</v>
      </c>
      <c r="O42" s="25">
        <f t="shared" ref="O42:R56" si="3">COUNTIF(O$3:O$32, $M42)</f>
        <v>1</v>
      </c>
      <c r="P42" s="25">
        <f t="shared" si="3"/>
        <v>0</v>
      </c>
      <c r="Q42" s="25">
        <f t="shared" si="3"/>
        <v>0</v>
      </c>
      <c r="R42" s="20">
        <f t="shared" si="3"/>
        <v>0</v>
      </c>
    </row>
    <row r="43" spans="2:18">
      <c r="M43" s="24">
        <v>3</v>
      </c>
      <c r="N43" s="24">
        <f>COUNTIF(N$3:N$32, $M43)</f>
        <v>0</v>
      </c>
      <c r="O43" s="24">
        <f t="shared" si="3"/>
        <v>0</v>
      </c>
      <c r="P43" s="24">
        <f t="shared" si="3"/>
        <v>1</v>
      </c>
      <c r="Q43" s="24">
        <f t="shared" si="3"/>
        <v>0</v>
      </c>
      <c r="R43" s="21">
        <f t="shared" si="3"/>
        <v>0</v>
      </c>
    </row>
    <row r="44" spans="2:18">
      <c r="M44" s="21">
        <v>4</v>
      </c>
      <c r="N44" s="24">
        <f t="shared" ref="N44:N55" si="4">COUNTIF(N$3:N$32, $M44)</f>
        <v>1</v>
      </c>
      <c r="O44" s="24">
        <f t="shared" si="3"/>
        <v>1</v>
      </c>
      <c r="P44" s="24">
        <f t="shared" si="3"/>
        <v>9</v>
      </c>
      <c r="Q44" s="24">
        <f t="shared" si="3"/>
        <v>5</v>
      </c>
      <c r="R44" s="21">
        <f t="shared" si="3"/>
        <v>3</v>
      </c>
    </row>
    <row r="45" spans="2:18">
      <c r="M45" s="21">
        <v>5</v>
      </c>
      <c r="N45" s="24">
        <f t="shared" si="4"/>
        <v>4</v>
      </c>
      <c r="O45" s="24">
        <f t="shared" si="3"/>
        <v>1</v>
      </c>
      <c r="P45" s="24">
        <f t="shared" si="3"/>
        <v>4</v>
      </c>
      <c r="Q45" s="24">
        <f t="shared" si="3"/>
        <v>6</v>
      </c>
      <c r="R45" s="21">
        <f t="shared" si="3"/>
        <v>7</v>
      </c>
    </row>
    <row r="46" spans="2:18">
      <c r="M46" s="21">
        <v>6</v>
      </c>
      <c r="N46" s="24">
        <f t="shared" si="4"/>
        <v>1</v>
      </c>
      <c r="O46" s="24">
        <f t="shared" si="3"/>
        <v>0</v>
      </c>
      <c r="P46" s="24">
        <f t="shared" si="3"/>
        <v>2</v>
      </c>
      <c r="Q46" s="24">
        <f t="shared" si="3"/>
        <v>5</v>
      </c>
      <c r="R46" s="21">
        <f t="shared" si="3"/>
        <v>4</v>
      </c>
    </row>
    <row r="47" spans="2:18">
      <c r="M47" s="21">
        <v>7</v>
      </c>
      <c r="N47" s="24">
        <f t="shared" si="4"/>
        <v>2</v>
      </c>
      <c r="O47" s="24">
        <f t="shared" si="3"/>
        <v>0</v>
      </c>
      <c r="P47" s="24">
        <f t="shared" si="3"/>
        <v>3</v>
      </c>
      <c r="Q47" s="24">
        <f t="shared" si="3"/>
        <v>6</v>
      </c>
      <c r="R47" s="21">
        <f t="shared" si="3"/>
        <v>2</v>
      </c>
    </row>
    <row r="48" spans="2:18">
      <c r="M48" s="21">
        <v>8</v>
      </c>
      <c r="N48" s="24">
        <f t="shared" si="4"/>
        <v>6</v>
      </c>
      <c r="O48" s="24">
        <f t="shared" si="3"/>
        <v>1</v>
      </c>
      <c r="P48" s="24">
        <f t="shared" si="3"/>
        <v>3</v>
      </c>
      <c r="Q48" s="24">
        <f t="shared" si="3"/>
        <v>3</v>
      </c>
      <c r="R48" s="21">
        <f t="shared" si="3"/>
        <v>3</v>
      </c>
    </row>
    <row r="49" spans="13:18">
      <c r="M49" s="21">
        <v>9</v>
      </c>
      <c r="N49" s="24">
        <f t="shared" si="4"/>
        <v>1</v>
      </c>
      <c r="O49" s="24">
        <f t="shared" si="3"/>
        <v>2</v>
      </c>
      <c r="P49" s="24">
        <f t="shared" si="3"/>
        <v>2</v>
      </c>
      <c r="Q49" s="24">
        <f t="shared" si="3"/>
        <v>3</v>
      </c>
      <c r="R49" s="21">
        <f t="shared" si="3"/>
        <v>3</v>
      </c>
    </row>
    <row r="50" spans="13:18">
      <c r="M50" s="21">
        <v>10</v>
      </c>
      <c r="N50" s="24">
        <f t="shared" si="4"/>
        <v>2</v>
      </c>
      <c r="O50" s="24">
        <f t="shared" si="3"/>
        <v>5</v>
      </c>
      <c r="P50" s="24">
        <f t="shared" si="3"/>
        <v>4</v>
      </c>
      <c r="Q50" s="24">
        <f t="shared" si="3"/>
        <v>1</v>
      </c>
      <c r="R50" s="21">
        <f t="shared" si="3"/>
        <v>1</v>
      </c>
    </row>
    <row r="51" spans="13:18">
      <c r="M51" s="21">
        <v>11</v>
      </c>
      <c r="N51" s="24">
        <f t="shared" si="4"/>
        <v>7</v>
      </c>
      <c r="O51" s="24">
        <f t="shared" si="3"/>
        <v>5</v>
      </c>
      <c r="P51" s="24">
        <f t="shared" si="3"/>
        <v>0</v>
      </c>
      <c r="Q51" s="24">
        <f t="shared" si="3"/>
        <v>1</v>
      </c>
      <c r="R51" s="21">
        <f t="shared" si="3"/>
        <v>4</v>
      </c>
    </row>
    <row r="52" spans="13:18">
      <c r="M52" s="21">
        <v>12</v>
      </c>
      <c r="N52" s="24">
        <f t="shared" si="4"/>
        <v>3</v>
      </c>
      <c r="O52" s="24">
        <f t="shared" si="3"/>
        <v>10</v>
      </c>
      <c r="P52" s="24">
        <f t="shared" si="3"/>
        <v>2</v>
      </c>
      <c r="Q52" s="24">
        <f t="shared" si="3"/>
        <v>0</v>
      </c>
      <c r="R52" s="21">
        <f t="shared" si="3"/>
        <v>3</v>
      </c>
    </row>
    <row r="53" spans="13:18">
      <c r="M53" s="21">
        <v>13</v>
      </c>
      <c r="N53" s="24">
        <f t="shared" si="4"/>
        <v>2</v>
      </c>
      <c r="O53" s="24">
        <f t="shared" si="3"/>
        <v>3</v>
      </c>
      <c r="P53" s="24">
        <f t="shared" si="3"/>
        <v>0</v>
      </c>
      <c r="Q53" s="24">
        <f t="shared" si="3"/>
        <v>0</v>
      </c>
      <c r="R53" s="21">
        <f t="shared" si="3"/>
        <v>0</v>
      </c>
    </row>
    <row r="54" spans="13:18">
      <c r="M54" s="21">
        <v>14</v>
      </c>
      <c r="N54" s="24">
        <f t="shared" si="4"/>
        <v>1</v>
      </c>
      <c r="O54" s="24">
        <f t="shared" si="3"/>
        <v>1</v>
      </c>
      <c r="P54" s="24">
        <f t="shared" si="3"/>
        <v>0</v>
      </c>
      <c r="Q54" s="24">
        <f t="shared" si="3"/>
        <v>0</v>
      </c>
      <c r="R54" s="21">
        <f t="shared" si="3"/>
        <v>0</v>
      </c>
    </row>
    <row r="55" spans="13:18">
      <c r="M55" s="21">
        <v>15</v>
      </c>
      <c r="N55" s="24">
        <f t="shared" si="4"/>
        <v>0</v>
      </c>
      <c r="O55" s="24">
        <f t="shared" si="3"/>
        <v>0</v>
      </c>
      <c r="P55" s="24">
        <f t="shared" si="3"/>
        <v>0</v>
      </c>
      <c r="Q55" s="24">
        <f t="shared" si="3"/>
        <v>0</v>
      </c>
      <c r="R55" s="21">
        <f t="shared" si="3"/>
        <v>0</v>
      </c>
    </row>
    <row r="56" spans="13:18">
      <c r="M56" s="21">
        <v>16</v>
      </c>
      <c r="N56" s="24">
        <f>COUNTIF(N$3:N$32, $M56)</f>
        <v>0</v>
      </c>
      <c r="O56" s="24">
        <f t="shared" si="3"/>
        <v>0</v>
      </c>
      <c r="P56" s="24">
        <f t="shared" si="3"/>
        <v>0</v>
      </c>
      <c r="Q56" s="24">
        <f>COUNTIF(Q$3:Q$32, $M56)</f>
        <v>0</v>
      </c>
      <c r="R56" s="21">
        <f t="shared" si="3"/>
        <v>0</v>
      </c>
    </row>
    <row r="57" spans="13:18">
      <c r="M57" s="22" t="s">
        <v>47</v>
      </c>
      <c r="N57" s="22">
        <f>SUM(N42:N56)</f>
        <v>30</v>
      </c>
      <c r="O57" s="26">
        <f>SUM(O42:O56)</f>
        <v>30</v>
      </c>
      <c r="P57" s="22">
        <f>SUM(P42:P56)</f>
        <v>30</v>
      </c>
      <c r="Q57" s="22">
        <f>SUM(Q42:Q56)</f>
        <v>30</v>
      </c>
      <c r="R57" s="22">
        <f>SUM(R42:R56)</f>
        <v>30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C5C7-CD5B-4459-AC37-30F8C78B1ABC}">
  <dimension ref="A1:T55"/>
  <sheetViews>
    <sheetView zoomScaleNormal="100" workbookViewId="0">
      <pane ySplit="2" topLeftCell="A3" activePane="bottomLeft" state="frozen"/>
      <selection pane="bottomLeft" activeCell="Q3" sqref="Q3:R32"/>
    </sheetView>
  </sheetViews>
  <sheetFormatPr defaultRowHeight="18"/>
  <cols>
    <col min="1" max="1" width="10.375" style="9" bestFit="1" customWidth="1"/>
    <col min="4" max="4" width="8.75" customWidth="1"/>
  </cols>
  <sheetData>
    <row r="1" spans="1:20" ht="25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0" s="9" customFormat="1" ht="18.600000000000001" thickBo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/>
      <c r="M2" s="6"/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7"/>
      <c r="T2" s="8"/>
    </row>
    <row r="3" spans="1:20" ht="18.600000000000001" thickTop="1">
      <c r="A3" s="10" t="s">
        <v>17</v>
      </c>
      <c r="B3">
        <v>7</v>
      </c>
      <c r="C3">
        <v>1</v>
      </c>
      <c r="D3">
        <v>5</v>
      </c>
      <c r="E3">
        <v>5</v>
      </c>
      <c r="F3">
        <v>5</v>
      </c>
      <c r="G3">
        <v>2</v>
      </c>
      <c r="H3">
        <v>7</v>
      </c>
      <c r="I3">
        <v>4</v>
      </c>
      <c r="J3">
        <v>3</v>
      </c>
      <c r="K3">
        <v>2</v>
      </c>
      <c r="N3">
        <f t="shared" ref="N3:N32" si="0">B3+(8-G3)</f>
        <v>13</v>
      </c>
      <c r="O3">
        <f t="shared" ref="O3:O32" si="1">(8-C3)+H3</f>
        <v>14</v>
      </c>
      <c r="P3">
        <f t="shared" ref="P3:R32" si="2">D3+(8-I3)</f>
        <v>9</v>
      </c>
      <c r="Q3">
        <f t="shared" si="2"/>
        <v>10</v>
      </c>
      <c r="R3">
        <f t="shared" si="2"/>
        <v>11</v>
      </c>
      <c r="S3" s="11"/>
    </row>
    <row r="4" spans="1:20">
      <c r="A4" s="10" t="s">
        <v>18</v>
      </c>
      <c r="B4">
        <v>6</v>
      </c>
      <c r="C4">
        <v>1</v>
      </c>
      <c r="D4">
        <v>5</v>
      </c>
      <c r="E4">
        <v>5</v>
      </c>
      <c r="F4">
        <v>4</v>
      </c>
      <c r="G4">
        <v>5</v>
      </c>
      <c r="H4">
        <v>7</v>
      </c>
      <c r="I4">
        <v>1</v>
      </c>
      <c r="J4">
        <v>6</v>
      </c>
      <c r="K4">
        <v>2</v>
      </c>
      <c r="N4">
        <f t="shared" si="0"/>
        <v>9</v>
      </c>
      <c r="O4">
        <f t="shared" si="1"/>
        <v>14</v>
      </c>
      <c r="P4">
        <f t="shared" si="2"/>
        <v>12</v>
      </c>
      <c r="Q4">
        <f t="shared" si="2"/>
        <v>7</v>
      </c>
      <c r="R4">
        <f t="shared" si="2"/>
        <v>10</v>
      </c>
      <c r="S4" s="11"/>
    </row>
    <row r="5" spans="1:20">
      <c r="A5" s="10" t="s">
        <v>19</v>
      </c>
      <c r="B5">
        <v>3</v>
      </c>
      <c r="C5">
        <v>1</v>
      </c>
      <c r="D5">
        <v>6</v>
      </c>
      <c r="E5">
        <v>5</v>
      </c>
      <c r="F5">
        <v>3</v>
      </c>
      <c r="G5">
        <v>6</v>
      </c>
      <c r="H5">
        <v>7</v>
      </c>
      <c r="I5">
        <v>1</v>
      </c>
      <c r="J5">
        <v>7</v>
      </c>
      <c r="K5">
        <v>3</v>
      </c>
      <c r="N5">
        <f t="shared" si="0"/>
        <v>5</v>
      </c>
      <c r="O5">
        <f t="shared" si="1"/>
        <v>14</v>
      </c>
      <c r="P5">
        <f t="shared" si="2"/>
        <v>13</v>
      </c>
      <c r="Q5">
        <f t="shared" si="2"/>
        <v>6</v>
      </c>
      <c r="R5">
        <f t="shared" si="2"/>
        <v>8</v>
      </c>
      <c r="S5" s="11"/>
    </row>
    <row r="6" spans="1:20">
      <c r="A6" s="10" t="s">
        <v>20</v>
      </c>
      <c r="B6">
        <v>3</v>
      </c>
      <c r="C6">
        <v>2</v>
      </c>
      <c r="D6">
        <v>6</v>
      </c>
      <c r="E6">
        <v>4</v>
      </c>
      <c r="F6">
        <v>6</v>
      </c>
      <c r="G6">
        <v>6</v>
      </c>
      <c r="H6">
        <v>6</v>
      </c>
      <c r="I6">
        <v>2</v>
      </c>
      <c r="J6">
        <v>5</v>
      </c>
      <c r="K6">
        <v>2</v>
      </c>
      <c r="N6">
        <f t="shared" si="0"/>
        <v>5</v>
      </c>
      <c r="O6">
        <f t="shared" si="1"/>
        <v>12</v>
      </c>
      <c r="P6">
        <f t="shared" si="2"/>
        <v>12</v>
      </c>
      <c r="Q6">
        <f t="shared" si="2"/>
        <v>7</v>
      </c>
      <c r="R6">
        <f t="shared" si="2"/>
        <v>12</v>
      </c>
      <c r="S6" s="11"/>
    </row>
    <row r="7" spans="1:20">
      <c r="A7" s="10" t="s">
        <v>21</v>
      </c>
      <c r="B7">
        <v>6</v>
      </c>
      <c r="C7">
        <v>1</v>
      </c>
      <c r="D7">
        <v>6</v>
      </c>
      <c r="E7">
        <v>5</v>
      </c>
      <c r="F7">
        <v>3</v>
      </c>
      <c r="G7">
        <v>5</v>
      </c>
      <c r="H7">
        <v>7</v>
      </c>
      <c r="I7">
        <v>1</v>
      </c>
      <c r="J7">
        <v>6</v>
      </c>
      <c r="K7">
        <v>2</v>
      </c>
      <c r="N7">
        <f t="shared" si="0"/>
        <v>9</v>
      </c>
      <c r="O7">
        <f t="shared" si="1"/>
        <v>14</v>
      </c>
      <c r="P7">
        <f t="shared" si="2"/>
        <v>13</v>
      </c>
      <c r="Q7">
        <f t="shared" si="2"/>
        <v>7</v>
      </c>
      <c r="R7">
        <f t="shared" si="2"/>
        <v>9</v>
      </c>
      <c r="S7" s="11"/>
    </row>
    <row r="8" spans="1:20">
      <c r="A8" s="10" t="s">
        <v>22</v>
      </c>
      <c r="B8">
        <v>7</v>
      </c>
      <c r="C8">
        <v>2</v>
      </c>
      <c r="D8">
        <v>6</v>
      </c>
      <c r="E8">
        <v>2</v>
      </c>
      <c r="F8">
        <v>5</v>
      </c>
      <c r="G8">
        <v>3</v>
      </c>
      <c r="H8">
        <v>7</v>
      </c>
      <c r="I8">
        <v>1</v>
      </c>
      <c r="J8">
        <v>7</v>
      </c>
      <c r="K8">
        <v>2</v>
      </c>
      <c r="N8">
        <f t="shared" si="0"/>
        <v>12</v>
      </c>
      <c r="O8">
        <f t="shared" si="1"/>
        <v>13</v>
      </c>
      <c r="P8">
        <f t="shared" si="2"/>
        <v>13</v>
      </c>
      <c r="Q8">
        <f t="shared" si="2"/>
        <v>3</v>
      </c>
      <c r="R8">
        <f t="shared" si="2"/>
        <v>11</v>
      </c>
      <c r="S8" s="11"/>
    </row>
    <row r="9" spans="1:20">
      <c r="A9" s="10" t="s">
        <v>23</v>
      </c>
      <c r="B9">
        <v>7</v>
      </c>
      <c r="C9">
        <v>2</v>
      </c>
      <c r="D9">
        <v>6</v>
      </c>
      <c r="E9">
        <v>2</v>
      </c>
      <c r="F9">
        <v>7</v>
      </c>
      <c r="G9">
        <v>2</v>
      </c>
      <c r="H9">
        <v>7</v>
      </c>
      <c r="I9">
        <v>1</v>
      </c>
      <c r="J9">
        <v>6</v>
      </c>
      <c r="K9">
        <v>1</v>
      </c>
      <c r="N9">
        <f t="shared" si="0"/>
        <v>13</v>
      </c>
      <c r="O9">
        <f t="shared" si="1"/>
        <v>13</v>
      </c>
      <c r="P9">
        <f t="shared" si="2"/>
        <v>13</v>
      </c>
      <c r="Q9">
        <f t="shared" si="2"/>
        <v>4</v>
      </c>
      <c r="R9">
        <f t="shared" si="2"/>
        <v>14</v>
      </c>
      <c r="S9" s="11"/>
    </row>
    <row r="10" spans="1:20">
      <c r="A10" s="10" t="s">
        <v>24</v>
      </c>
      <c r="B10">
        <v>7</v>
      </c>
      <c r="C10">
        <v>1</v>
      </c>
      <c r="D10">
        <v>6</v>
      </c>
      <c r="E10">
        <v>2</v>
      </c>
      <c r="F10">
        <v>4</v>
      </c>
      <c r="G10">
        <v>2</v>
      </c>
      <c r="H10">
        <v>7</v>
      </c>
      <c r="I10">
        <v>2</v>
      </c>
      <c r="J10">
        <v>6</v>
      </c>
      <c r="K10">
        <v>2</v>
      </c>
      <c r="N10">
        <f t="shared" si="0"/>
        <v>13</v>
      </c>
      <c r="O10">
        <f t="shared" si="1"/>
        <v>14</v>
      </c>
      <c r="P10">
        <f t="shared" si="2"/>
        <v>12</v>
      </c>
      <c r="Q10">
        <f t="shared" si="2"/>
        <v>4</v>
      </c>
      <c r="R10">
        <f t="shared" si="2"/>
        <v>10</v>
      </c>
      <c r="S10" s="11"/>
    </row>
    <row r="11" spans="1:20">
      <c r="A11" s="10" t="s">
        <v>25</v>
      </c>
      <c r="B11">
        <v>6</v>
      </c>
      <c r="C11">
        <v>1</v>
      </c>
      <c r="D11">
        <v>6</v>
      </c>
      <c r="E11">
        <v>2</v>
      </c>
      <c r="F11">
        <v>6</v>
      </c>
      <c r="G11">
        <v>2</v>
      </c>
      <c r="H11">
        <v>7</v>
      </c>
      <c r="I11">
        <v>1</v>
      </c>
      <c r="J11">
        <v>7</v>
      </c>
      <c r="K11">
        <v>2</v>
      </c>
      <c r="N11">
        <f t="shared" si="0"/>
        <v>12</v>
      </c>
      <c r="O11">
        <f t="shared" si="1"/>
        <v>14</v>
      </c>
      <c r="P11">
        <f t="shared" si="2"/>
        <v>13</v>
      </c>
      <c r="Q11">
        <f t="shared" si="2"/>
        <v>3</v>
      </c>
      <c r="R11">
        <f t="shared" si="2"/>
        <v>12</v>
      </c>
      <c r="S11" s="11"/>
    </row>
    <row r="12" spans="1:20">
      <c r="A12" s="10" t="s">
        <v>26</v>
      </c>
      <c r="B12">
        <v>7</v>
      </c>
      <c r="C12">
        <v>4</v>
      </c>
      <c r="D12">
        <v>7</v>
      </c>
      <c r="E12">
        <v>1</v>
      </c>
      <c r="F12">
        <v>4</v>
      </c>
      <c r="G12">
        <v>2</v>
      </c>
      <c r="H12">
        <v>6</v>
      </c>
      <c r="I12">
        <v>1</v>
      </c>
      <c r="J12">
        <v>7</v>
      </c>
      <c r="K12">
        <v>2</v>
      </c>
      <c r="N12">
        <f t="shared" si="0"/>
        <v>13</v>
      </c>
      <c r="O12">
        <f t="shared" si="1"/>
        <v>10</v>
      </c>
      <c r="P12">
        <f t="shared" si="2"/>
        <v>14</v>
      </c>
      <c r="Q12">
        <f t="shared" si="2"/>
        <v>2</v>
      </c>
      <c r="R12">
        <f t="shared" si="2"/>
        <v>10</v>
      </c>
      <c r="S12" s="11"/>
    </row>
    <row r="13" spans="1:20">
      <c r="A13" s="10" t="s">
        <v>27</v>
      </c>
      <c r="B13">
        <v>6</v>
      </c>
      <c r="C13">
        <v>1</v>
      </c>
      <c r="D13">
        <v>7</v>
      </c>
      <c r="E13">
        <v>1</v>
      </c>
      <c r="F13">
        <v>4</v>
      </c>
      <c r="G13">
        <v>2</v>
      </c>
      <c r="H13">
        <v>7</v>
      </c>
      <c r="I13">
        <v>1</v>
      </c>
      <c r="J13">
        <v>7</v>
      </c>
      <c r="K13">
        <v>2</v>
      </c>
      <c r="N13">
        <f t="shared" si="0"/>
        <v>12</v>
      </c>
      <c r="O13">
        <f t="shared" si="1"/>
        <v>14</v>
      </c>
      <c r="P13">
        <f t="shared" si="2"/>
        <v>14</v>
      </c>
      <c r="Q13">
        <f t="shared" si="2"/>
        <v>2</v>
      </c>
      <c r="R13">
        <f t="shared" si="2"/>
        <v>10</v>
      </c>
      <c r="S13" s="11"/>
    </row>
    <row r="14" spans="1:20">
      <c r="A14" s="10" t="s">
        <v>28</v>
      </c>
      <c r="B14">
        <v>7</v>
      </c>
      <c r="C14">
        <v>2</v>
      </c>
      <c r="D14">
        <v>6</v>
      </c>
      <c r="E14">
        <v>4</v>
      </c>
      <c r="F14">
        <v>5</v>
      </c>
      <c r="G14">
        <v>3</v>
      </c>
      <c r="H14">
        <v>7</v>
      </c>
      <c r="I14">
        <v>1</v>
      </c>
      <c r="J14">
        <v>6</v>
      </c>
      <c r="K14">
        <v>2</v>
      </c>
      <c r="N14">
        <f t="shared" si="0"/>
        <v>12</v>
      </c>
      <c r="O14">
        <f t="shared" si="1"/>
        <v>13</v>
      </c>
      <c r="P14">
        <f t="shared" si="2"/>
        <v>13</v>
      </c>
      <c r="Q14">
        <f t="shared" si="2"/>
        <v>6</v>
      </c>
      <c r="R14">
        <f t="shared" si="2"/>
        <v>11</v>
      </c>
      <c r="S14" s="11"/>
    </row>
    <row r="15" spans="1:20">
      <c r="A15" s="10" t="s">
        <v>29</v>
      </c>
      <c r="B15">
        <v>7</v>
      </c>
      <c r="C15">
        <v>2</v>
      </c>
      <c r="D15">
        <v>6</v>
      </c>
      <c r="E15">
        <v>2</v>
      </c>
      <c r="F15">
        <v>6</v>
      </c>
      <c r="G15">
        <v>3</v>
      </c>
      <c r="H15">
        <v>6</v>
      </c>
      <c r="I15">
        <v>1</v>
      </c>
      <c r="J15">
        <v>6</v>
      </c>
      <c r="K15">
        <v>3</v>
      </c>
      <c r="N15">
        <f t="shared" si="0"/>
        <v>12</v>
      </c>
      <c r="O15">
        <f t="shared" si="1"/>
        <v>12</v>
      </c>
      <c r="P15">
        <f t="shared" si="2"/>
        <v>13</v>
      </c>
      <c r="Q15">
        <f t="shared" si="2"/>
        <v>4</v>
      </c>
      <c r="R15">
        <f t="shared" si="2"/>
        <v>11</v>
      </c>
      <c r="S15" s="11"/>
    </row>
    <row r="16" spans="1:20">
      <c r="A16" s="10" t="s">
        <v>30</v>
      </c>
      <c r="B16">
        <v>5</v>
      </c>
      <c r="C16">
        <v>2</v>
      </c>
      <c r="D16">
        <v>4</v>
      </c>
      <c r="E16">
        <v>5</v>
      </c>
      <c r="F16">
        <v>2</v>
      </c>
      <c r="G16">
        <v>5</v>
      </c>
      <c r="H16">
        <v>7</v>
      </c>
      <c r="I16">
        <v>4</v>
      </c>
      <c r="J16">
        <v>6</v>
      </c>
      <c r="K16">
        <v>5</v>
      </c>
      <c r="N16">
        <f t="shared" si="0"/>
        <v>8</v>
      </c>
      <c r="O16">
        <f t="shared" si="1"/>
        <v>13</v>
      </c>
      <c r="P16">
        <f t="shared" si="2"/>
        <v>8</v>
      </c>
      <c r="Q16">
        <f t="shared" si="2"/>
        <v>7</v>
      </c>
      <c r="R16">
        <f t="shared" si="2"/>
        <v>5</v>
      </c>
      <c r="S16" s="11"/>
    </row>
    <row r="17" spans="1:19">
      <c r="A17" s="10" t="s">
        <v>31</v>
      </c>
      <c r="B17">
        <v>6</v>
      </c>
      <c r="C17">
        <v>2</v>
      </c>
      <c r="D17">
        <v>3</v>
      </c>
      <c r="E17">
        <v>5</v>
      </c>
      <c r="F17">
        <v>3</v>
      </c>
      <c r="G17">
        <v>3</v>
      </c>
      <c r="H17">
        <v>7</v>
      </c>
      <c r="I17">
        <v>2</v>
      </c>
      <c r="J17">
        <v>2</v>
      </c>
      <c r="K17">
        <v>3</v>
      </c>
      <c r="N17">
        <f t="shared" si="0"/>
        <v>11</v>
      </c>
      <c r="O17">
        <f t="shared" si="1"/>
        <v>13</v>
      </c>
      <c r="P17">
        <f t="shared" si="2"/>
        <v>9</v>
      </c>
      <c r="Q17">
        <f t="shared" si="2"/>
        <v>11</v>
      </c>
      <c r="R17">
        <f t="shared" si="2"/>
        <v>8</v>
      </c>
      <c r="S17" s="11"/>
    </row>
    <row r="18" spans="1:19">
      <c r="A18" s="10" t="s">
        <v>32</v>
      </c>
      <c r="B18">
        <v>3</v>
      </c>
      <c r="C18">
        <v>5</v>
      </c>
      <c r="D18">
        <v>4</v>
      </c>
      <c r="E18">
        <v>4</v>
      </c>
      <c r="F18">
        <v>5</v>
      </c>
      <c r="G18">
        <v>5</v>
      </c>
      <c r="H18">
        <v>5</v>
      </c>
      <c r="I18">
        <v>2</v>
      </c>
      <c r="J18">
        <v>3</v>
      </c>
      <c r="K18">
        <v>3</v>
      </c>
      <c r="N18">
        <f t="shared" si="0"/>
        <v>6</v>
      </c>
      <c r="O18">
        <f t="shared" si="1"/>
        <v>8</v>
      </c>
      <c r="P18">
        <f t="shared" si="2"/>
        <v>10</v>
      </c>
      <c r="Q18">
        <f t="shared" si="2"/>
        <v>9</v>
      </c>
      <c r="R18">
        <f t="shared" si="2"/>
        <v>10</v>
      </c>
      <c r="S18" s="11"/>
    </row>
    <row r="19" spans="1:19">
      <c r="A19" s="10" t="s">
        <v>33</v>
      </c>
      <c r="B19">
        <v>6</v>
      </c>
      <c r="C19">
        <v>2</v>
      </c>
      <c r="D19">
        <v>4</v>
      </c>
      <c r="E19">
        <v>4</v>
      </c>
      <c r="F19">
        <v>5</v>
      </c>
      <c r="G19">
        <v>3</v>
      </c>
      <c r="H19">
        <v>6</v>
      </c>
      <c r="I19">
        <v>3</v>
      </c>
      <c r="J19">
        <v>5</v>
      </c>
      <c r="K19">
        <v>3</v>
      </c>
      <c r="N19">
        <f t="shared" si="0"/>
        <v>11</v>
      </c>
      <c r="O19">
        <f t="shared" si="1"/>
        <v>12</v>
      </c>
      <c r="P19">
        <f t="shared" si="2"/>
        <v>9</v>
      </c>
      <c r="Q19">
        <f t="shared" si="2"/>
        <v>7</v>
      </c>
      <c r="R19">
        <f t="shared" si="2"/>
        <v>10</v>
      </c>
      <c r="S19" s="11"/>
    </row>
    <row r="20" spans="1:19">
      <c r="A20" s="10" t="s">
        <v>34</v>
      </c>
      <c r="B20">
        <v>5</v>
      </c>
      <c r="C20">
        <v>2</v>
      </c>
      <c r="D20">
        <v>5</v>
      </c>
      <c r="E20">
        <v>3</v>
      </c>
      <c r="F20">
        <v>4</v>
      </c>
      <c r="G20">
        <v>5</v>
      </c>
      <c r="H20">
        <v>6</v>
      </c>
      <c r="I20">
        <v>2</v>
      </c>
      <c r="J20">
        <v>6</v>
      </c>
      <c r="K20">
        <v>3</v>
      </c>
      <c r="N20">
        <f t="shared" si="0"/>
        <v>8</v>
      </c>
      <c r="O20">
        <f t="shared" si="1"/>
        <v>12</v>
      </c>
      <c r="P20">
        <f t="shared" si="2"/>
        <v>11</v>
      </c>
      <c r="Q20">
        <f t="shared" si="2"/>
        <v>5</v>
      </c>
      <c r="R20">
        <f t="shared" si="2"/>
        <v>9</v>
      </c>
      <c r="S20" s="11"/>
    </row>
    <row r="21" spans="1:19">
      <c r="A21" s="10" t="s">
        <v>35</v>
      </c>
      <c r="B21">
        <v>3</v>
      </c>
      <c r="C21">
        <v>2</v>
      </c>
      <c r="D21">
        <v>6</v>
      </c>
      <c r="E21">
        <v>3</v>
      </c>
      <c r="F21">
        <v>4</v>
      </c>
      <c r="G21">
        <v>6</v>
      </c>
      <c r="H21">
        <v>7</v>
      </c>
      <c r="I21">
        <v>2</v>
      </c>
      <c r="J21">
        <v>6</v>
      </c>
      <c r="K21">
        <v>4</v>
      </c>
      <c r="N21">
        <f t="shared" si="0"/>
        <v>5</v>
      </c>
      <c r="O21">
        <f t="shared" si="1"/>
        <v>13</v>
      </c>
      <c r="P21">
        <f t="shared" si="2"/>
        <v>12</v>
      </c>
      <c r="Q21">
        <f t="shared" si="2"/>
        <v>5</v>
      </c>
      <c r="R21">
        <f t="shared" si="2"/>
        <v>8</v>
      </c>
      <c r="S21" s="11"/>
    </row>
    <row r="22" spans="1:19">
      <c r="A22" s="10" t="s">
        <v>36</v>
      </c>
      <c r="B22">
        <v>3</v>
      </c>
      <c r="C22">
        <v>2</v>
      </c>
      <c r="D22">
        <v>6</v>
      </c>
      <c r="E22">
        <v>5</v>
      </c>
      <c r="F22">
        <v>4</v>
      </c>
      <c r="G22">
        <v>6</v>
      </c>
      <c r="H22">
        <v>7</v>
      </c>
      <c r="I22">
        <v>2</v>
      </c>
      <c r="J22">
        <v>6</v>
      </c>
      <c r="K22">
        <v>4</v>
      </c>
      <c r="N22">
        <f t="shared" si="0"/>
        <v>5</v>
      </c>
      <c r="O22">
        <f t="shared" si="1"/>
        <v>13</v>
      </c>
      <c r="P22">
        <f t="shared" si="2"/>
        <v>12</v>
      </c>
      <c r="Q22">
        <f t="shared" si="2"/>
        <v>7</v>
      </c>
      <c r="R22">
        <f t="shared" si="2"/>
        <v>8</v>
      </c>
      <c r="S22" s="11"/>
    </row>
    <row r="23" spans="1:19">
      <c r="A23" s="10" t="s">
        <v>37</v>
      </c>
      <c r="B23">
        <v>6</v>
      </c>
      <c r="C23">
        <v>2</v>
      </c>
      <c r="D23">
        <v>6</v>
      </c>
      <c r="E23">
        <v>2</v>
      </c>
      <c r="F23">
        <v>4</v>
      </c>
      <c r="G23">
        <v>3</v>
      </c>
      <c r="H23">
        <v>7</v>
      </c>
      <c r="I23">
        <v>2</v>
      </c>
      <c r="J23">
        <v>6</v>
      </c>
      <c r="K23">
        <v>3</v>
      </c>
      <c r="N23">
        <f t="shared" si="0"/>
        <v>11</v>
      </c>
      <c r="O23">
        <f t="shared" si="1"/>
        <v>13</v>
      </c>
      <c r="P23">
        <f t="shared" si="2"/>
        <v>12</v>
      </c>
      <c r="Q23">
        <f t="shared" si="2"/>
        <v>4</v>
      </c>
      <c r="R23">
        <f t="shared" si="2"/>
        <v>9</v>
      </c>
      <c r="S23" s="11"/>
    </row>
    <row r="24" spans="1:19">
      <c r="A24" s="10" t="s">
        <v>38</v>
      </c>
      <c r="B24">
        <v>5</v>
      </c>
      <c r="C24">
        <v>2</v>
      </c>
      <c r="D24">
        <v>4</v>
      </c>
      <c r="E24">
        <v>3</v>
      </c>
      <c r="F24">
        <v>3</v>
      </c>
      <c r="G24">
        <v>6</v>
      </c>
      <c r="H24">
        <v>6</v>
      </c>
      <c r="I24">
        <v>3</v>
      </c>
      <c r="J24">
        <v>7</v>
      </c>
      <c r="K24">
        <v>2</v>
      </c>
      <c r="N24">
        <f t="shared" si="0"/>
        <v>7</v>
      </c>
      <c r="O24">
        <f t="shared" si="1"/>
        <v>12</v>
      </c>
      <c r="P24">
        <f t="shared" si="2"/>
        <v>9</v>
      </c>
      <c r="Q24">
        <f t="shared" si="2"/>
        <v>4</v>
      </c>
      <c r="R24">
        <f t="shared" si="2"/>
        <v>9</v>
      </c>
      <c r="S24" s="11"/>
    </row>
    <row r="25" spans="1:19">
      <c r="A25" s="10" t="s">
        <v>39</v>
      </c>
      <c r="B25">
        <v>6</v>
      </c>
      <c r="C25">
        <v>2</v>
      </c>
      <c r="D25">
        <v>6</v>
      </c>
      <c r="E25">
        <v>1</v>
      </c>
      <c r="F25">
        <v>4</v>
      </c>
      <c r="G25">
        <v>2</v>
      </c>
      <c r="H25">
        <v>7</v>
      </c>
      <c r="I25">
        <v>2</v>
      </c>
      <c r="J25">
        <v>6</v>
      </c>
      <c r="K25">
        <v>2</v>
      </c>
      <c r="N25">
        <f t="shared" si="0"/>
        <v>12</v>
      </c>
      <c r="O25">
        <f t="shared" si="1"/>
        <v>13</v>
      </c>
      <c r="P25">
        <f t="shared" si="2"/>
        <v>12</v>
      </c>
      <c r="Q25">
        <f t="shared" si="2"/>
        <v>3</v>
      </c>
      <c r="R25">
        <f t="shared" si="2"/>
        <v>10</v>
      </c>
      <c r="S25" s="11"/>
    </row>
    <row r="26" spans="1:19">
      <c r="A26" s="10" t="s">
        <v>40</v>
      </c>
      <c r="B26">
        <v>7</v>
      </c>
      <c r="C26">
        <v>1</v>
      </c>
      <c r="D26">
        <v>6</v>
      </c>
      <c r="E26">
        <v>2</v>
      </c>
      <c r="F26">
        <v>4</v>
      </c>
      <c r="G26">
        <v>5</v>
      </c>
      <c r="H26">
        <v>7</v>
      </c>
      <c r="I26">
        <v>2</v>
      </c>
      <c r="J26">
        <v>6</v>
      </c>
      <c r="K26">
        <v>2</v>
      </c>
      <c r="N26">
        <f t="shared" si="0"/>
        <v>10</v>
      </c>
      <c r="O26">
        <f t="shared" si="1"/>
        <v>14</v>
      </c>
      <c r="P26">
        <f t="shared" si="2"/>
        <v>12</v>
      </c>
      <c r="Q26">
        <f t="shared" si="2"/>
        <v>4</v>
      </c>
      <c r="R26">
        <f t="shared" si="2"/>
        <v>10</v>
      </c>
      <c r="S26" s="11"/>
    </row>
    <row r="27" spans="1:19">
      <c r="A27" s="10" t="s">
        <v>41</v>
      </c>
      <c r="B27">
        <v>3</v>
      </c>
      <c r="C27">
        <v>2</v>
      </c>
      <c r="D27">
        <v>6</v>
      </c>
      <c r="E27">
        <v>4</v>
      </c>
      <c r="F27">
        <v>5</v>
      </c>
      <c r="G27">
        <v>2</v>
      </c>
      <c r="H27">
        <v>7</v>
      </c>
      <c r="I27">
        <v>2</v>
      </c>
      <c r="J27">
        <v>6</v>
      </c>
      <c r="K27">
        <v>3</v>
      </c>
      <c r="N27">
        <f t="shared" si="0"/>
        <v>9</v>
      </c>
      <c r="O27">
        <f t="shared" si="1"/>
        <v>13</v>
      </c>
      <c r="P27">
        <f t="shared" si="2"/>
        <v>12</v>
      </c>
      <c r="Q27">
        <f t="shared" si="2"/>
        <v>6</v>
      </c>
      <c r="R27">
        <f t="shared" si="2"/>
        <v>10</v>
      </c>
      <c r="S27" s="11"/>
    </row>
    <row r="28" spans="1:19">
      <c r="A28" s="10" t="s">
        <v>42</v>
      </c>
      <c r="B28">
        <v>6</v>
      </c>
      <c r="C28">
        <v>4</v>
      </c>
      <c r="D28">
        <v>6</v>
      </c>
      <c r="E28">
        <v>2</v>
      </c>
      <c r="F28">
        <v>6</v>
      </c>
      <c r="G28">
        <v>2</v>
      </c>
      <c r="H28">
        <v>6</v>
      </c>
      <c r="I28">
        <v>1</v>
      </c>
      <c r="J28">
        <v>6</v>
      </c>
      <c r="K28">
        <v>2</v>
      </c>
      <c r="N28">
        <f t="shared" si="0"/>
        <v>12</v>
      </c>
      <c r="O28">
        <f t="shared" si="1"/>
        <v>10</v>
      </c>
      <c r="P28">
        <f t="shared" si="2"/>
        <v>13</v>
      </c>
      <c r="Q28">
        <f t="shared" si="2"/>
        <v>4</v>
      </c>
      <c r="R28">
        <f t="shared" si="2"/>
        <v>12</v>
      </c>
      <c r="S28" s="11"/>
    </row>
    <row r="29" spans="1:19">
      <c r="A29" s="10" t="s">
        <v>43</v>
      </c>
      <c r="B29">
        <v>7</v>
      </c>
      <c r="C29">
        <v>2</v>
      </c>
      <c r="D29">
        <v>5</v>
      </c>
      <c r="E29">
        <v>2</v>
      </c>
      <c r="F29">
        <v>3</v>
      </c>
      <c r="G29">
        <v>2</v>
      </c>
      <c r="H29">
        <v>7</v>
      </c>
      <c r="I29">
        <v>1</v>
      </c>
      <c r="J29">
        <v>6</v>
      </c>
      <c r="K29">
        <v>2</v>
      </c>
      <c r="N29">
        <f t="shared" si="0"/>
        <v>13</v>
      </c>
      <c r="O29">
        <f t="shared" si="1"/>
        <v>13</v>
      </c>
      <c r="P29">
        <f t="shared" si="2"/>
        <v>12</v>
      </c>
      <c r="Q29">
        <f t="shared" si="2"/>
        <v>4</v>
      </c>
      <c r="R29">
        <f t="shared" si="2"/>
        <v>9</v>
      </c>
      <c r="S29" s="11"/>
    </row>
    <row r="30" spans="1:19">
      <c r="A30" s="10" t="s">
        <v>44</v>
      </c>
      <c r="B30">
        <v>6</v>
      </c>
      <c r="C30">
        <v>5</v>
      </c>
      <c r="D30">
        <v>5</v>
      </c>
      <c r="E30">
        <v>2</v>
      </c>
      <c r="F30">
        <v>6</v>
      </c>
      <c r="G30">
        <v>2</v>
      </c>
      <c r="H30">
        <v>6</v>
      </c>
      <c r="I30">
        <v>3</v>
      </c>
      <c r="J30">
        <v>3</v>
      </c>
      <c r="K30">
        <v>2</v>
      </c>
      <c r="N30">
        <f t="shared" si="0"/>
        <v>12</v>
      </c>
      <c r="O30">
        <f t="shared" si="1"/>
        <v>9</v>
      </c>
      <c r="P30">
        <f t="shared" si="2"/>
        <v>10</v>
      </c>
      <c r="Q30">
        <f t="shared" si="2"/>
        <v>7</v>
      </c>
      <c r="R30">
        <f t="shared" si="2"/>
        <v>12</v>
      </c>
      <c r="S30" s="11"/>
    </row>
    <row r="31" spans="1:19">
      <c r="A31" s="10" t="s">
        <v>45</v>
      </c>
      <c r="B31">
        <v>3</v>
      </c>
      <c r="C31">
        <v>2</v>
      </c>
      <c r="D31">
        <v>6</v>
      </c>
      <c r="E31">
        <v>4</v>
      </c>
      <c r="F31">
        <v>2</v>
      </c>
      <c r="G31">
        <v>7</v>
      </c>
      <c r="H31">
        <v>7</v>
      </c>
      <c r="I31">
        <v>2</v>
      </c>
      <c r="J31">
        <v>6</v>
      </c>
      <c r="K31">
        <v>4</v>
      </c>
      <c r="N31">
        <f t="shared" si="0"/>
        <v>4</v>
      </c>
      <c r="O31">
        <f t="shared" si="1"/>
        <v>13</v>
      </c>
      <c r="P31">
        <f t="shared" si="2"/>
        <v>12</v>
      </c>
      <c r="Q31">
        <f t="shared" si="2"/>
        <v>6</v>
      </c>
      <c r="R31">
        <f t="shared" si="2"/>
        <v>6</v>
      </c>
      <c r="S31" s="11"/>
    </row>
    <row r="32" spans="1:19">
      <c r="A32" s="10" t="s">
        <v>46</v>
      </c>
      <c r="B32">
        <v>6</v>
      </c>
      <c r="C32">
        <v>2</v>
      </c>
      <c r="D32">
        <v>1</v>
      </c>
      <c r="E32">
        <v>2</v>
      </c>
      <c r="F32">
        <v>4</v>
      </c>
      <c r="G32">
        <v>2</v>
      </c>
      <c r="H32">
        <v>7</v>
      </c>
      <c r="I32">
        <v>1</v>
      </c>
      <c r="J32">
        <v>6</v>
      </c>
      <c r="K32">
        <v>2</v>
      </c>
      <c r="N32">
        <f t="shared" si="0"/>
        <v>12</v>
      </c>
      <c r="O32">
        <f t="shared" si="1"/>
        <v>13</v>
      </c>
      <c r="P32">
        <f t="shared" si="2"/>
        <v>8</v>
      </c>
      <c r="Q32">
        <f t="shared" si="2"/>
        <v>4</v>
      </c>
      <c r="R32">
        <f t="shared" si="2"/>
        <v>10</v>
      </c>
      <c r="S32" s="11"/>
    </row>
    <row r="42" spans="13:18">
      <c r="M42" s="20">
        <v>2</v>
      </c>
      <c r="N42" s="25">
        <f>COUNTIF(N$3:N$32, $M42)</f>
        <v>0</v>
      </c>
      <c r="O42" s="25">
        <f t="shared" ref="O42:R54" si="3">COUNTIF(O$3:O$32, $M42)</f>
        <v>0</v>
      </c>
      <c r="P42" s="25">
        <f t="shared" si="3"/>
        <v>0</v>
      </c>
      <c r="Q42" s="25">
        <f t="shared" si="3"/>
        <v>2</v>
      </c>
      <c r="R42" s="20">
        <f t="shared" si="3"/>
        <v>0</v>
      </c>
    </row>
    <row r="43" spans="13:18">
      <c r="M43" s="24">
        <v>3</v>
      </c>
      <c r="N43" s="24">
        <f>COUNTIF(N$3:N$32, $M43)</f>
        <v>0</v>
      </c>
      <c r="O43" s="24">
        <f t="shared" si="3"/>
        <v>0</v>
      </c>
      <c r="P43" s="24">
        <f t="shared" si="3"/>
        <v>0</v>
      </c>
      <c r="Q43" s="24">
        <f t="shared" si="3"/>
        <v>3</v>
      </c>
      <c r="R43" s="21">
        <f t="shared" si="3"/>
        <v>0</v>
      </c>
    </row>
    <row r="44" spans="13:18">
      <c r="M44" s="21">
        <v>4</v>
      </c>
      <c r="N44" s="24">
        <f t="shared" ref="N44:N54" si="4">COUNTIF(N$3:N$32, $M44)</f>
        <v>1</v>
      </c>
      <c r="O44" s="24">
        <f t="shared" si="3"/>
        <v>0</v>
      </c>
      <c r="P44" s="24">
        <f t="shared" si="3"/>
        <v>0</v>
      </c>
      <c r="Q44" s="24">
        <f t="shared" si="3"/>
        <v>9</v>
      </c>
      <c r="R44" s="21">
        <f t="shared" si="3"/>
        <v>0</v>
      </c>
    </row>
    <row r="45" spans="13:18">
      <c r="M45" s="21">
        <v>5</v>
      </c>
      <c r="N45" s="24">
        <f t="shared" si="4"/>
        <v>4</v>
      </c>
      <c r="O45" s="24">
        <f t="shared" si="3"/>
        <v>0</v>
      </c>
      <c r="P45" s="24">
        <f t="shared" si="3"/>
        <v>0</v>
      </c>
      <c r="Q45" s="24">
        <f t="shared" si="3"/>
        <v>2</v>
      </c>
      <c r="R45" s="21">
        <f t="shared" si="3"/>
        <v>1</v>
      </c>
    </row>
    <row r="46" spans="13:18">
      <c r="M46" s="21">
        <v>6</v>
      </c>
      <c r="N46" s="24">
        <f t="shared" si="4"/>
        <v>1</v>
      </c>
      <c r="O46" s="24">
        <f t="shared" si="3"/>
        <v>0</v>
      </c>
      <c r="P46" s="24">
        <f t="shared" si="3"/>
        <v>0</v>
      </c>
      <c r="Q46" s="24">
        <f t="shared" si="3"/>
        <v>4</v>
      </c>
      <c r="R46" s="21">
        <f t="shared" si="3"/>
        <v>1</v>
      </c>
    </row>
    <row r="47" spans="13:18">
      <c r="M47" s="21">
        <v>7</v>
      </c>
      <c r="N47" s="24">
        <f t="shared" si="4"/>
        <v>1</v>
      </c>
      <c r="O47" s="24">
        <f t="shared" si="3"/>
        <v>0</v>
      </c>
      <c r="P47" s="24">
        <f t="shared" si="3"/>
        <v>0</v>
      </c>
      <c r="Q47" s="24">
        <f t="shared" si="3"/>
        <v>7</v>
      </c>
      <c r="R47" s="21">
        <f t="shared" si="3"/>
        <v>0</v>
      </c>
    </row>
    <row r="48" spans="13:18">
      <c r="M48" s="21">
        <v>8</v>
      </c>
      <c r="N48" s="24">
        <f t="shared" si="4"/>
        <v>2</v>
      </c>
      <c r="O48" s="24">
        <f t="shared" si="3"/>
        <v>1</v>
      </c>
      <c r="P48" s="24">
        <f t="shared" si="3"/>
        <v>2</v>
      </c>
      <c r="Q48" s="24">
        <f t="shared" si="3"/>
        <v>0</v>
      </c>
      <c r="R48" s="21">
        <f t="shared" si="3"/>
        <v>4</v>
      </c>
    </row>
    <row r="49" spans="13:18">
      <c r="M49" s="21">
        <v>9</v>
      </c>
      <c r="N49" s="24">
        <f t="shared" si="4"/>
        <v>3</v>
      </c>
      <c r="O49" s="24">
        <f t="shared" si="3"/>
        <v>1</v>
      </c>
      <c r="P49" s="24">
        <f t="shared" si="3"/>
        <v>4</v>
      </c>
      <c r="Q49" s="24">
        <f t="shared" si="3"/>
        <v>1</v>
      </c>
      <c r="R49" s="21">
        <f t="shared" si="3"/>
        <v>5</v>
      </c>
    </row>
    <row r="50" spans="13:18">
      <c r="M50" s="21">
        <v>10</v>
      </c>
      <c r="N50" s="24">
        <f t="shared" si="4"/>
        <v>1</v>
      </c>
      <c r="O50" s="24">
        <f t="shared" si="3"/>
        <v>2</v>
      </c>
      <c r="P50" s="24">
        <f t="shared" si="3"/>
        <v>2</v>
      </c>
      <c r="Q50" s="24">
        <f t="shared" si="3"/>
        <v>1</v>
      </c>
      <c r="R50" s="21">
        <f t="shared" si="3"/>
        <v>10</v>
      </c>
    </row>
    <row r="51" spans="13:18">
      <c r="M51" s="21">
        <v>11</v>
      </c>
      <c r="N51" s="24">
        <f t="shared" si="4"/>
        <v>3</v>
      </c>
      <c r="O51" s="24">
        <f t="shared" si="3"/>
        <v>0</v>
      </c>
      <c r="P51" s="24">
        <f t="shared" si="3"/>
        <v>1</v>
      </c>
      <c r="Q51" s="24">
        <f t="shared" si="3"/>
        <v>1</v>
      </c>
      <c r="R51" s="21">
        <f t="shared" si="3"/>
        <v>4</v>
      </c>
    </row>
    <row r="52" spans="13:18">
      <c r="M52" s="21">
        <v>12</v>
      </c>
      <c r="N52" s="24">
        <f t="shared" si="4"/>
        <v>9</v>
      </c>
      <c r="O52" s="24">
        <f t="shared" si="3"/>
        <v>5</v>
      </c>
      <c r="P52" s="24">
        <f t="shared" si="3"/>
        <v>11</v>
      </c>
      <c r="Q52" s="24">
        <f t="shared" si="3"/>
        <v>0</v>
      </c>
      <c r="R52" s="21">
        <f t="shared" si="3"/>
        <v>4</v>
      </c>
    </row>
    <row r="53" spans="13:18">
      <c r="M53" s="21">
        <v>13</v>
      </c>
      <c r="N53" s="24">
        <f t="shared" si="4"/>
        <v>5</v>
      </c>
      <c r="O53" s="24">
        <f t="shared" si="3"/>
        <v>13</v>
      </c>
      <c r="P53" s="24">
        <f t="shared" si="3"/>
        <v>8</v>
      </c>
      <c r="Q53" s="24">
        <f t="shared" si="3"/>
        <v>0</v>
      </c>
      <c r="R53" s="21">
        <f t="shared" si="3"/>
        <v>0</v>
      </c>
    </row>
    <row r="54" spans="13:18">
      <c r="M54" s="21">
        <v>14</v>
      </c>
      <c r="N54" s="24">
        <f t="shared" si="4"/>
        <v>0</v>
      </c>
      <c r="O54" s="24">
        <f t="shared" si="3"/>
        <v>8</v>
      </c>
      <c r="P54" s="24">
        <f t="shared" si="3"/>
        <v>2</v>
      </c>
      <c r="Q54" s="24">
        <f t="shared" si="3"/>
        <v>0</v>
      </c>
      <c r="R54" s="21">
        <f t="shared" si="3"/>
        <v>1</v>
      </c>
    </row>
    <row r="55" spans="13:18">
      <c r="M55" s="22" t="s">
        <v>47</v>
      </c>
      <c r="N55" s="22">
        <f>SUM(N42:N54)</f>
        <v>30</v>
      </c>
      <c r="O55" s="26">
        <f>SUM(O42:O54)</f>
        <v>30</v>
      </c>
      <c r="P55" s="22">
        <f>SUM(P42:P54)</f>
        <v>30</v>
      </c>
      <c r="Q55" s="22">
        <f>SUM(Q42:Q54)</f>
        <v>30</v>
      </c>
      <c r="R55" s="22">
        <f>SUM(R42:R54)</f>
        <v>30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7C9D-3081-4674-9FFE-894B2FDC1C89}">
  <dimension ref="A1:T55"/>
  <sheetViews>
    <sheetView workbookViewId="0">
      <pane ySplit="2" topLeftCell="A3" activePane="bottomLeft" state="frozen"/>
      <selection pane="bottomLeft" activeCell="P3" sqref="P3:R32"/>
    </sheetView>
  </sheetViews>
  <sheetFormatPr defaultRowHeight="18"/>
  <cols>
    <col min="1" max="1" width="10.375" style="9" bestFit="1" customWidth="1"/>
  </cols>
  <sheetData>
    <row r="1" spans="1:20" ht="25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0" s="9" customFormat="1" ht="18.600000000000001" thickBo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/>
      <c r="M2" s="6"/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7"/>
      <c r="T2" s="8"/>
    </row>
    <row r="3" spans="1:20" ht="18.600000000000001" thickTop="1">
      <c r="A3" s="10" t="s">
        <v>17</v>
      </c>
      <c r="B3">
        <v>7</v>
      </c>
      <c r="C3">
        <v>2</v>
      </c>
      <c r="D3">
        <v>2</v>
      </c>
      <c r="E3">
        <v>4</v>
      </c>
      <c r="F3">
        <v>4</v>
      </c>
      <c r="G3">
        <v>1</v>
      </c>
      <c r="H3">
        <v>4</v>
      </c>
      <c r="I3">
        <v>5</v>
      </c>
      <c r="J3">
        <v>3</v>
      </c>
      <c r="K3">
        <v>2</v>
      </c>
      <c r="N3">
        <f t="shared" ref="N3:N32" si="0">B3+(8-G3)</f>
        <v>14</v>
      </c>
      <c r="O3">
        <f t="shared" ref="O3:O32" si="1">(8-C3)+H3</f>
        <v>10</v>
      </c>
      <c r="P3">
        <f t="shared" ref="P3:R32" si="2">D3+(8-I3)</f>
        <v>5</v>
      </c>
      <c r="Q3">
        <f t="shared" si="2"/>
        <v>9</v>
      </c>
      <c r="R3">
        <f t="shared" si="2"/>
        <v>10</v>
      </c>
      <c r="S3" s="11"/>
    </row>
    <row r="4" spans="1:20">
      <c r="A4" s="10" t="s">
        <v>18</v>
      </c>
      <c r="B4">
        <v>6</v>
      </c>
      <c r="C4">
        <v>2</v>
      </c>
      <c r="D4">
        <v>3</v>
      </c>
      <c r="E4">
        <v>2</v>
      </c>
      <c r="F4">
        <v>3</v>
      </c>
      <c r="G4">
        <v>3</v>
      </c>
      <c r="H4">
        <v>4</v>
      </c>
      <c r="I4">
        <v>3</v>
      </c>
      <c r="J4">
        <v>6</v>
      </c>
      <c r="K4">
        <v>5</v>
      </c>
      <c r="N4">
        <f t="shared" si="0"/>
        <v>11</v>
      </c>
      <c r="O4">
        <f t="shared" si="1"/>
        <v>10</v>
      </c>
      <c r="P4">
        <f t="shared" si="2"/>
        <v>8</v>
      </c>
      <c r="Q4">
        <f t="shared" si="2"/>
        <v>4</v>
      </c>
      <c r="R4">
        <f t="shared" si="2"/>
        <v>6</v>
      </c>
      <c r="S4" s="11"/>
    </row>
    <row r="5" spans="1:20">
      <c r="A5" s="10" t="s">
        <v>19</v>
      </c>
      <c r="B5">
        <v>4</v>
      </c>
      <c r="C5">
        <v>2</v>
      </c>
      <c r="D5">
        <v>5</v>
      </c>
      <c r="E5">
        <v>2</v>
      </c>
      <c r="F5">
        <v>3</v>
      </c>
      <c r="G5">
        <v>5</v>
      </c>
      <c r="H5">
        <v>7</v>
      </c>
      <c r="I5">
        <v>1</v>
      </c>
      <c r="J5">
        <v>6</v>
      </c>
      <c r="K5">
        <v>2</v>
      </c>
      <c r="N5">
        <f t="shared" si="0"/>
        <v>7</v>
      </c>
      <c r="O5">
        <f t="shared" si="1"/>
        <v>13</v>
      </c>
      <c r="P5">
        <f t="shared" si="2"/>
        <v>12</v>
      </c>
      <c r="Q5">
        <f t="shared" si="2"/>
        <v>4</v>
      </c>
      <c r="R5">
        <f t="shared" si="2"/>
        <v>9</v>
      </c>
      <c r="S5" s="11"/>
    </row>
    <row r="6" spans="1:20">
      <c r="A6" s="10" t="s">
        <v>20</v>
      </c>
      <c r="B6">
        <v>3</v>
      </c>
      <c r="C6">
        <v>3</v>
      </c>
      <c r="D6">
        <v>4</v>
      </c>
      <c r="E6">
        <v>3</v>
      </c>
      <c r="F6">
        <v>4</v>
      </c>
      <c r="G6">
        <v>5</v>
      </c>
      <c r="H6">
        <v>5</v>
      </c>
      <c r="I6">
        <v>2</v>
      </c>
      <c r="J6">
        <v>6</v>
      </c>
      <c r="K6">
        <v>2</v>
      </c>
      <c r="N6">
        <f t="shared" si="0"/>
        <v>6</v>
      </c>
      <c r="O6">
        <f t="shared" si="1"/>
        <v>10</v>
      </c>
      <c r="P6">
        <f t="shared" si="2"/>
        <v>10</v>
      </c>
      <c r="Q6">
        <f t="shared" si="2"/>
        <v>5</v>
      </c>
      <c r="R6">
        <f t="shared" si="2"/>
        <v>10</v>
      </c>
      <c r="S6" s="11"/>
    </row>
    <row r="7" spans="1:20">
      <c r="A7" s="10" t="s">
        <v>21</v>
      </c>
      <c r="B7">
        <v>3</v>
      </c>
      <c r="C7">
        <v>2</v>
      </c>
      <c r="D7">
        <v>4</v>
      </c>
      <c r="E7">
        <v>5</v>
      </c>
      <c r="F7">
        <v>3</v>
      </c>
      <c r="G7">
        <v>7</v>
      </c>
      <c r="H7">
        <v>7</v>
      </c>
      <c r="I7">
        <v>2</v>
      </c>
      <c r="J7">
        <v>5</v>
      </c>
      <c r="K7">
        <v>5</v>
      </c>
      <c r="N7">
        <f t="shared" si="0"/>
        <v>4</v>
      </c>
      <c r="O7">
        <f t="shared" si="1"/>
        <v>13</v>
      </c>
      <c r="P7">
        <f t="shared" si="2"/>
        <v>10</v>
      </c>
      <c r="Q7">
        <f t="shared" si="2"/>
        <v>8</v>
      </c>
      <c r="R7">
        <f t="shared" si="2"/>
        <v>6</v>
      </c>
      <c r="S7" s="11"/>
    </row>
    <row r="8" spans="1:20">
      <c r="A8" s="10" t="s">
        <v>22</v>
      </c>
      <c r="B8">
        <v>7</v>
      </c>
      <c r="C8">
        <v>1</v>
      </c>
      <c r="D8">
        <v>4</v>
      </c>
      <c r="E8">
        <v>2</v>
      </c>
      <c r="F8">
        <v>3</v>
      </c>
      <c r="G8">
        <v>6</v>
      </c>
      <c r="H8">
        <v>7</v>
      </c>
      <c r="I8">
        <v>2</v>
      </c>
      <c r="J8">
        <v>6</v>
      </c>
      <c r="K8">
        <v>4</v>
      </c>
      <c r="N8">
        <f t="shared" si="0"/>
        <v>9</v>
      </c>
      <c r="O8">
        <f t="shared" si="1"/>
        <v>14</v>
      </c>
      <c r="P8">
        <f t="shared" si="2"/>
        <v>10</v>
      </c>
      <c r="Q8">
        <f t="shared" si="2"/>
        <v>4</v>
      </c>
      <c r="R8">
        <f t="shared" si="2"/>
        <v>7</v>
      </c>
      <c r="S8" s="11"/>
    </row>
    <row r="9" spans="1:20">
      <c r="A9" s="10" t="s">
        <v>23</v>
      </c>
      <c r="B9">
        <v>6</v>
      </c>
      <c r="C9">
        <v>4</v>
      </c>
      <c r="D9">
        <v>5</v>
      </c>
      <c r="E9">
        <v>2</v>
      </c>
      <c r="F9">
        <v>5</v>
      </c>
      <c r="G9">
        <v>2</v>
      </c>
      <c r="H9">
        <v>3</v>
      </c>
      <c r="I9">
        <v>2</v>
      </c>
      <c r="J9">
        <v>6</v>
      </c>
      <c r="K9">
        <v>2</v>
      </c>
      <c r="N9">
        <f t="shared" si="0"/>
        <v>12</v>
      </c>
      <c r="O9">
        <f t="shared" si="1"/>
        <v>7</v>
      </c>
      <c r="P9">
        <f t="shared" si="2"/>
        <v>11</v>
      </c>
      <c r="Q9">
        <f t="shared" si="2"/>
        <v>4</v>
      </c>
      <c r="R9">
        <f t="shared" si="2"/>
        <v>11</v>
      </c>
      <c r="S9" s="11"/>
    </row>
    <row r="10" spans="1:20">
      <c r="A10" s="10" t="s">
        <v>24</v>
      </c>
      <c r="B10">
        <v>6</v>
      </c>
      <c r="C10">
        <v>2</v>
      </c>
      <c r="D10">
        <v>4</v>
      </c>
      <c r="E10">
        <v>2</v>
      </c>
      <c r="F10">
        <v>4</v>
      </c>
      <c r="G10">
        <v>2</v>
      </c>
      <c r="H10">
        <v>4</v>
      </c>
      <c r="I10">
        <v>4</v>
      </c>
      <c r="J10">
        <v>5</v>
      </c>
      <c r="K10">
        <v>3</v>
      </c>
      <c r="N10">
        <f t="shared" si="0"/>
        <v>12</v>
      </c>
      <c r="O10">
        <f t="shared" si="1"/>
        <v>10</v>
      </c>
      <c r="P10">
        <f t="shared" si="2"/>
        <v>8</v>
      </c>
      <c r="Q10">
        <f t="shared" si="2"/>
        <v>5</v>
      </c>
      <c r="R10">
        <f t="shared" si="2"/>
        <v>9</v>
      </c>
      <c r="S10" s="11"/>
    </row>
    <row r="11" spans="1:20">
      <c r="A11" s="10" t="s">
        <v>25</v>
      </c>
      <c r="B11">
        <v>6</v>
      </c>
      <c r="C11">
        <v>1</v>
      </c>
      <c r="D11">
        <v>3</v>
      </c>
      <c r="E11">
        <v>2</v>
      </c>
      <c r="F11">
        <v>4</v>
      </c>
      <c r="G11">
        <v>5</v>
      </c>
      <c r="H11">
        <v>6</v>
      </c>
      <c r="I11">
        <v>1</v>
      </c>
      <c r="J11">
        <v>6</v>
      </c>
      <c r="K11">
        <v>4</v>
      </c>
      <c r="N11">
        <f t="shared" si="0"/>
        <v>9</v>
      </c>
      <c r="O11">
        <f t="shared" si="1"/>
        <v>13</v>
      </c>
      <c r="P11">
        <f t="shared" si="2"/>
        <v>10</v>
      </c>
      <c r="Q11">
        <f t="shared" si="2"/>
        <v>4</v>
      </c>
      <c r="R11">
        <f t="shared" si="2"/>
        <v>8</v>
      </c>
      <c r="S11" s="11"/>
    </row>
    <row r="12" spans="1:20">
      <c r="A12" s="10" t="s">
        <v>26</v>
      </c>
      <c r="B12">
        <v>5</v>
      </c>
      <c r="C12">
        <v>2</v>
      </c>
      <c r="D12">
        <v>4</v>
      </c>
      <c r="E12">
        <v>2</v>
      </c>
      <c r="F12">
        <v>4</v>
      </c>
      <c r="G12">
        <v>3</v>
      </c>
      <c r="H12">
        <v>3</v>
      </c>
      <c r="I12">
        <v>1</v>
      </c>
      <c r="J12">
        <v>6</v>
      </c>
      <c r="K12">
        <v>3</v>
      </c>
      <c r="N12">
        <f t="shared" si="0"/>
        <v>10</v>
      </c>
      <c r="O12">
        <f t="shared" si="1"/>
        <v>9</v>
      </c>
      <c r="P12">
        <f t="shared" si="2"/>
        <v>11</v>
      </c>
      <c r="Q12">
        <f t="shared" si="2"/>
        <v>4</v>
      </c>
      <c r="R12">
        <f t="shared" si="2"/>
        <v>9</v>
      </c>
      <c r="S12" s="11"/>
    </row>
    <row r="13" spans="1:20">
      <c r="A13" s="10" t="s">
        <v>27</v>
      </c>
      <c r="B13">
        <v>5</v>
      </c>
      <c r="C13">
        <v>2</v>
      </c>
      <c r="D13">
        <v>4</v>
      </c>
      <c r="E13">
        <v>2</v>
      </c>
      <c r="F13">
        <v>6</v>
      </c>
      <c r="G13">
        <v>5</v>
      </c>
      <c r="H13">
        <v>5</v>
      </c>
      <c r="I13">
        <v>1</v>
      </c>
      <c r="J13">
        <v>6</v>
      </c>
      <c r="K13">
        <v>2</v>
      </c>
      <c r="N13">
        <f t="shared" si="0"/>
        <v>8</v>
      </c>
      <c r="O13">
        <f t="shared" si="1"/>
        <v>11</v>
      </c>
      <c r="P13">
        <f t="shared" si="2"/>
        <v>11</v>
      </c>
      <c r="Q13">
        <f t="shared" si="2"/>
        <v>4</v>
      </c>
      <c r="R13">
        <f t="shared" si="2"/>
        <v>12</v>
      </c>
      <c r="S13" s="11"/>
    </row>
    <row r="14" spans="1:20">
      <c r="A14" s="10" t="s">
        <v>28</v>
      </c>
      <c r="B14">
        <v>6</v>
      </c>
      <c r="C14">
        <v>1</v>
      </c>
      <c r="D14">
        <v>5</v>
      </c>
      <c r="E14">
        <v>2</v>
      </c>
      <c r="F14">
        <v>4</v>
      </c>
      <c r="G14">
        <v>6</v>
      </c>
      <c r="H14">
        <v>7</v>
      </c>
      <c r="I14">
        <v>1</v>
      </c>
      <c r="J14">
        <v>6</v>
      </c>
      <c r="K14">
        <v>3</v>
      </c>
      <c r="N14">
        <f t="shared" si="0"/>
        <v>8</v>
      </c>
      <c r="O14">
        <f t="shared" si="1"/>
        <v>14</v>
      </c>
      <c r="P14">
        <f t="shared" si="2"/>
        <v>12</v>
      </c>
      <c r="Q14">
        <f t="shared" si="2"/>
        <v>4</v>
      </c>
      <c r="R14">
        <f t="shared" si="2"/>
        <v>9</v>
      </c>
      <c r="S14" s="11"/>
    </row>
    <row r="15" spans="1:20">
      <c r="A15" s="10" t="s">
        <v>29</v>
      </c>
      <c r="B15">
        <v>7</v>
      </c>
      <c r="C15">
        <v>1</v>
      </c>
      <c r="D15">
        <v>3</v>
      </c>
      <c r="E15">
        <v>3</v>
      </c>
      <c r="F15">
        <v>4</v>
      </c>
      <c r="G15">
        <v>3</v>
      </c>
      <c r="H15">
        <v>6</v>
      </c>
      <c r="I15">
        <v>1</v>
      </c>
      <c r="J15">
        <v>6</v>
      </c>
      <c r="K15">
        <v>2</v>
      </c>
      <c r="N15">
        <f t="shared" si="0"/>
        <v>12</v>
      </c>
      <c r="O15">
        <f t="shared" si="1"/>
        <v>13</v>
      </c>
      <c r="P15">
        <f t="shared" si="2"/>
        <v>10</v>
      </c>
      <c r="Q15">
        <f t="shared" si="2"/>
        <v>5</v>
      </c>
      <c r="R15">
        <f t="shared" si="2"/>
        <v>10</v>
      </c>
      <c r="S15" s="11"/>
    </row>
    <row r="16" spans="1:20">
      <c r="A16" s="10" t="s">
        <v>30</v>
      </c>
      <c r="B16">
        <v>2</v>
      </c>
      <c r="C16">
        <v>3</v>
      </c>
      <c r="D16">
        <v>2</v>
      </c>
      <c r="E16">
        <v>4</v>
      </c>
      <c r="F16">
        <v>2</v>
      </c>
      <c r="G16">
        <v>6</v>
      </c>
      <c r="H16">
        <v>4</v>
      </c>
      <c r="I16">
        <v>2</v>
      </c>
      <c r="J16">
        <v>3</v>
      </c>
      <c r="K16">
        <v>6</v>
      </c>
      <c r="N16">
        <f t="shared" si="0"/>
        <v>4</v>
      </c>
      <c r="O16">
        <f t="shared" si="1"/>
        <v>9</v>
      </c>
      <c r="P16">
        <f t="shared" si="2"/>
        <v>8</v>
      </c>
      <c r="Q16">
        <f t="shared" si="2"/>
        <v>9</v>
      </c>
      <c r="R16">
        <f t="shared" si="2"/>
        <v>4</v>
      </c>
      <c r="S16" s="11"/>
    </row>
    <row r="17" spans="1:19">
      <c r="A17" s="10" t="s">
        <v>31</v>
      </c>
      <c r="B17">
        <v>6</v>
      </c>
      <c r="C17">
        <v>4</v>
      </c>
      <c r="D17">
        <v>4</v>
      </c>
      <c r="E17">
        <v>3</v>
      </c>
      <c r="F17">
        <v>5</v>
      </c>
      <c r="G17">
        <v>5</v>
      </c>
      <c r="H17">
        <v>6</v>
      </c>
      <c r="I17">
        <v>3</v>
      </c>
      <c r="J17">
        <v>5</v>
      </c>
      <c r="K17">
        <v>6</v>
      </c>
      <c r="N17">
        <f t="shared" si="0"/>
        <v>9</v>
      </c>
      <c r="O17">
        <f t="shared" si="1"/>
        <v>10</v>
      </c>
      <c r="P17">
        <f t="shared" si="2"/>
        <v>9</v>
      </c>
      <c r="Q17">
        <f t="shared" si="2"/>
        <v>6</v>
      </c>
      <c r="R17">
        <f t="shared" si="2"/>
        <v>7</v>
      </c>
      <c r="S17" s="11"/>
    </row>
    <row r="18" spans="1:19">
      <c r="A18" s="10" t="s">
        <v>32</v>
      </c>
      <c r="B18">
        <v>2</v>
      </c>
      <c r="C18">
        <v>5</v>
      </c>
      <c r="D18">
        <v>2</v>
      </c>
      <c r="E18">
        <v>3</v>
      </c>
      <c r="F18">
        <v>3</v>
      </c>
      <c r="G18">
        <v>6</v>
      </c>
      <c r="H18">
        <v>3</v>
      </c>
      <c r="I18">
        <v>4</v>
      </c>
      <c r="J18">
        <v>3</v>
      </c>
      <c r="K18">
        <v>5</v>
      </c>
      <c r="N18">
        <f t="shared" si="0"/>
        <v>4</v>
      </c>
      <c r="O18">
        <f t="shared" si="1"/>
        <v>6</v>
      </c>
      <c r="P18">
        <f t="shared" si="2"/>
        <v>6</v>
      </c>
      <c r="Q18">
        <f t="shared" si="2"/>
        <v>8</v>
      </c>
      <c r="R18">
        <f t="shared" si="2"/>
        <v>6</v>
      </c>
      <c r="S18" s="11"/>
    </row>
    <row r="19" spans="1:19">
      <c r="A19" s="10" t="s">
        <v>33</v>
      </c>
      <c r="B19">
        <v>4</v>
      </c>
      <c r="C19">
        <v>4</v>
      </c>
      <c r="D19">
        <v>2</v>
      </c>
      <c r="E19">
        <v>3</v>
      </c>
      <c r="F19">
        <v>5</v>
      </c>
      <c r="G19">
        <v>4</v>
      </c>
      <c r="H19">
        <v>4</v>
      </c>
      <c r="I19">
        <v>4</v>
      </c>
      <c r="J19">
        <v>5</v>
      </c>
      <c r="K19">
        <v>3</v>
      </c>
      <c r="N19">
        <f t="shared" si="0"/>
        <v>8</v>
      </c>
      <c r="O19">
        <f t="shared" si="1"/>
        <v>8</v>
      </c>
      <c r="P19">
        <f t="shared" si="2"/>
        <v>6</v>
      </c>
      <c r="Q19">
        <f t="shared" si="2"/>
        <v>6</v>
      </c>
      <c r="R19">
        <f t="shared" si="2"/>
        <v>10</v>
      </c>
      <c r="S19" s="11"/>
    </row>
    <row r="20" spans="1:19">
      <c r="A20" s="10" t="s">
        <v>34</v>
      </c>
      <c r="B20">
        <v>3</v>
      </c>
      <c r="C20">
        <v>2</v>
      </c>
      <c r="D20">
        <v>5</v>
      </c>
      <c r="E20">
        <v>2</v>
      </c>
      <c r="F20">
        <v>4</v>
      </c>
      <c r="G20">
        <v>5</v>
      </c>
      <c r="H20">
        <v>6</v>
      </c>
      <c r="I20">
        <v>2</v>
      </c>
      <c r="J20">
        <v>6</v>
      </c>
      <c r="K20">
        <v>4</v>
      </c>
      <c r="N20">
        <f t="shared" si="0"/>
        <v>6</v>
      </c>
      <c r="O20">
        <f t="shared" si="1"/>
        <v>12</v>
      </c>
      <c r="P20">
        <f t="shared" si="2"/>
        <v>11</v>
      </c>
      <c r="Q20">
        <f t="shared" si="2"/>
        <v>4</v>
      </c>
      <c r="R20">
        <f t="shared" si="2"/>
        <v>8</v>
      </c>
      <c r="S20" s="11"/>
    </row>
    <row r="21" spans="1:19">
      <c r="A21" s="10" t="s">
        <v>35</v>
      </c>
      <c r="B21">
        <v>2</v>
      </c>
      <c r="C21">
        <v>4</v>
      </c>
      <c r="D21">
        <v>5</v>
      </c>
      <c r="E21">
        <v>2</v>
      </c>
      <c r="F21">
        <v>3</v>
      </c>
      <c r="G21">
        <v>5</v>
      </c>
      <c r="H21">
        <v>3</v>
      </c>
      <c r="I21">
        <v>2</v>
      </c>
      <c r="J21">
        <v>5</v>
      </c>
      <c r="K21">
        <v>6</v>
      </c>
      <c r="N21">
        <f t="shared" si="0"/>
        <v>5</v>
      </c>
      <c r="O21">
        <f t="shared" si="1"/>
        <v>7</v>
      </c>
      <c r="P21">
        <f t="shared" si="2"/>
        <v>11</v>
      </c>
      <c r="Q21">
        <f t="shared" si="2"/>
        <v>5</v>
      </c>
      <c r="R21">
        <f t="shared" si="2"/>
        <v>5</v>
      </c>
      <c r="S21" s="11"/>
    </row>
    <row r="22" spans="1:19">
      <c r="A22" s="10" t="s">
        <v>36</v>
      </c>
      <c r="B22">
        <v>2</v>
      </c>
      <c r="C22">
        <v>2</v>
      </c>
      <c r="D22">
        <v>3</v>
      </c>
      <c r="E22">
        <v>5</v>
      </c>
      <c r="F22">
        <v>2</v>
      </c>
      <c r="G22">
        <v>7</v>
      </c>
      <c r="H22">
        <v>6</v>
      </c>
      <c r="I22">
        <v>2</v>
      </c>
      <c r="J22">
        <v>6</v>
      </c>
      <c r="K22">
        <v>5</v>
      </c>
      <c r="N22">
        <f t="shared" si="0"/>
        <v>3</v>
      </c>
      <c r="O22">
        <f t="shared" si="1"/>
        <v>12</v>
      </c>
      <c r="P22">
        <f t="shared" si="2"/>
        <v>9</v>
      </c>
      <c r="Q22">
        <f t="shared" si="2"/>
        <v>7</v>
      </c>
      <c r="R22">
        <f t="shared" si="2"/>
        <v>5</v>
      </c>
      <c r="S22" s="11"/>
    </row>
    <row r="23" spans="1:19">
      <c r="A23" s="10" t="s">
        <v>37</v>
      </c>
      <c r="B23">
        <v>5</v>
      </c>
      <c r="C23">
        <v>1</v>
      </c>
      <c r="D23">
        <v>5</v>
      </c>
      <c r="E23">
        <v>2</v>
      </c>
      <c r="F23">
        <v>3</v>
      </c>
      <c r="G23">
        <v>6</v>
      </c>
      <c r="H23">
        <v>7</v>
      </c>
      <c r="I23">
        <v>2</v>
      </c>
      <c r="J23">
        <v>7</v>
      </c>
      <c r="K23">
        <v>3</v>
      </c>
      <c r="N23">
        <f t="shared" si="0"/>
        <v>7</v>
      </c>
      <c r="O23">
        <f t="shared" si="1"/>
        <v>14</v>
      </c>
      <c r="P23">
        <f t="shared" si="2"/>
        <v>11</v>
      </c>
      <c r="Q23">
        <f t="shared" si="2"/>
        <v>3</v>
      </c>
      <c r="R23">
        <f t="shared" si="2"/>
        <v>8</v>
      </c>
      <c r="S23" s="11"/>
    </row>
    <row r="24" spans="1:19">
      <c r="A24" s="10" t="s">
        <v>38</v>
      </c>
      <c r="B24">
        <v>7</v>
      </c>
      <c r="C24">
        <v>2</v>
      </c>
      <c r="D24">
        <v>4</v>
      </c>
      <c r="E24">
        <v>2</v>
      </c>
      <c r="F24">
        <v>3</v>
      </c>
      <c r="G24">
        <v>4</v>
      </c>
      <c r="H24">
        <v>5</v>
      </c>
      <c r="I24">
        <v>2</v>
      </c>
      <c r="J24">
        <v>6</v>
      </c>
      <c r="K24">
        <v>1</v>
      </c>
      <c r="N24">
        <f t="shared" si="0"/>
        <v>11</v>
      </c>
      <c r="O24">
        <f t="shared" si="1"/>
        <v>11</v>
      </c>
      <c r="P24">
        <f t="shared" si="2"/>
        <v>10</v>
      </c>
      <c r="Q24">
        <f t="shared" si="2"/>
        <v>4</v>
      </c>
      <c r="R24">
        <f t="shared" si="2"/>
        <v>10</v>
      </c>
      <c r="S24" s="11"/>
    </row>
    <row r="25" spans="1:19">
      <c r="A25" s="10" t="s">
        <v>39</v>
      </c>
      <c r="B25">
        <v>3</v>
      </c>
      <c r="C25">
        <v>1</v>
      </c>
      <c r="D25">
        <v>3</v>
      </c>
      <c r="E25">
        <v>2</v>
      </c>
      <c r="F25">
        <v>3</v>
      </c>
      <c r="G25">
        <v>6</v>
      </c>
      <c r="H25">
        <v>6</v>
      </c>
      <c r="I25">
        <v>3</v>
      </c>
      <c r="J25">
        <v>6</v>
      </c>
      <c r="K25">
        <v>3</v>
      </c>
      <c r="N25">
        <f t="shared" si="0"/>
        <v>5</v>
      </c>
      <c r="O25">
        <f t="shared" si="1"/>
        <v>13</v>
      </c>
      <c r="P25">
        <f t="shared" si="2"/>
        <v>8</v>
      </c>
      <c r="Q25">
        <f t="shared" si="2"/>
        <v>4</v>
      </c>
      <c r="R25">
        <f t="shared" si="2"/>
        <v>8</v>
      </c>
      <c r="S25" s="11"/>
    </row>
    <row r="26" spans="1:19">
      <c r="A26" s="10" t="s">
        <v>40</v>
      </c>
      <c r="B26">
        <v>6</v>
      </c>
      <c r="C26">
        <v>1</v>
      </c>
      <c r="D26">
        <v>5</v>
      </c>
      <c r="E26">
        <v>2</v>
      </c>
      <c r="F26">
        <v>5</v>
      </c>
      <c r="G26">
        <v>4</v>
      </c>
      <c r="H26">
        <v>6</v>
      </c>
      <c r="I26">
        <v>1</v>
      </c>
      <c r="J26">
        <v>7</v>
      </c>
      <c r="K26">
        <v>3</v>
      </c>
      <c r="N26">
        <f t="shared" si="0"/>
        <v>10</v>
      </c>
      <c r="O26">
        <f t="shared" si="1"/>
        <v>13</v>
      </c>
      <c r="P26">
        <f t="shared" si="2"/>
        <v>12</v>
      </c>
      <c r="Q26">
        <f t="shared" si="2"/>
        <v>3</v>
      </c>
      <c r="R26">
        <f t="shared" si="2"/>
        <v>10</v>
      </c>
      <c r="S26" s="11"/>
    </row>
    <row r="27" spans="1:19">
      <c r="A27" s="10" t="s">
        <v>41</v>
      </c>
      <c r="B27">
        <v>2</v>
      </c>
      <c r="C27">
        <v>1</v>
      </c>
      <c r="D27">
        <v>3</v>
      </c>
      <c r="E27">
        <v>4</v>
      </c>
      <c r="F27">
        <v>2</v>
      </c>
      <c r="G27">
        <v>7</v>
      </c>
      <c r="H27">
        <v>5</v>
      </c>
      <c r="I27">
        <v>3</v>
      </c>
      <c r="J27">
        <v>6</v>
      </c>
      <c r="K27">
        <v>5</v>
      </c>
      <c r="N27">
        <f t="shared" si="0"/>
        <v>3</v>
      </c>
      <c r="O27">
        <f t="shared" si="1"/>
        <v>12</v>
      </c>
      <c r="P27">
        <f t="shared" si="2"/>
        <v>8</v>
      </c>
      <c r="Q27">
        <f t="shared" si="2"/>
        <v>6</v>
      </c>
      <c r="R27">
        <f t="shared" si="2"/>
        <v>5</v>
      </c>
      <c r="S27" s="11"/>
    </row>
    <row r="28" spans="1:19">
      <c r="A28" s="10" t="s">
        <v>42</v>
      </c>
      <c r="B28">
        <v>7</v>
      </c>
      <c r="C28">
        <v>1</v>
      </c>
      <c r="D28">
        <v>3</v>
      </c>
      <c r="E28">
        <v>2</v>
      </c>
      <c r="F28">
        <v>4</v>
      </c>
      <c r="G28">
        <v>6</v>
      </c>
      <c r="H28">
        <v>6</v>
      </c>
      <c r="I28">
        <v>3</v>
      </c>
      <c r="J28">
        <v>6</v>
      </c>
      <c r="K28">
        <v>2</v>
      </c>
      <c r="N28">
        <f t="shared" si="0"/>
        <v>9</v>
      </c>
      <c r="O28">
        <f t="shared" si="1"/>
        <v>13</v>
      </c>
      <c r="P28">
        <f t="shared" si="2"/>
        <v>8</v>
      </c>
      <c r="Q28">
        <f t="shared" si="2"/>
        <v>4</v>
      </c>
      <c r="R28">
        <f t="shared" si="2"/>
        <v>10</v>
      </c>
      <c r="S28" s="11"/>
    </row>
    <row r="29" spans="1:19">
      <c r="A29" s="10" t="s">
        <v>43</v>
      </c>
      <c r="B29">
        <v>6</v>
      </c>
      <c r="C29">
        <v>1</v>
      </c>
      <c r="D29">
        <v>6</v>
      </c>
      <c r="E29">
        <v>2</v>
      </c>
      <c r="F29">
        <v>5</v>
      </c>
      <c r="G29">
        <v>6</v>
      </c>
      <c r="H29">
        <v>7</v>
      </c>
      <c r="I29">
        <v>2</v>
      </c>
      <c r="J29">
        <v>6</v>
      </c>
      <c r="K29">
        <v>4</v>
      </c>
      <c r="N29">
        <f t="shared" si="0"/>
        <v>8</v>
      </c>
      <c r="O29">
        <f t="shared" si="1"/>
        <v>14</v>
      </c>
      <c r="P29">
        <f t="shared" si="2"/>
        <v>12</v>
      </c>
      <c r="Q29">
        <f t="shared" si="2"/>
        <v>4</v>
      </c>
      <c r="R29">
        <f t="shared" si="2"/>
        <v>9</v>
      </c>
      <c r="S29" s="11"/>
    </row>
    <row r="30" spans="1:19">
      <c r="A30" s="10" t="s">
        <v>44</v>
      </c>
      <c r="B30">
        <v>6</v>
      </c>
      <c r="C30">
        <v>5</v>
      </c>
      <c r="D30">
        <v>5</v>
      </c>
      <c r="E30">
        <v>1</v>
      </c>
      <c r="F30">
        <v>3</v>
      </c>
      <c r="G30">
        <v>1</v>
      </c>
      <c r="H30">
        <v>3</v>
      </c>
      <c r="I30">
        <v>2</v>
      </c>
      <c r="J30">
        <v>3</v>
      </c>
      <c r="K30">
        <v>5</v>
      </c>
      <c r="N30">
        <f t="shared" si="0"/>
        <v>13</v>
      </c>
      <c r="O30">
        <f t="shared" si="1"/>
        <v>6</v>
      </c>
      <c r="P30">
        <f t="shared" si="2"/>
        <v>11</v>
      </c>
      <c r="Q30">
        <f t="shared" si="2"/>
        <v>6</v>
      </c>
      <c r="R30">
        <f t="shared" si="2"/>
        <v>6</v>
      </c>
      <c r="S30" s="11"/>
    </row>
    <row r="31" spans="1:19">
      <c r="A31" s="10" t="s">
        <v>45</v>
      </c>
      <c r="B31">
        <v>5</v>
      </c>
      <c r="C31">
        <v>2</v>
      </c>
      <c r="D31">
        <v>3</v>
      </c>
      <c r="E31">
        <v>3</v>
      </c>
      <c r="F31">
        <v>1</v>
      </c>
      <c r="G31">
        <v>5</v>
      </c>
      <c r="H31">
        <v>3</v>
      </c>
      <c r="I31">
        <v>4</v>
      </c>
      <c r="J31">
        <v>6</v>
      </c>
      <c r="K31">
        <v>6</v>
      </c>
      <c r="N31">
        <f t="shared" si="0"/>
        <v>8</v>
      </c>
      <c r="O31">
        <f t="shared" si="1"/>
        <v>9</v>
      </c>
      <c r="P31">
        <f t="shared" si="2"/>
        <v>7</v>
      </c>
      <c r="Q31">
        <f t="shared" si="2"/>
        <v>5</v>
      </c>
      <c r="R31">
        <f t="shared" si="2"/>
        <v>3</v>
      </c>
      <c r="S31" s="11"/>
    </row>
    <row r="32" spans="1:19">
      <c r="A32" s="10" t="s">
        <v>46</v>
      </c>
      <c r="B32">
        <v>7</v>
      </c>
      <c r="C32">
        <v>2</v>
      </c>
      <c r="D32">
        <v>6</v>
      </c>
      <c r="E32">
        <v>1</v>
      </c>
      <c r="F32">
        <v>5</v>
      </c>
      <c r="G32">
        <v>2</v>
      </c>
      <c r="H32">
        <v>5</v>
      </c>
      <c r="I32">
        <v>1</v>
      </c>
      <c r="J32">
        <v>7</v>
      </c>
      <c r="K32">
        <v>2</v>
      </c>
      <c r="N32">
        <f t="shared" si="0"/>
        <v>13</v>
      </c>
      <c r="O32">
        <f t="shared" si="1"/>
        <v>11</v>
      </c>
      <c r="P32">
        <f t="shared" si="2"/>
        <v>13</v>
      </c>
      <c r="Q32">
        <f t="shared" si="2"/>
        <v>2</v>
      </c>
      <c r="R32">
        <f t="shared" si="2"/>
        <v>11</v>
      </c>
      <c r="S32" s="11"/>
    </row>
    <row r="42" spans="13:18">
      <c r="M42" s="20">
        <v>2</v>
      </c>
      <c r="N42" s="25">
        <f>COUNTIF(N$3:N$32, $M42)</f>
        <v>0</v>
      </c>
      <c r="O42" s="25">
        <f t="shared" ref="O42:R54" si="3">COUNTIF(O$3:O$32, $M42)</f>
        <v>0</v>
      </c>
      <c r="P42" s="25">
        <f t="shared" si="3"/>
        <v>0</v>
      </c>
      <c r="Q42" s="25">
        <f t="shared" si="3"/>
        <v>1</v>
      </c>
      <c r="R42" s="20">
        <f t="shared" si="3"/>
        <v>0</v>
      </c>
    </row>
    <row r="43" spans="13:18">
      <c r="M43" s="24">
        <v>3</v>
      </c>
      <c r="N43" s="24">
        <f>COUNTIF(N$3:N$32, $M43)</f>
        <v>2</v>
      </c>
      <c r="O43" s="24">
        <f t="shared" si="3"/>
        <v>0</v>
      </c>
      <c r="P43" s="24">
        <f t="shared" si="3"/>
        <v>0</v>
      </c>
      <c r="Q43" s="24">
        <f t="shared" si="3"/>
        <v>2</v>
      </c>
      <c r="R43" s="21">
        <f t="shared" si="3"/>
        <v>1</v>
      </c>
    </row>
    <row r="44" spans="13:18">
      <c r="M44" s="21">
        <v>4</v>
      </c>
      <c r="N44" s="24">
        <f t="shared" ref="N44:N54" si="4">COUNTIF(N$3:N$32, $M44)</f>
        <v>3</v>
      </c>
      <c r="O44" s="24">
        <f t="shared" si="3"/>
        <v>0</v>
      </c>
      <c r="P44" s="24">
        <f t="shared" si="3"/>
        <v>0</v>
      </c>
      <c r="Q44" s="24">
        <f t="shared" si="3"/>
        <v>13</v>
      </c>
      <c r="R44" s="21">
        <f t="shared" si="3"/>
        <v>1</v>
      </c>
    </row>
    <row r="45" spans="13:18">
      <c r="M45" s="21">
        <v>5</v>
      </c>
      <c r="N45" s="24">
        <f t="shared" si="4"/>
        <v>2</v>
      </c>
      <c r="O45" s="24">
        <f t="shared" si="3"/>
        <v>0</v>
      </c>
      <c r="P45" s="24">
        <f t="shared" si="3"/>
        <v>1</v>
      </c>
      <c r="Q45" s="24">
        <f t="shared" si="3"/>
        <v>5</v>
      </c>
      <c r="R45" s="21">
        <f t="shared" si="3"/>
        <v>3</v>
      </c>
    </row>
    <row r="46" spans="13:18">
      <c r="M46" s="21">
        <v>6</v>
      </c>
      <c r="N46" s="24">
        <f t="shared" si="4"/>
        <v>2</v>
      </c>
      <c r="O46" s="24">
        <f t="shared" si="3"/>
        <v>2</v>
      </c>
      <c r="P46" s="24">
        <f t="shared" si="3"/>
        <v>2</v>
      </c>
      <c r="Q46" s="24">
        <f t="shared" si="3"/>
        <v>4</v>
      </c>
      <c r="R46" s="21">
        <f t="shared" si="3"/>
        <v>4</v>
      </c>
    </row>
    <row r="47" spans="13:18">
      <c r="M47" s="21">
        <v>7</v>
      </c>
      <c r="N47" s="24">
        <f t="shared" si="4"/>
        <v>2</v>
      </c>
      <c r="O47" s="24">
        <f t="shared" si="3"/>
        <v>2</v>
      </c>
      <c r="P47" s="24">
        <f t="shared" si="3"/>
        <v>1</v>
      </c>
      <c r="Q47" s="24">
        <f t="shared" si="3"/>
        <v>1</v>
      </c>
      <c r="R47" s="21">
        <f t="shared" si="3"/>
        <v>2</v>
      </c>
    </row>
    <row r="48" spans="13:18">
      <c r="M48" s="21">
        <v>8</v>
      </c>
      <c r="N48" s="24">
        <f t="shared" si="4"/>
        <v>5</v>
      </c>
      <c r="O48" s="24">
        <f t="shared" si="3"/>
        <v>1</v>
      </c>
      <c r="P48" s="24">
        <f t="shared" si="3"/>
        <v>6</v>
      </c>
      <c r="Q48" s="24">
        <f t="shared" si="3"/>
        <v>2</v>
      </c>
      <c r="R48" s="21">
        <f t="shared" si="3"/>
        <v>4</v>
      </c>
    </row>
    <row r="49" spans="13:18">
      <c r="M49" s="21">
        <v>9</v>
      </c>
      <c r="N49" s="24">
        <f t="shared" si="4"/>
        <v>4</v>
      </c>
      <c r="O49" s="24">
        <f t="shared" si="3"/>
        <v>3</v>
      </c>
      <c r="P49" s="24">
        <f t="shared" si="3"/>
        <v>2</v>
      </c>
      <c r="Q49" s="24">
        <f t="shared" si="3"/>
        <v>2</v>
      </c>
      <c r="R49" s="21">
        <f t="shared" si="3"/>
        <v>5</v>
      </c>
    </row>
    <row r="50" spans="13:18">
      <c r="M50" s="21">
        <v>10</v>
      </c>
      <c r="N50" s="24">
        <f t="shared" si="4"/>
        <v>2</v>
      </c>
      <c r="O50" s="24">
        <f t="shared" si="3"/>
        <v>5</v>
      </c>
      <c r="P50" s="24">
        <f t="shared" si="3"/>
        <v>6</v>
      </c>
      <c r="Q50" s="24">
        <f t="shared" si="3"/>
        <v>0</v>
      </c>
      <c r="R50" s="21">
        <f t="shared" si="3"/>
        <v>7</v>
      </c>
    </row>
    <row r="51" spans="13:18">
      <c r="M51" s="21">
        <v>11</v>
      </c>
      <c r="N51" s="24">
        <f t="shared" si="4"/>
        <v>2</v>
      </c>
      <c r="O51" s="24">
        <f t="shared" si="3"/>
        <v>3</v>
      </c>
      <c r="P51" s="24">
        <f t="shared" si="3"/>
        <v>7</v>
      </c>
      <c r="Q51" s="24">
        <f t="shared" si="3"/>
        <v>0</v>
      </c>
      <c r="R51" s="21">
        <f t="shared" si="3"/>
        <v>2</v>
      </c>
    </row>
    <row r="52" spans="13:18">
      <c r="M52" s="21">
        <v>12</v>
      </c>
      <c r="N52" s="24">
        <f t="shared" si="4"/>
        <v>3</v>
      </c>
      <c r="O52" s="24">
        <f t="shared" si="3"/>
        <v>3</v>
      </c>
      <c r="P52" s="24">
        <f t="shared" si="3"/>
        <v>4</v>
      </c>
      <c r="Q52" s="24">
        <f t="shared" si="3"/>
        <v>0</v>
      </c>
      <c r="R52" s="21">
        <f t="shared" si="3"/>
        <v>1</v>
      </c>
    </row>
    <row r="53" spans="13:18">
      <c r="M53" s="21">
        <v>13</v>
      </c>
      <c r="N53" s="24">
        <f t="shared" si="4"/>
        <v>2</v>
      </c>
      <c r="O53" s="24">
        <f t="shared" si="3"/>
        <v>7</v>
      </c>
      <c r="P53" s="24">
        <f t="shared" si="3"/>
        <v>1</v>
      </c>
      <c r="Q53" s="24">
        <f t="shared" si="3"/>
        <v>0</v>
      </c>
      <c r="R53" s="21">
        <f t="shared" si="3"/>
        <v>0</v>
      </c>
    </row>
    <row r="54" spans="13:18">
      <c r="M54" s="21">
        <v>14</v>
      </c>
      <c r="N54" s="24">
        <f t="shared" si="4"/>
        <v>1</v>
      </c>
      <c r="O54" s="24">
        <f t="shared" si="3"/>
        <v>4</v>
      </c>
      <c r="P54" s="24">
        <f t="shared" si="3"/>
        <v>0</v>
      </c>
      <c r="Q54" s="24">
        <f t="shared" si="3"/>
        <v>0</v>
      </c>
      <c r="R54" s="21">
        <f t="shared" si="3"/>
        <v>0</v>
      </c>
    </row>
    <row r="55" spans="13:18">
      <c r="M55" s="22" t="s">
        <v>47</v>
      </c>
      <c r="N55" s="22">
        <f>SUM(N42:N54)</f>
        <v>30</v>
      </c>
      <c r="O55" s="26">
        <f>SUM(O42:O54)</f>
        <v>30</v>
      </c>
      <c r="P55" s="22">
        <f>SUM(P42:P54)</f>
        <v>30</v>
      </c>
      <c r="Q55" s="22">
        <f>SUM(Q42:Q54)</f>
        <v>30</v>
      </c>
      <c r="R55" s="22">
        <f>SUM(R42:R54)</f>
        <v>30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7B64-8837-46CA-BCD4-80E6C463F45A}">
  <dimension ref="A1:T55"/>
  <sheetViews>
    <sheetView workbookViewId="0">
      <pane ySplit="2" topLeftCell="A3" activePane="bottomLeft" state="frozen"/>
      <selection pane="bottomLeft" activeCell="N3" sqref="N3:R33"/>
    </sheetView>
  </sheetViews>
  <sheetFormatPr defaultRowHeight="18"/>
  <cols>
    <col min="1" max="1" width="10.375" style="9" bestFit="1" customWidth="1"/>
    <col min="2" max="11" width="9" customWidth="1"/>
  </cols>
  <sheetData>
    <row r="1" spans="1:20" ht="25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0" s="9" customFormat="1" ht="18.600000000000001" thickBo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/>
      <c r="M2" s="6"/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7"/>
      <c r="T2" s="8"/>
    </row>
    <row r="3" spans="1:20" ht="18.600000000000001" thickTop="1">
      <c r="A3" s="18" t="s">
        <v>17</v>
      </c>
      <c r="B3">
        <v>7</v>
      </c>
      <c r="C3">
        <v>1</v>
      </c>
      <c r="D3">
        <v>3</v>
      </c>
      <c r="E3">
        <v>3</v>
      </c>
      <c r="F3">
        <v>6</v>
      </c>
      <c r="G3">
        <v>1</v>
      </c>
      <c r="H3">
        <v>6</v>
      </c>
      <c r="I3">
        <v>5</v>
      </c>
      <c r="J3">
        <v>2</v>
      </c>
      <c r="K3">
        <v>4</v>
      </c>
      <c r="N3">
        <f t="shared" ref="N3:N32" si="0">B3+(8-G3)</f>
        <v>14</v>
      </c>
      <c r="O3">
        <f t="shared" ref="O3:O32" si="1">(8-C3)+H3</f>
        <v>13</v>
      </c>
      <c r="P3">
        <f t="shared" ref="P3:R32" si="2">D3+(8-I3)</f>
        <v>6</v>
      </c>
      <c r="Q3">
        <f t="shared" si="2"/>
        <v>9</v>
      </c>
      <c r="R3">
        <f t="shared" si="2"/>
        <v>10</v>
      </c>
      <c r="S3" s="11"/>
    </row>
    <row r="4" spans="1:20">
      <c r="A4" s="18" t="s">
        <v>18</v>
      </c>
      <c r="B4">
        <v>7</v>
      </c>
      <c r="C4">
        <v>1</v>
      </c>
      <c r="D4">
        <v>4</v>
      </c>
      <c r="E4">
        <v>2</v>
      </c>
      <c r="F4">
        <v>2</v>
      </c>
      <c r="G4">
        <v>2</v>
      </c>
      <c r="H4">
        <v>7</v>
      </c>
      <c r="I4">
        <v>4</v>
      </c>
      <c r="J4">
        <v>4</v>
      </c>
      <c r="K4">
        <v>4</v>
      </c>
      <c r="N4">
        <f t="shared" si="0"/>
        <v>13</v>
      </c>
      <c r="O4">
        <f t="shared" si="1"/>
        <v>14</v>
      </c>
      <c r="P4">
        <f t="shared" si="2"/>
        <v>8</v>
      </c>
      <c r="Q4">
        <f t="shared" si="2"/>
        <v>6</v>
      </c>
      <c r="R4">
        <f t="shared" si="2"/>
        <v>6</v>
      </c>
      <c r="S4" s="11"/>
    </row>
    <row r="5" spans="1:20">
      <c r="A5" s="18" t="s">
        <v>19</v>
      </c>
      <c r="B5">
        <v>5</v>
      </c>
      <c r="C5">
        <v>1</v>
      </c>
      <c r="D5">
        <v>4</v>
      </c>
      <c r="E5">
        <v>4</v>
      </c>
      <c r="F5">
        <v>5</v>
      </c>
      <c r="G5">
        <v>5</v>
      </c>
      <c r="H5">
        <v>7</v>
      </c>
      <c r="I5">
        <v>1</v>
      </c>
      <c r="J5">
        <v>6</v>
      </c>
      <c r="K5">
        <v>3</v>
      </c>
      <c r="N5">
        <f t="shared" si="0"/>
        <v>8</v>
      </c>
      <c r="O5">
        <f t="shared" si="1"/>
        <v>14</v>
      </c>
      <c r="P5">
        <f t="shared" si="2"/>
        <v>11</v>
      </c>
      <c r="Q5">
        <f t="shared" si="2"/>
        <v>6</v>
      </c>
      <c r="R5">
        <f t="shared" si="2"/>
        <v>10</v>
      </c>
      <c r="S5" s="11"/>
    </row>
    <row r="6" spans="1:20">
      <c r="A6" s="19" t="s">
        <v>20</v>
      </c>
      <c r="B6">
        <v>3</v>
      </c>
      <c r="C6">
        <v>4</v>
      </c>
      <c r="D6">
        <v>4</v>
      </c>
      <c r="E6">
        <v>5</v>
      </c>
      <c r="F6">
        <v>4</v>
      </c>
      <c r="G6">
        <v>5</v>
      </c>
      <c r="H6">
        <v>5</v>
      </c>
      <c r="I6">
        <v>2</v>
      </c>
      <c r="J6">
        <v>6</v>
      </c>
      <c r="K6">
        <v>5</v>
      </c>
      <c r="N6">
        <f t="shared" si="0"/>
        <v>6</v>
      </c>
      <c r="O6">
        <f t="shared" si="1"/>
        <v>9</v>
      </c>
      <c r="P6">
        <f t="shared" si="2"/>
        <v>10</v>
      </c>
      <c r="Q6">
        <f t="shared" si="2"/>
        <v>7</v>
      </c>
      <c r="R6">
        <f t="shared" si="2"/>
        <v>7</v>
      </c>
      <c r="S6" s="11"/>
    </row>
    <row r="7" spans="1:20">
      <c r="A7" s="18" t="s">
        <v>21</v>
      </c>
      <c r="B7">
        <v>5</v>
      </c>
      <c r="C7">
        <v>2</v>
      </c>
      <c r="D7">
        <v>5</v>
      </c>
      <c r="E7">
        <v>4</v>
      </c>
      <c r="F7">
        <v>4</v>
      </c>
      <c r="G7">
        <v>5</v>
      </c>
      <c r="H7">
        <v>7</v>
      </c>
      <c r="I7">
        <v>1</v>
      </c>
      <c r="J7">
        <v>7</v>
      </c>
      <c r="K7">
        <v>4</v>
      </c>
      <c r="N7">
        <f t="shared" si="0"/>
        <v>8</v>
      </c>
      <c r="O7">
        <f t="shared" si="1"/>
        <v>13</v>
      </c>
      <c r="P7">
        <f t="shared" si="2"/>
        <v>12</v>
      </c>
      <c r="Q7">
        <f t="shared" si="2"/>
        <v>5</v>
      </c>
      <c r="R7">
        <f t="shared" si="2"/>
        <v>8</v>
      </c>
      <c r="S7" s="11"/>
    </row>
    <row r="8" spans="1:20">
      <c r="A8" s="18" t="s">
        <v>22</v>
      </c>
      <c r="B8">
        <v>6</v>
      </c>
      <c r="C8">
        <v>2</v>
      </c>
      <c r="D8">
        <v>4</v>
      </c>
      <c r="E8">
        <v>2</v>
      </c>
      <c r="F8">
        <v>5</v>
      </c>
      <c r="G8">
        <v>2</v>
      </c>
      <c r="H8">
        <v>6</v>
      </c>
      <c r="I8">
        <v>2</v>
      </c>
      <c r="J8">
        <v>6</v>
      </c>
      <c r="K8">
        <v>4</v>
      </c>
      <c r="N8">
        <f t="shared" si="0"/>
        <v>12</v>
      </c>
      <c r="O8">
        <f t="shared" si="1"/>
        <v>12</v>
      </c>
      <c r="P8">
        <f t="shared" si="2"/>
        <v>10</v>
      </c>
      <c r="Q8">
        <f t="shared" si="2"/>
        <v>4</v>
      </c>
      <c r="R8">
        <f t="shared" si="2"/>
        <v>9</v>
      </c>
      <c r="S8" s="11"/>
    </row>
    <row r="9" spans="1:20">
      <c r="A9" s="18" t="s">
        <v>23</v>
      </c>
      <c r="B9">
        <v>7</v>
      </c>
      <c r="C9">
        <v>2</v>
      </c>
      <c r="D9">
        <v>4</v>
      </c>
      <c r="E9">
        <v>2</v>
      </c>
      <c r="F9">
        <v>6</v>
      </c>
      <c r="G9">
        <v>1</v>
      </c>
      <c r="H9">
        <v>7</v>
      </c>
      <c r="I9">
        <v>2</v>
      </c>
      <c r="J9">
        <v>6</v>
      </c>
      <c r="K9">
        <v>2</v>
      </c>
      <c r="N9">
        <f t="shared" si="0"/>
        <v>14</v>
      </c>
      <c r="O9">
        <f t="shared" si="1"/>
        <v>13</v>
      </c>
      <c r="P9">
        <f t="shared" si="2"/>
        <v>10</v>
      </c>
      <c r="Q9">
        <f t="shared" si="2"/>
        <v>4</v>
      </c>
      <c r="R9">
        <f t="shared" si="2"/>
        <v>12</v>
      </c>
      <c r="S9" s="11"/>
    </row>
    <row r="10" spans="1:20">
      <c r="A10" s="19" t="s">
        <v>24</v>
      </c>
      <c r="B10">
        <v>7</v>
      </c>
      <c r="C10">
        <v>1</v>
      </c>
      <c r="D10">
        <v>5</v>
      </c>
      <c r="E10">
        <v>2</v>
      </c>
      <c r="F10">
        <v>7</v>
      </c>
      <c r="G10">
        <v>1</v>
      </c>
      <c r="H10">
        <v>7</v>
      </c>
      <c r="I10">
        <v>2</v>
      </c>
      <c r="J10">
        <v>6</v>
      </c>
      <c r="K10">
        <v>2</v>
      </c>
      <c r="N10">
        <f t="shared" si="0"/>
        <v>14</v>
      </c>
      <c r="O10">
        <f t="shared" si="1"/>
        <v>14</v>
      </c>
      <c r="P10">
        <f t="shared" si="2"/>
        <v>11</v>
      </c>
      <c r="Q10">
        <f t="shared" si="2"/>
        <v>4</v>
      </c>
      <c r="R10">
        <f t="shared" si="2"/>
        <v>13</v>
      </c>
      <c r="S10" s="11"/>
    </row>
    <row r="11" spans="1:20">
      <c r="A11" s="18" t="s">
        <v>25</v>
      </c>
      <c r="B11">
        <v>6</v>
      </c>
      <c r="C11">
        <v>1</v>
      </c>
      <c r="D11">
        <v>5</v>
      </c>
      <c r="E11">
        <v>2</v>
      </c>
      <c r="F11">
        <v>6</v>
      </c>
      <c r="G11">
        <v>3</v>
      </c>
      <c r="H11">
        <v>7</v>
      </c>
      <c r="I11">
        <v>1</v>
      </c>
      <c r="J11">
        <v>6</v>
      </c>
      <c r="K11">
        <v>3</v>
      </c>
      <c r="N11">
        <f t="shared" si="0"/>
        <v>11</v>
      </c>
      <c r="O11">
        <f t="shared" si="1"/>
        <v>14</v>
      </c>
      <c r="P11">
        <f t="shared" si="2"/>
        <v>12</v>
      </c>
      <c r="Q11">
        <f t="shared" si="2"/>
        <v>4</v>
      </c>
      <c r="R11">
        <f t="shared" si="2"/>
        <v>11</v>
      </c>
      <c r="S11" s="11"/>
    </row>
    <row r="12" spans="1:20">
      <c r="A12" s="18" t="s">
        <v>26</v>
      </c>
      <c r="B12">
        <v>3</v>
      </c>
      <c r="C12">
        <v>1</v>
      </c>
      <c r="D12">
        <v>5</v>
      </c>
      <c r="E12">
        <v>4</v>
      </c>
      <c r="F12">
        <v>4</v>
      </c>
      <c r="G12">
        <v>6</v>
      </c>
      <c r="H12">
        <v>5</v>
      </c>
      <c r="I12">
        <v>1</v>
      </c>
      <c r="J12">
        <v>7</v>
      </c>
      <c r="K12">
        <v>5</v>
      </c>
      <c r="N12">
        <f t="shared" si="0"/>
        <v>5</v>
      </c>
      <c r="O12">
        <f t="shared" si="1"/>
        <v>12</v>
      </c>
      <c r="P12">
        <f t="shared" si="2"/>
        <v>12</v>
      </c>
      <c r="Q12">
        <f t="shared" si="2"/>
        <v>5</v>
      </c>
      <c r="R12">
        <f t="shared" si="2"/>
        <v>7</v>
      </c>
      <c r="S12" s="11"/>
    </row>
    <row r="13" spans="1:20">
      <c r="A13" s="18" t="s">
        <v>27</v>
      </c>
      <c r="B13">
        <v>5</v>
      </c>
      <c r="C13">
        <v>2</v>
      </c>
      <c r="D13">
        <v>5</v>
      </c>
      <c r="E13">
        <v>4</v>
      </c>
      <c r="F13">
        <v>6</v>
      </c>
      <c r="G13">
        <v>5</v>
      </c>
      <c r="H13">
        <v>6</v>
      </c>
      <c r="I13">
        <v>1</v>
      </c>
      <c r="J13">
        <v>7</v>
      </c>
      <c r="K13">
        <v>4</v>
      </c>
      <c r="N13">
        <f t="shared" si="0"/>
        <v>8</v>
      </c>
      <c r="O13">
        <f t="shared" si="1"/>
        <v>12</v>
      </c>
      <c r="P13">
        <f t="shared" si="2"/>
        <v>12</v>
      </c>
      <c r="Q13">
        <f t="shared" si="2"/>
        <v>5</v>
      </c>
      <c r="R13">
        <f t="shared" si="2"/>
        <v>10</v>
      </c>
      <c r="S13" s="11"/>
    </row>
    <row r="14" spans="1:20">
      <c r="A14" s="10" t="s">
        <v>28</v>
      </c>
      <c r="B14">
        <v>7</v>
      </c>
      <c r="C14">
        <v>1</v>
      </c>
      <c r="D14">
        <v>5</v>
      </c>
      <c r="E14">
        <v>2</v>
      </c>
      <c r="F14">
        <v>6</v>
      </c>
      <c r="G14">
        <v>2</v>
      </c>
      <c r="H14">
        <v>7</v>
      </c>
      <c r="I14">
        <v>1</v>
      </c>
      <c r="J14">
        <v>6</v>
      </c>
      <c r="K14">
        <v>3</v>
      </c>
      <c r="N14">
        <f t="shared" si="0"/>
        <v>13</v>
      </c>
      <c r="O14">
        <f t="shared" si="1"/>
        <v>14</v>
      </c>
      <c r="P14">
        <f t="shared" si="2"/>
        <v>12</v>
      </c>
      <c r="Q14">
        <f t="shared" si="2"/>
        <v>4</v>
      </c>
      <c r="R14">
        <f t="shared" si="2"/>
        <v>11</v>
      </c>
      <c r="S14" s="11"/>
    </row>
    <row r="15" spans="1:20">
      <c r="A15" s="18" t="s">
        <v>29</v>
      </c>
      <c r="B15">
        <v>7</v>
      </c>
      <c r="C15">
        <v>1</v>
      </c>
      <c r="D15">
        <v>4</v>
      </c>
      <c r="E15">
        <v>3</v>
      </c>
      <c r="F15">
        <v>6</v>
      </c>
      <c r="G15">
        <v>2</v>
      </c>
      <c r="H15">
        <v>7</v>
      </c>
      <c r="I15">
        <v>2</v>
      </c>
      <c r="J15">
        <v>6</v>
      </c>
      <c r="K15">
        <v>3</v>
      </c>
      <c r="N15">
        <f t="shared" si="0"/>
        <v>13</v>
      </c>
      <c r="O15">
        <f t="shared" si="1"/>
        <v>14</v>
      </c>
      <c r="P15">
        <f t="shared" si="2"/>
        <v>10</v>
      </c>
      <c r="Q15">
        <f t="shared" si="2"/>
        <v>5</v>
      </c>
      <c r="R15">
        <f t="shared" si="2"/>
        <v>11</v>
      </c>
      <c r="S15" s="11"/>
    </row>
    <row r="16" spans="1:20">
      <c r="A16" s="18" t="s">
        <v>30</v>
      </c>
      <c r="B16">
        <v>5</v>
      </c>
      <c r="C16">
        <v>5</v>
      </c>
      <c r="D16">
        <v>4</v>
      </c>
      <c r="E16">
        <v>4</v>
      </c>
      <c r="F16">
        <v>2</v>
      </c>
      <c r="G16">
        <v>3</v>
      </c>
      <c r="H16">
        <v>5</v>
      </c>
      <c r="I16">
        <v>2</v>
      </c>
      <c r="J16">
        <v>3</v>
      </c>
      <c r="K16">
        <v>6</v>
      </c>
      <c r="N16">
        <f t="shared" si="0"/>
        <v>10</v>
      </c>
      <c r="O16">
        <f t="shared" si="1"/>
        <v>8</v>
      </c>
      <c r="P16">
        <f t="shared" si="2"/>
        <v>10</v>
      </c>
      <c r="Q16">
        <f t="shared" si="2"/>
        <v>9</v>
      </c>
      <c r="R16">
        <f t="shared" si="2"/>
        <v>4</v>
      </c>
      <c r="S16" s="11"/>
    </row>
    <row r="17" spans="1:19">
      <c r="A17" s="18" t="s">
        <v>31</v>
      </c>
      <c r="B17">
        <v>7</v>
      </c>
      <c r="C17">
        <v>2</v>
      </c>
      <c r="D17">
        <v>4</v>
      </c>
      <c r="E17">
        <v>3</v>
      </c>
      <c r="F17">
        <v>5</v>
      </c>
      <c r="G17">
        <v>3</v>
      </c>
      <c r="H17">
        <v>6</v>
      </c>
      <c r="I17">
        <v>1</v>
      </c>
      <c r="J17">
        <v>7</v>
      </c>
      <c r="K17">
        <v>4</v>
      </c>
      <c r="N17">
        <f t="shared" si="0"/>
        <v>12</v>
      </c>
      <c r="O17">
        <f t="shared" si="1"/>
        <v>12</v>
      </c>
      <c r="P17">
        <f t="shared" si="2"/>
        <v>11</v>
      </c>
      <c r="Q17">
        <f t="shared" si="2"/>
        <v>4</v>
      </c>
      <c r="R17">
        <f t="shared" si="2"/>
        <v>9</v>
      </c>
      <c r="S17" s="11"/>
    </row>
    <row r="18" spans="1:19">
      <c r="A18" s="10" t="s">
        <v>32</v>
      </c>
      <c r="B18">
        <v>3</v>
      </c>
      <c r="C18">
        <v>3</v>
      </c>
      <c r="D18">
        <v>4</v>
      </c>
      <c r="E18">
        <v>4</v>
      </c>
      <c r="F18">
        <v>3</v>
      </c>
      <c r="G18">
        <v>3</v>
      </c>
      <c r="H18">
        <v>5</v>
      </c>
      <c r="I18">
        <v>3</v>
      </c>
      <c r="J18">
        <v>6</v>
      </c>
      <c r="K18">
        <v>6</v>
      </c>
      <c r="N18">
        <f t="shared" si="0"/>
        <v>8</v>
      </c>
      <c r="O18">
        <f t="shared" si="1"/>
        <v>10</v>
      </c>
      <c r="P18">
        <f t="shared" si="2"/>
        <v>9</v>
      </c>
      <c r="Q18">
        <f t="shared" si="2"/>
        <v>6</v>
      </c>
      <c r="R18">
        <f t="shared" si="2"/>
        <v>5</v>
      </c>
      <c r="S18" s="11"/>
    </row>
    <row r="19" spans="1:19">
      <c r="A19" s="10" t="s">
        <v>33</v>
      </c>
      <c r="B19">
        <v>4</v>
      </c>
      <c r="C19">
        <v>2</v>
      </c>
      <c r="D19">
        <v>4</v>
      </c>
      <c r="E19">
        <v>3</v>
      </c>
      <c r="F19">
        <v>5</v>
      </c>
      <c r="G19">
        <v>4</v>
      </c>
      <c r="H19">
        <v>6</v>
      </c>
      <c r="I19">
        <v>3</v>
      </c>
      <c r="J19">
        <v>5</v>
      </c>
      <c r="K19">
        <v>4</v>
      </c>
      <c r="N19">
        <f t="shared" si="0"/>
        <v>8</v>
      </c>
      <c r="O19">
        <f t="shared" si="1"/>
        <v>12</v>
      </c>
      <c r="P19">
        <f t="shared" si="2"/>
        <v>9</v>
      </c>
      <c r="Q19">
        <f t="shared" si="2"/>
        <v>6</v>
      </c>
      <c r="R19">
        <f t="shared" si="2"/>
        <v>9</v>
      </c>
      <c r="S19" s="11"/>
    </row>
    <row r="20" spans="1:19">
      <c r="A20" s="10" t="s">
        <v>34</v>
      </c>
      <c r="B20">
        <v>6</v>
      </c>
      <c r="C20">
        <v>1</v>
      </c>
      <c r="D20">
        <v>5</v>
      </c>
      <c r="E20">
        <v>3</v>
      </c>
      <c r="F20">
        <v>6</v>
      </c>
      <c r="G20">
        <v>3</v>
      </c>
      <c r="H20">
        <v>7</v>
      </c>
      <c r="I20">
        <v>2</v>
      </c>
      <c r="J20">
        <v>7</v>
      </c>
      <c r="K20">
        <v>3</v>
      </c>
      <c r="N20">
        <f t="shared" si="0"/>
        <v>11</v>
      </c>
      <c r="O20">
        <f t="shared" si="1"/>
        <v>14</v>
      </c>
      <c r="P20">
        <f t="shared" si="2"/>
        <v>11</v>
      </c>
      <c r="Q20">
        <f t="shared" si="2"/>
        <v>4</v>
      </c>
      <c r="R20">
        <f t="shared" si="2"/>
        <v>11</v>
      </c>
      <c r="S20" s="11"/>
    </row>
    <row r="21" spans="1:19">
      <c r="A21" s="10" t="s">
        <v>35</v>
      </c>
      <c r="B21">
        <v>3</v>
      </c>
      <c r="C21">
        <v>5</v>
      </c>
      <c r="D21">
        <v>5</v>
      </c>
      <c r="E21">
        <v>5</v>
      </c>
      <c r="F21">
        <v>3</v>
      </c>
      <c r="G21">
        <v>6</v>
      </c>
      <c r="H21">
        <v>5</v>
      </c>
      <c r="I21">
        <v>2</v>
      </c>
      <c r="J21">
        <v>6</v>
      </c>
      <c r="K21">
        <v>5</v>
      </c>
      <c r="N21">
        <f t="shared" si="0"/>
        <v>5</v>
      </c>
      <c r="O21">
        <f t="shared" si="1"/>
        <v>8</v>
      </c>
      <c r="P21">
        <f t="shared" si="2"/>
        <v>11</v>
      </c>
      <c r="Q21">
        <f t="shared" si="2"/>
        <v>7</v>
      </c>
      <c r="R21">
        <f t="shared" si="2"/>
        <v>6</v>
      </c>
      <c r="S21" s="11"/>
    </row>
    <row r="22" spans="1:19">
      <c r="A22" s="10" t="s">
        <v>36</v>
      </c>
      <c r="B22">
        <v>6</v>
      </c>
      <c r="C22">
        <v>1</v>
      </c>
      <c r="D22">
        <v>6</v>
      </c>
      <c r="E22">
        <v>2</v>
      </c>
      <c r="F22">
        <v>7</v>
      </c>
      <c r="G22">
        <v>3</v>
      </c>
      <c r="H22">
        <v>7</v>
      </c>
      <c r="I22">
        <v>2</v>
      </c>
      <c r="J22">
        <v>6</v>
      </c>
      <c r="K22">
        <v>4</v>
      </c>
      <c r="N22">
        <f t="shared" si="0"/>
        <v>11</v>
      </c>
      <c r="O22">
        <f t="shared" si="1"/>
        <v>14</v>
      </c>
      <c r="P22">
        <f t="shared" si="2"/>
        <v>12</v>
      </c>
      <c r="Q22">
        <f t="shared" si="2"/>
        <v>4</v>
      </c>
      <c r="R22">
        <f t="shared" si="2"/>
        <v>11</v>
      </c>
      <c r="S22" s="11"/>
    </row>
    <row r="23" spans="1:19">
      <c r="A23" s="10" t="s">
        <v>37</v>
      </c>
      <c r="B23">
        <v>5</v>
      </c>
      <c r="C23">
        <v>1</v>
      </c>
      <c r="D23">
        <v>5</v>
      </c>
      <c r="E23">
        <v>4</v>
      </c>
      <c r="F23">
        <v>4</v>
      </c>
      <c r="G23">
        <v>4</v>
      </c>
      <c r="H23">
        <v>7</v>
      </c>
      <c r="I23">
        <v>1</v>
      </c>
      <c r="J23">
        <v>7</v>
      </c>
      <c r="K23">
        <v>5</v>
      </c>
      <c r="N23">
        <f t="shared" si="0"/>
        <v>9</v>
      </c>
      <c r="O23">
        <f t="shared" si="1"/>
        <v>14</v>
      </c>
      <c r="P23">
        <f t="shared" si="2"/>
        <v>12</v>
      </c>
      <c r="Q23">
        <f t="shared" si="2"/>
        <v>5</v>
      </c>
      <c r="R23">
        <f t="shared" si="2"/>
        <v>7</v>
      </c>
      <c r="S23" s="11"/>
    </row>
    <row r="24" spans="1:19">
      <c r="A24" s="10" t="s">
        <v>38</v>
      </c>
      <c r="B24">
        <v>7</v>
      </c>
      <c r="C24">
        <v>2</v>
      </c>
      <c r="D24">
        <v>4</v>
      </c>
      <c r="E24">
        <v>2</v>
      </c>
      <c r="F24">
        <v>5</v>
      </c>
      <c r="G24">
        <v>1</v>
      </c>
      <c r="H24">
        <v>6</v>
      </c>
      <c r="I24">
        <v>2</v>
      </c>
      <c r="J24">
        <v>6</v>
      </c>
      <c r="K24">
        <v>3</v>
      </c>
      <c r="N24">
        <f t="shared" si="0"/>
        <v>14</v>
      </c>
      <c r="O24">
        <f t="shared" si="1"/>
        <v>12</v>
      </c>
      <c r="P24">
        <f t="shared" si="2"/>
        <v>10</v>
      </c>
      <c r="Q24">
        <f t="shared" si="2"/>
        <v>4</v>
      </c>
      <c r="R24">
        <f t="shared" si="2"/>
        <v>10</v>
      </c>
      <c r="S24" s="11"/>
    </row>
    <row r="25" spans="1:19">
      <c r="A25" s="10" t="s">
        <v>39</v>
      </c>
      <c r="B25">
        <v>7</v>
      </c>
      <c r="C25">
        <v>1</v>
      </c>
      <c r="D25">
        <v>6</v>
      </c>
      <c r="E25">
        <v>2</v>
      </c>
      <c r="F25">
        <v>6</v>
      </c>
      <c r="G25">
        <v>2</v>
      </c>
      <c r="H25">
        <v>7</v>
      </c>
      <c r="I25">
        <v>2</v>
      </c>
      <c r="J25">
        <v>6</v>
      </c>
      <c r="K25">
        <v>4</v>
      </c>
      <c r="N25">
        <f t="shared" si="0"/>
        <v>13</v>
      </c>
      <c r="O25">
        <f t="shared" si="1"/>
        <v>14</v>
      </c>
      <c r="P25">
        <f t="shared" si="2"/>
        <v>12</v>
      </c>
      <c r="Q25">
        <f t="shared" si="2"/>
        <v>4</v>
      </c>
      <c r="R25">
        <f t="shared" si="2"/>
        <v>10</v>
      </c>
      <c r="S25" s="11"/>
    </row>
    <row r="26" spans="1:19">
      <c r="A26" s="10" t="s">
        <v>40</v>
      </c>
      <c r="B26">
        <v>7</v>
      </c>
      <c r="C26">
        <v>2</v>
      </c>
      <c r="D26">
        <v>6</v>
      </c>
      <c r="E26">
        <v>2</v>
      </c>
      <c r="F26">
        <v>7</v>
      </c>
      <c r="G26">
        <v>2</v>
      </c>
      <c r="H26">
        <v>7</v>
      </c>
      <c r="I26">
        <v>2</v>
      </c>
      <c r="J26">
        <v>6</v>
      </c>
      <c r="K26">
        <v>3</v>
      </c>
      <c r="N26">
        <f t="shared" si="0"/>
        <v>13</v>
      </c>
      <c r="O26">
        <f t="shared" si="1"/>
        <v>13</v>
      </c>
      <c r="P26">
        <f t="shared" si="2"/>
        <v>12</v>
      </c>
      <c r="Q26">
        <f t="shared" si="2"/>
        <v>4</v>
      </c>
      <c r="R26">
        <f t="shared" si="2"/>
        <v>12</v>
      </c>
      <c r="S26" s="11"/>
    </row>
    <row r="27" spans="1:19">
      <c r="A27" s="10" t="s">
        <v>41</v>
      </c>
      <c r="B27">
        <v>4</v>
      </c>
      <c r="C27">
        <v>1</v>
      </c>
      <c r="D27">
        <v>5</v>
      </c>
      <c r="E27">
        <v>4</v>
      </c>
      <c r="F27">
        <v>3</v>
      </c>
      <c r="G27">
        <v>6</v>
      </c>
      <c r="H27">
        <v>7</v>
      </c>
      <c r="I27">
        <v>1</v>
      </c>
      <c r="J27">
        <v>7</v>
      </c>
      <c r="K27">
        <v>5</v>
      </c>
      <c r="N27">
        <f t="shared" si="0"/>
        <v>6</v>
      </c>
      <c r="O27">
        <f t="shared" si="1"/>
        <v>14</v>
      </c>
      <c r="P27">
        <f t="shared" si="2"/>
        <v>12</v>
      </c>
      <c r="Q27">
        <f t="shared" si="2"/>
        <v>5</v>
      </c>
      <c r="R27">
        <f t="shared" si="2"/>
        <v>6</v>
      </c>
      <c r="S27" s="11"/>
    </row>
    <row r="28" spans="1:19">
      <c r="A28" s="10" t="s">
        <v>42</v>
      </c>
      <c r="B28">
        <v>6</v>
      </c>
      <c r="C28">
        <v>3</v>
      </c>
      <c r="D28">
        <v>6</v>
      </c>
      <c r="E28">
        <v>2</v>
      </c>
      <c r="F28">
        <v>4</v>
      </c>
      <c r="G28">
        <v>4</v>
      </c>
      <c r="H28">
        <v>6</v>
      </c>
      <c r="I28">
        <v>1</v>
      </c>
      <c r="J28">
        <v>7</v>
      </c>
      <c r="K28">
        <v>4</v>
      </c>
      <c r="N28">
        <f t="shared" si="0"/>
        <v>10</v>
      </c>
      <c r="O28">
        <f t="shared" si="1"/>
        <v>11</v>
      </c>
      <c r="P28">
        <f t="shared" si="2"/>
        <v>13</v>
      </c>
      <c r="Q28">
        <f t="shared" si="2"/>
        <v>3</v>
      </c>
      <c r="R28">
        <f t="shared" si="2"/>
        <v>8</v>
      </c>
      <c r="S28" s="11"/>
    </row>
    <row r="29" spans="1:19">
      <c r="A29" s="10" t="s">
        <v>43</v>
      </c>
      <c r="B29">
        <v>7</v>
      </c>
      <c r="C29">
        <v>1</v>
      </c>
      <c r="D29">
        <v>5</v>
      </c>
      <c r="E29">
        <v>2</v>
      </c>
      <c r="F29">
        <v>6</v>
      </c>
      <c r="G29">
        <v>2</v>
      </c>
      <c r="H29">
        <v>7</v>
      </c>
      <c r="I29">
        <v>2</v>
      </c>
      <c r="J29">
        <v>7</v>
      </c>
      <c r="K29">
        <v>3</v>
      </c>
      <c r="N29">
        <f t="shared" si="0"/>
        <v>13</v>
      </c>
      <c r="O29">
        <f t="shared" si="1"/>
        <v>14</v>
      </c>
      <c r="P29">
        <f t="shared" si="2"/>
        <v>11</v>
      </c>
      <c r="Q29">
        <f t="shared" si="2"/>
        <v>3</v>
      </c>
      <c r="R29">
        <f t="shared" si="2"/>
        <v>11</v>
      </c>
      <c r="S29" s="11"/>
    </row>
    <row r="30" spans="1:19">
      <c r="A30" s="18" t="s">
        <v>44</v>
      </c>
      <c r="B30">
        <v>7</v>
      </c>
      <c r="C30">
        <v>5</v>
      </c>
      <c r="D30">
        <v>5</v>
      </c>
      <c r="E30">
        <v>1</v>
      </c>
      <c r="F30">
        <v>7</v>
      </c>
      <c r="G30">
        <v>1</v>
      </c>
      <c r="H30">
        <v>3</v>
      </c>
      <c r="I30">
        <v>1</v>
      </c>
      <c r="J30">
        <v>6</v>
      </c>
      <c r="K30">
        <v>3</v>
      </c>
      <c r="N30">
        <f t="shared" si="0"/>
        <v>14</v>
      </c>
      <c r="O30">
        <f t="shared" si="1"/>
        <v>6</v>
      </c>
      <c r="P30">
        <f t="shared" si="2"/>
        <v>12</v>
      </c>
      <c r="Q30">
        <f t="shared" si="2"/>
        <v>3</v>
      </c>
      <c r="R30">
        <f t="shared" si="2"/>
        <v>12</v>
      </c>
      <c r="S30" s="11"/>
    </row>
    <row r="31" spans="1:19">
      <c r="A31" s="10" t="s">
        <v>45</v>
      </c>
      <c r="B31">
        <v>5</v>
      </c>
      <c r="C31">
        <v>1</v>
      </c>
      <c r="D31">
        <v>4</v>
      </c>
      <c r="E31">
        <v>4</v>
      </c>
      <c r="F31">
        <v>4</v>
      </c>
      <c r="G31">
        <v>5</v>
      </c>
      <c r="H31">
        <v>7</v>
      </c>
      <c r="I31">
        <v>1</v>
      </c>
      <c r="J31">
        <v>7</v>
      </c>
      <c r="K31">
        <v>4</v>
      </c>
      <c r="N31">
        <f t="shared" si="0"/>
        <v>8</v>
      </c>
      <c r="O31">
        <f t="shared" si="1"/>
        <v>14</v>
      </c>
      <c r="P31">
        <f t="shared" si="2"/>
        <v>11</v>
      </c>
      <c r="Q31">
        <f t="shared" si="2"/>
        <v>5</v>
      </c>
      <c r="R31">
        <f t="shared" si="2"/>
        <v>8</v>
      </c>
      <c r="S31" s="11"/>
    </row>
    <row r="32" spans="1:19">
      <c r="A32" s="10" t="s">
        <v>46</v>
      </c>
      <c r="B32">
        <v>6</v>
      </c>
      <c r="C32">
        <v>2</v>
      </c>
      <c r="D32">
        <v>5</v>
      </c>
      <c r="E32">
        <v>3</v>
      </c>
      <c r="F32">
        <v>6</v>
      </c>
      <c r="G32">
        <v>2</v>
      </c>
      <c r="H32">
        <v>5</v>
      </c>
      <c r="I32">
        <v>1</v>
      </c>
      <c r="J32">
        <v>6</v>
      </c>
      <c r="K32">
        <v>3</v>
      </c>
      <c r="N32">
        <f t="shared" si="0"/>
        <v>12</v>
      </c>
      <c r="O32">
        <f t="shared" si="1"/>
        <v>11</v>
      </c>
      <c r="P32">
        <f t="shared" si="2"/>
        <v>12</v>
      </c>
      <c r="Q32">
        <f t="shared" si="2"/>
        <v>5</v>
      </c>
      <c r="R32">
        <f t="shared" si="2"/>
        <v>11</v>
      </c>
      <c r="S32" s="11"/>
    </row>
    <row r="42" spans="13:18">
      <c r="M42" s="20">
        <v>2</v>
      </c>
      <c r="N42" s="25">
        <f>COUNTIF(N$3:N$32, $M42)</f>
        <v>0</v>
      </c>
      <c r="O42" s="25">
        <f t="shared" ref="O42:R54" si="3">COUNTIF(O$3:O$32, $M42)</f>
        <v>0</v>
      </c>
      <c r="P42" s="25">
        <f t="shared" si="3"/>
        <v>0</v>
      </c>
      <c r="Q42" s="25">
        <f t="shared" si="3"/>
        <v>0</v>
      </c>
      <c r="R42" s="20">
        <f t="shared" si="3"/>
        <v>0</v>
      </c>
    </row>
    <row r="43" spans="13:18">
      <c r="M43" s="24">
        <v>3</v>
      </c>
      <c r="N43" s="24">
        <f>COUNTIF(N$3:N$32, $M43)</f>
        <v>0</v>
      </c>
      <c r="O43" s="24">
        <f t="shared" si="3"/>
        <v>0</v>
      </c>
      <c r="P43" s="24">
        <f t="shared" si="3"/>
        <v>0</v>
      </c>
      <c r="Q43" s="24">
        <f t="shared" si="3"/>
        <v>3</v>
      </c>
      <c r="R43" s="21">
        <f t="shared" si="3"/>
        <v>0</v>
      </c>
    </row>
    <row r="44" spans="13:18">
      <c r="M44" s="21">
        <v>4</v>
      </c>
      <c r="N44" s="24">
        <f t="shared" ref="N44:N54" si="4">COUNTIF(N$3:N$32, $M44)</f>
        <v>0</v>
      </c>
      <c r="O44" s="24">
        <f t="shared" si="3"/>
        <v>0</v>
      </c>
      <c r="P44" s="24">
        <f t="shared" si="3"/>
        <v>0</v>
      </c>
      <c r="Q44" s="24">
        <f t="shared" si="3"/>
        <v>11</v>
      </c>
      <c r="R44" s="21">
        <f t="shared" si="3"/>
        <v>1</v>
      </c>
    </row>
    <row r="45" spans="13:18">
      <c r="M45" s="21">
        <v>5</v>
      </c>
      <c r="N45" s="24">
        <f t="shared" si="4"/>
        <v>2</v>
      </c>
      <c r="O45" s="24">
        <f t="shared" si="3"/>
        <v>0</v>
      </c>
      <c r="P45" s="24">
        <f t="shared" si="3"/>
        <v>0</v>
      </c>
      <c r="Q45" s="24">
        <f t="shared" si="3"/>
        <v>8</v>
      </c>
      <c r="R45" s="21">
        <f t="shared" si="3"/>
        <v>1</v>
      </c>
    </row>
    <row r="46" spans="13:18">
      <c r="M46" s="21">
        <v>6</v>
      </c>
      <c r="N46" s="24">
        <f t="shared" si="4"/>
        <v>2</v>
      </c>
      <c r="O46" s="24">
        <f t="shared" si="3"/>
        <v>1</v>
      </c>
      <c r="P46" s="24">
        <f t="shared" si="3"/>
        <v>1</v>
      </c>
      <c r="Q46" s="24">
        <f t="shared" si="3"/>
        <v>4</v>
      </c>
      <c r="R46" s="21">
        <f t="shared" si="3"/>
        <v>3</v>
      </c>
    </row>
    <row r="47" spans="13:18">
      <c r="M47" s="21">
        <v>7</v>
      </c>
      <c r="N47" s="24">
        <f t="shared" si="4"/>
        <v>0</v>
      </c>
      <c r="O47" s="24">
        <f t="shared" si="3"/>
        <v>0</v>
      </c>
      <c r="P47" s="24">
        <f t="shared" si="3"/>
        <v>0</v>
      </c>
      <c r="Q47" s="24">
        <f t="shared" si="3"/>
        <v>2</v>
      </c>
      <c r="R47" s="21">
        <f t="shared" si="3"/>
        <v>3</v>
      </c>
    </row>
    <row r="48" spans="13:18">
      <c r="M48" s="21">
        <v>8</v>
      </c>
      <c r="N48" s="24">
        <f t="shared" si="4"/>
        <v>6</v>
      </c>
      <c r="O48" s="24">
        <f t="shared" si="3"/>
        <v>2</v>
      </c>
      <c r="P48" s="24">
        <f t="shared" si="3"/>
        <v>1</v>
      </c>
      <c r="Q48" s="24">
        <f t="shared" si="3"/>
        <v>0</v>
      </c>
      <c r="R48" s="21">
        <f t="shared" si="3"/>
        <v>3</v>
      </c>
    </row>
    <row r="49" spans="13:18">
      <c r="M49" s="21">
        <v>9</v>
      </c>
      <c r="N49" s="24">
        <f t="shared" si="4"/>
        <v>1</v>
      </c>
      <c r="O49" s="24">
        <f t="shared" si="3"/>
        <v>1</v>
      </c>
      <c r="P49" s="24">
        <f t="shared" si="3"/>
        <v>2</v>
      </c>
      <c r="Q49" s="24">
        <f t="shared" si="3"/>
        <v>2</v>
      </c>
      <c r="R49" s="21">
        <f t="shared" si="3"/>
        <v>3</v>
      </c>
    </row>
    <row r="50" spans="13:18">
      <c r="M50" s="21">
        <v>10</v>
      </c>
      <c r="N50" s="24">
        <f t="shared" si="4"/>
        <v>2</v>
      </c>
      <c r="O50" s="24">
        <f t="shared" si="3"/>
        <v>1</v>
      </c>
      <c r="P50" s="24">
        <f t="shared" si="3"/>
        <v>6</v>
      </c>
      <c r="Q50" s="24">
        <f t="shared" si="3"/>
        <v>0</v>
      </c>
      <c r="R50" s="21">
        <f t="shared" si="3"/>
        <v>5</v>
      </c>
    </row>
    <row r="51" spans="13:18">
      <c r="M51" s="21">
        <v>11</v>
      </c>
      <c r="N51" s="24">
        <f t="shared" si="4"/>
        <v>3</v>
      </c>
      <c r="O51" s="24">
        <f t="shared" si="3"/>
        <v>2</v>
      </c>
      <c r="P51" s="24">
        <f t="shared" si="3"/>
        <v>7</v>
      </c>
      <c r="Q51" s="24">
        <f t="shared" si="3"/>
        <v>0</v>
      </c>
      <c r="R51" s="21">
        <f t="shared" si="3"/>
        <v>7</v>
      </c>
    </row>
    <row r="52" spans="13:18">
      <c r="M52" s="21">
        <v>12</v>
      </c>
      <c r="N52" s="24">
        <f t="shared" si="4"/>
        <v>3</v>
      </c>
      <c r="O52" s="24">
        <f t="shared" si="3"/>
        <v>6</v>
      </c>
      <c r="P52" s="24">
        <f t="shared" si="3"/>
        <v>12</v>
      </c>
      <c r="Q52" s="24">
        <f t="shared" si="3"/>
        <v>0</v>
      </c>
      <c r="R52" s="21">
        <f t="shared" si="3"/>
        <v>3</v>
      </c>
    </row>
    <row r="53" spans="13:18">
      <c r="M53" s="21">
        <v>13</v>
      </c>
      <c r="N53" s="24">
        <f t="shared" si="4"/>
        <v>6</v>
      </c>
      <c r="O53" s="24">
        <f t="shared" si="3"/>
        <v>4</v>
      </c>
      <c r="P53" s="24">
        <f t="shared" si="3"/>
        <v>1</v>
      </c>
      <c r="Q53" s="24">
        <f t="shared" si="3"/>
        <v>0</v>
      </c>
      <c r="R53" s="21">
        <f t="shared" si="3"/>
        <v>1</v>
      </c>
    </row>
    <row r="54" spans="13:18">
      <c r="M54" s="21">
        <v>14</v>
      </c>
      <c r="N54" s="24">
        <f t="shared" si="4"/>
        <v>5</v>
      </c>
      <c r="O54" s="24">
        <f t="shared" si="3"/>
        <v>13</v>
      </c>
      <c r="P54" s="24">
        <f t="shared" si="3"/>
        <v>0</v>
      </c>
      <c r="Q54" s="24">
        <f t="shared" si="3"/>
        <v>0</v>
      </c>
      <c r="R54" s="21">
        <f t="shared" si="3"/>
        <v>0</v>
      </c>
    </row>
    <row r="55" spans="13:18">
      <c r="M55" s="22" t="s">
        <v>47</v>
      </c>
      <c r="N55" s="22">
        <f>SUM(N42:N54)</f>
        <v>30</v>
      </c>
      <c r="O55" s="26">
        <f>SUM(O42:O54)</f>
        <v>30</v>
      </c>
      <c r="P55" s="22">
        <f>SUM(P42:P54)</f>
        <v>30</v>
      </c>
      <c r="Q55" s="22">
        <f>SUM(Q42:Q54)</f>
        <v>30</v>
      </c>
      <c r="R55" s="22">
        <f>SUM(R42:R54)</f>
        <v>30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7FCB-55E7-4D73-8E5D-8CE18A37B3DF}">
  <dimension ref="A1:AO35"/>
  <sheetViews>
    <sheetView topLeftCell="T1" workbookViewId="0">
      <selection activeCell="N11" sqref="N11"/>
    </sheetView>
  </sheetViews>
  <sheetFormatPr defaultRowHeight="18"/>
  <cols>
    <col min="1" max="1" width="10.875" bestFit="1" customWidth="1"/>
  </cols>
  <sheetData>
    <row r="1" spans="1:41">
      <c r="B1" s="39" t="s">
        <v>12</v>
      </c>
      <c r="C1" s="40"/>
      <c r="D1" s="40"/>
      <c r="E1" s="40"/>
      <c r="F1" s="40"/>
      <c r="G1" s="40"/>
      <c r="H1" s="40"/>
      <c r="I1" s="41"/>
      <c r="J1" s="39" t="s">
        <v>13</v>
      </c>
      <c r="K1" s="40"/>
      <c r="L1" s="40"/>
      <c r="M1" s="40"/>
      <c r="N1" s="40"/>
      <c r="O1" s="40"/>
      <c r="P1" s="40"/>
      <c r="Q1" s="41"/>
      <c r="R1" s="39" t="s">
        <v>14</v>
      </c>
      <c r="S1" s="40"/>
      <c r="T1" s="40"/>
      <c r="U1" s="40"/>
      <c r="V1" s="40"/>
      <c r="W1" s="40"/>
      <c r="X1" s="40"/>
      <c r="Y1" s="41"/>
      <c r="Z1" s="42" t="s">
        <v>49</v>
      </c>
      <c r="AA1" s="43"/>
      <c r="AB1" s="43"/>
      <c r="AC1" s="43"/>
      <c r="AD1" s="43"/>
      <c r="AE1" s="43"/>
      <c r="AF1" s="43"/>
      <c r="AG1" s="44"/>
      <c r="AH1" s="42" t="s">
        <v>16</v>
      </c>
      <c r="AI1" s="43"/>
      <c r="AJ1" s="43"/>
      <c r="AK1" s="43"/>
      <c r="AL1" s="43"/>
      <c r="AM1" s="43"/>
      <c r="AN1" s="43"/>
      <c r="AO1" s="43"/>
    </row>
    <row r="2" spans="1:41">
      <c r="A2" s="31" t="s">
        <v>1</v>
      </c>
      <c r="B2" s="32" t="s">
        <v>50</v>
      </c>
      <c r="C2" s="23" t="s">
        <v>51</v>
      </c>
      <c r="D2" s="23" t="s">
        <v>52</v>
      </c>
      <c r="E2" s="23" t="s">
        <v>53</v>
      </c>
      <c r="F2" s="26" t="s">
        <v>54</v>
      </c>
      <c r="G2" s="23" t="s">
        <v>55</v>
      </c>
      <c r="H2" s="23" t="s">
        <v>56</v>
      </c>
      <c r="I2" s="22" t="s">
        <v>57</v>
      </c>
      <c r="J2" s="32" t="s">
        <v>50</v>
      </c>
      <c r="K2" s="23" t="s">
        <v>51</v>
      </c>
      <c r="L2" s="23" t="s">
        <v>52</v>
      </c>
      <c r="M2" s="23" t="s">
        <v>53</v>
      </c>
      <c r="N2" s="26" t="s">
        <v>54</v>
      </c>
      <c r="O2" s="23" t="s">
        <v>55</v>
      </c>
      <c r="P2" s="23" t="s">
        <v>56</v>
      </c>
      <c r="Q2" s="22" t="s">
        <v>57</v>
      </c>
      <c r="R2" s="32" t="s">
        <v>50</v>
      </c>
      <c r="S2" s="23" t="s">
        <v>51</v>
      </c>
      <c r="T2" s="23" t="s">
        <v>52</v>
      </c>
      <c r="U2" s="23" t="s">
        <v>53</v>
      </c>
      <c r="V2" s="26" t="s">
        <v>54</v>
      </c>
      <c r="W2" s="23" t="s">
        <v>55</v>
      </c>
      <c r="X2" s="23" t="s">
        <v>56</v>
      </c>
      <c r="Y2" s="22" t="s">
        <v>57</v>
      </c>
      <c r="Z2" s="32" t="s">
        <v>50</v>
      </c>
      <c r="AA2" s="23" t="s">
        <v>51</v>
      </c>
      <c r="AB2" s="23" t="s">
        <v>52</v>
      </c>
      <c r="AC2" s="23" t="s">
        <v>53</v>
      </c>
      <c r="AD2" s="26" t="s">
        <v>54</v>
      </c>
      <c r="AE2" s="23" t="s">
        <v>55</v>
      </c>
      <c r="AF2" s="23" t="s">
        <v>56</v>
      </c>
      <c r="AG2" s="22" t="s">
        <v>57</v>
      </c>
      <c r="AH2" s="32" t="s">
        <v>50</v>
      </c>
      <c r="AI2" s="23" t="s">
        <v>51</v>
      </c>
      <c r="AJ2" s="23" t="s">
        <v>52</v>
      </c>
      <c r="AK2" s="23" t="s">
        <v>53</v>
      </c>
      <c r="AL2" s="26" t="s">
        <v>54</v>
      </c>
      <c r="AM2" s="23" t="s">
        <v>55</v>
      </c>
      <c r="AN2" s="23" t="s">
        <v>56</v>
      </c>
      <c r="AO2" s="22" t="s">
        <v>57</v>
      </c>
    </row>
    <row r="3" spans="1:41">
      <c r="A3" s="27" t="s">
        <v>17</v>
      </c>
      <c r="B3" s="24">
        <f>'性格特性（第３者）01'!N3</f>
        <v>9</v>
      </c>
      <c r="C3">
        <f>'性格特性（第３者）02'!N3</f>
        <v>12</v>
      </c>
      <c r="D3">
        <f>'性格特性（第３者）03'!N3</f>
        <v>13</v>
      </c>
      <c r="E3">
        <f>'性格特性（第３者）04'!N3</f>
        <v>14</v>
      </c>
      <c r="F3" s="11">
        <f>'性格特性（第３者）05'!N3</f>
        <v>14</v>
      </c>
      <c r="G3">
        <f>AVERAGE(B3:F3)</f>
        <v>12.4</v>
      </c>
      <c r="H3" s="33">
        <f>_xlfn.STDEV.P(B3:F3)</f>
        <v>1.8547236990991407</v>
      </c>
      <c r="I3">
        <f>'④性格特性(from210224questionnaires)'!N3</f>
        <v>8</v>
      </c>
      <c r="J3" s="24">
        <f>'性格特性（第３者）01'!O3</f>
        <v>14</v>
      </c>
      <c r="K3">
        <f>'性格特性（第３者）02'!O3</f>
        <v>11</v>
      </c>
      <c r="L3">
        <f>'性格特性（第３者）03'!O3</f>
        <v>14</v>
      </c>
      <c r="M3">
        <f>'性格特性（第３者）04'!O3</f>
        <v>10</v>
      </c>
      <c r="N3" s="11">
        <f>'性格特性（第３者）05'!O3</f>
        <v>13</v>
      </c>
      <c r="O3">
        <f>AVERAGE(J3:N3)</f>
        <v>12.4</v>
      </c>
      <c r="P3" s="33">
        <f t="shared" ref="P3:P33" si="0">_xlfn.STDEV.P(J3:N3)</f>
        <v>1.6248076809271921</v>
      </c>
      <c r="Q3">
        <f>'④性格特性(from210224questionnaires)'!O3</f>
        <v>9</v>
      </c>
      <c r="R3" s="24">
        <f>'性格特性（第３者）01'!P3</f>
        <v>10</v>
      </c>
      <c r="S3">
        <f>'性格特性（第３者）02'!P3</f>
        <v>3</v>
      </c>
      <c r="T3">
        <f>'性格特性（第３者）03'!P3</f>
        <v>9</v>
      </c>
      <c r="U3">
        <f>'性格特性（第３者）04'!P3</f>
        <v>5</v>
      </c>
      <c r="V3" s="11">
        <f>'性格特性（第３者）05'!P3</f>
        <v>6</v>
      </c>
      <c r="W3">
        <f>AVERAGE(R3:V3)</f>
        <v>6.6</v>
      </c>
      <c r="X3" s="33">
        <f t="shared" ref="X3:X33" si="1">_xlfn.STDEV.P(R3:V3)</f>
        <v>2.5768197453450252</v>
      </c>
      <c r="Y3">
        <f>'④性格特性(from210224questionnaires)'!P3</f>
        <v>3</v>
      </c>
      <c r="Z3" s="24">
        <f>'性格特性（第３者）01'!Q3</f>
        <v>6</v>
      </c>
      <c r="AA3">
        <f>'性格特性（第３者）02'!Q3</f>
        <v>8</v>
      </c>
      <c r="AB3">
        <f>'性格特性（第３者）03'!Q3</f>
        <v>10</v>
      </c>
      <c r="AC3">
        <f>'性格特性（第３者）04'!Q3</f>
        <v>9</v>
      </c>
      <c r="AD3" s="11">
        <f>'性格特性（第３者）05'!Q3</f>
        <v>9</v>
      </c>
      <c r="AE3">
        <f>AVERAGE(Z3:AD3)</f>
        <v>8.4</v>
      </c>
      <c r="AF3" s="33">
        <f>_xlfn.STDEV.P(Z3:AD3)</f>
        <v>1.3564659966250536</v>
      </c>
      <c r="AG3">
        <f>'④性格特性(from210224questionnaires)'!Q3</f>
        <v>10</v>
      </c>
      <c r="AH3" s="24">
        <f>'性格特性（第３者）01'!R3</f>
        <v>10</v>
      </c>
      <c r="AI3">
        <f>'性格特性（第３者）02'!R3</f>
        <v>8</v>
      </c>
      <c r="AJ3">
        <f>'性格特性（第３者）03'!R3</f>
        <v>11</v>
      </c>
      <c r="AK3">
        <f>'性格特性（第３者）04'!R3</f>
        <v>10</v>
      </c>
      <c r="AL3" s="11">
        <f>'性格特性（第３者）05'!R3</f>
        <v>10</v>
      </c>
      <c r="AM3">
        <f>AVERAGE(AH3:AL3)</f>
        <v>9.8000000000000007</v>
      </c>
      <c r="AN3" s="33">
        <f>_xlfn.STDEV.P(AH3:AL3)</f>
        <v>0.97979589711327131</v>
      </c>
      <c r="AO3">
        <f>'④性格特性(from210224questionnaires)'!R3</f>
        <v>12</v>
      </c>
    </row>
    <row r="4" spans="1:41">
      <c r="A4" s="27" t="s">
        <v>18</v>
      </c>
      <c r="B4" s="24">
        <f>'性格特性（第３者）01'!N4</f>
        <v>8</v>
      </c>
      <c r="C4">
        <f>'性格特性（第３者）02'!N4</f>
        <v>11</v>
      </c>
      <c r="D4">
        <f>'性格特性（第３者）03'!N4</f>
        <v>9</v>
      </c>
      <c r="E4">
        <f>'性格特性（第３者）04'!N4</f>
        <v>11</v>
      </c>
      <c r="F4" s="11">
        <f>'性格特性（第３者）05'!N4</f>
        <v>13</v>
      </c>
      <c r="G4">
        <f t="shared" ref="G4:G32" si="2">AVERAGE(B4:F4)</f>
        <v>10.4</v>
      </c>
      <c r="H4" s="33">
        <f t="shared" ref="H4:H32" si="3">_xlfn.STDEV.P(B4:F4)</f>
        <v>1.7435595774162693</v>
      </c>
      <c r="I4">
        <f>'④性格特性(from210224questionnaires)'!N4</f>
        <v>11</v>
      </c>
      <c r="J4" s="24">
        <f>'性格特性（第３者）01'!O4</f>
        <v>8</v>
      </c>
      <c r="K4">
        <f>'性格特性（第３者）02'!O4</f>
        <v>10</v>
      </c>
      <c r="L4">
        <f>'性格特性（第３者）03'!O4</f>
        <v>14</v>
      </c>
      <c r="M4">
        <f>'性格特性（第３者）04'!O4</f>
        <v>10</v>
      </c>
      <c r="N4" s="11">
        <f>'性格特性（第３者）05'!O4</f>
        <v>14</v>
      </c>
      <c r="O4">
        <f t="shared" ref="O4:O32" si="4">AVERAGE(J4:N4)</f>
        <v>11.2</v>
      </c>
      <c r="P4" s="33">
        <f t="shared" si="0"/>
        <v>2.4</v>
      </c>
      <c r="Q4">
        <f>'④性格特性(from210224questionnaires)'!O4</f>
        <v>11</v>
      </c>
      <c r="R4" s="24">
        <f>'性格特性（第３者）01'!P4</f>
        <v>8</v>
      </c>
      <c r="S4">
        <f>'性格特性（第３者）02'!P4</f>
        <v>4</v>
      </c>
      <c r="T4">
        <f>'性格特性（第３者）03'!P4</f>
        <v>12</v>
      </c>
      <c r="U4">
        <f>'性格特性（第３者）04'!P4</f>
        <v>8</v>
      </c>
      <c r="V4" s="11">
        <f>'性格特性（第３者）05'!P4</f>
        <v>8</v>
      </c>
      <c r="W4">
        <f t="shared" ref="W4:W32" si="5">AVERAGE(R4:V4)</f>
        <v>8</v>
      </c>
      <c r="X4" s="33">
        <f t="shared" si="1"/>
        <v>2.5298221281347035</v>
      </c>
      <c r="Y4">
        <f>'④性格特性(from210224questionnaires)'!P4</f>
        <v>5</v>
      </c>
      <c r="Z4" s="24">
        <f>'性格特性（第３者）01'!Q4</f>
        <v>10</v>
      </c>
      <c r="AA4">
        <f>'性格特性（第３者）02'!Q4</f>
        <v>7</v>
      </c>
      <c r="AB4">
        <f>'性格特性（第３者）03'!Q4</f>
        <v>7</v>
      </c>
      <c r="AC4">
        <f>'性格特性（第３者）04'!Q4</f>
        <v>4</v>
      </c>
      <c r="AD4" s="11">
        <f>'性格特性（第３者）05'!Q4</f>
        <v>6</v>
      </c>
      <c r="AE4">
        <f t="shared" ref="AE4:AE32" si="6">AVERAGE(Z4:AD4)</f>
        <v>6.8</v>
      </c>
      <c r="AF4" s="33">
        <f t="shared" ref="AF4:AF33" si="7">_xlfn.STDEV.P(Z4:AD4)</f>
        <v>1.9390719429665315</v>
      </c>
      <c r="AG4">
        <f>'④性格特性(from210224questionnaires)'!Q4</f>
        <v>5</v>
      </c>
      <c r="AH4" s="24">
        <f>'性格特性（第３者）01'!R4</f>
        <v>4</v>
      </c>
      <c r="AI4">
        <f>'性格特性（第３者）02'!R4</f>
        <v>10</v>
      </c>
      <c r="AJ4">
        <f>'性格特性（第３者）03'!R4</f>
        <v>10</v>
      </c>
      <c r="AK4">
        <f>'性格特性（第３者）04'!R4</f>
        <v>6</v>
      </c>
      <c r="AL4" s="11">
        <f>'性格特性（第３者）05'!R4</f>
        <v>6</v>
      </c>
      <c r="AM4">
        <f t="shared" ref="AM4:AM32" si="8">AVERAGE(AH4:AL4)</f>
        <v>7.2</v>
      </c>
      <c r="AN4" s="33">
        <f t="shared" ref="AN4:AN33" si="9">_xlfn.STDEV.P(AH4:AL4)</f>
        <v>2.4</v>
      </c>
      <c r="AO4">
        <f>'④性格特性(from210224questionnaires)'!R4</f>
        <v>8</v>
      </c>
    </row>
    <row r="5" spans="1:41">
      <c r="A5" s="27" t="s">
        <v>19</v>
      </c>
      <c r="B5" s="24">
        <f>'性格特性（第３者）01'!N5</f>
        <v>10</v>
      </c>
      <c r="C5">
        <f>'性格特性（第３者）02'!N5</f>
        <v>6</v>
      </c>
      <c r="D5">
        <f>'性格特性（第３者）03'!N5</f>
        <v>5</v>
      </c>
      <c r="E5">
        <f>'性格特性（第３者）04'!N5</f>
        <v>7</v>
      </c>
      <c r="F5" s="11">
        <f>'性格特性（第３者）05'!N5</f>
        <v>8</v>
      </c>
      <c r="G5">
        <f t="shared" si="2"/>
        <v>7.2</v>
      </c>
      <c r="H5" s="33">
        <f t="shared" si="3"/>
        <v>1.7204650534085253</v>
      </c>
      <c r="I5">
        <f>'④性格特性(from210224questionnaires)'!N5</f>
        <v>11</v>
      </c>
      <c r="J5" s="24">
        <f>'性格特性（第３者）01'!O5</f>
        <v>13</v>
      </c>
      <c r="K5">
        <f>'性格特性（第３者）02'!O5</f>
        <v>12</v>
      </c>
      <c r="L5">
        <f>'性格特性（第３者）03'!O5</f>
        <v>14</v>
      </c>
      <c r="M5">
        <f>'性格特性（第３者）04'!O5</f>
        <v>13</v>
      </c>
      <c r="N5" s="11">
        <f>'性格特性（第３者）05'!O5</f>
        <v>14</v>
      </c>
      <c r="O5">
        <f t="shared" si="4"/>
        <v>13.2</v>
      </c>
      <c r="P5" s="33">
        <f t="shared" si="0"/>
        <v>0.74833147735478822</v>
      </c>
      <c r="Q5">
        <f>'④性格特性(from210224questionnaires)'!O5</f>
        <v>11</v>
      </c>
      <c r="R5" s="24">
        <f>'性格特性（第３者）01'!P5</f>
        <v>11</v>
      </c>
      <c r="S5">
        <f>'性格特性（第３者）02'!P5</f>
        <v>8</v>
      </c>
      <c r="T5">
        <f>'性格特性（第３者）03'!P5</f>
        <v>13</v>
      </c>
      <c r="U5">
        <f>'性格特性（第３者）04'!P5</f>
        <v>12</v>
      </c>
      <c r="V5" s="11">
        <f>'性格特性（第３者）05'!P5</f>
        <v>11</v>
      </c>
      <c r="W5">
        <f t="shared" si="5"/>
        <v>11</v>
      </c>
      <c r="X5" s="33">
        <f t="shared" si="1"/>
        <v>1.6733200530681511</v>
      </c>
      <c r="Y5">
        <f>'④性格特性(from210224questionnaires)'!P5</f>
        <v>6</v>
      </c>
      <c r="Z5" s="24">
        <f>'性格特性（第３者）01'!Q5</f>
        <v>4</v>
      </c>
      <c r="AA5">
        <f>'性格特性（第３者）02'!Q5</f>
        <v>6</v>
      </c>
      <c r="AB5">
        <f>'性格特性（第３者）03'!Q5</f>
        <v>6</v>
      </c>
      <c r="AC5">
        <f>'性格特性（第３者）04'!Q5</f>
        <v>4</v>
      </c>
      <c r="AD5" s="11">
        <f>'性格特性（第３者）05'!Q5</f>
        <v>6</v>
      </c>
      <c r="AE5">
        <f t="shared" si="6"/>
        <v>5.2</v>
      </c>
      <c r="AF5" s="33">
        <f t="shared" si="7"/>
        <v>0.9797958971132712</v>
      </c>
      <c r="AG5">
        <f>'④性格特性(from210224questionnaires)'!Q5</f>
        <v>13</v>
      </c>
      <c r="AH5" s="24">
        <f>'性格特性（第３者）01'!R5</f>
        <v>10</v>
      </c>
      <c r="AI5">
        <f>'性格特性（第３者）02'!R5</f>
        <v>6</v>
      </c>
      <c r="AJ5">
        <f>'性格特性（第３者）03'!R5</f>
        <v>8</v>
      </c>
      <c r="AK5">
        <f>'性格特性（第３者）04'!R5</f>
        <v>9</v>
      </c>
      <c r="AL5" s="11">
        <f>'性格特性（第３者）05'!R5</f>
        <v>10</v>
      </c>
      <c r="AM5">
        <f t="shared" si="8"/>
        <v>8.6</v>
      </c>
      <c r="AN5" s="33">
        <f t="shared" si="9"/>
        <v>1.4966629547095767</v>
      </c>
      <c r="AO5">
        <f>'④性格特性(from210224questionnaires)'!R5</f>
        <v>11</v>
      </c>
    </row>
    <row r="6" spans="1:41">
      <c r="A6" s="27" t="s">
        <v>20</v>
      </c>
      <c r="B6" s="24">
        <f>'性格特性（第３者）01'!N6</f>
        <v>7</v>
      </c>
      <c r="C6">
        <f>'性格特性（第３者）02'!N6</f>
        <v>8</v>
      </c>
      <c r="D6">
        <f>'性格特性（第３者）03'!N6</f>
        <v>5</v>
      </c>
      <c r="E6">
        <f>'性格特性（第３者）04'!N6</f>
        <v>6</v>
      </c>
      <c r="F6" s="11">
        <f>'性格特性（第３者）05'!N6</f>
        <v>6</v>
      </c>
      <c r="G6">
        <f t="shared" si="2"/>
        <v>6.4</v>
      </c>
      <c r="H6" s="33">
        <f t="shared" si="3"/>
        <v>1.019803902718557</v>
      </c>
      <c r="I6">
        <f>'④性格特性(from210224questionnaires)'!N6</f>
        <v>10</v>
      </c>
      <c r="J6" s="24">
        <f>'性格特性（第３者）01'!O6</f>
        <v>6</v>
      </c>
      <c r="K6">
        <f>'性格特性（第３者）02'!O6</f>
        <v>11</v>
      </c>
      <c r="L6">
        <f>'性格特性（第３者）03'!O6</f>
        <v>12</v>
      </c>
      <c r="M6">
        <f>'性格特性（第３者）04'!O6</f>
        <v>10</v>
      </c>
      <c r="N6" s="11">
        <f>'性格特性（第３者）05'!O6</f>
        <v>9</v>
      </c>
      <c r="O6">
        <f t="shared" si="4"/>
        <v>9.6</v>
      </c>
      <c r="P6" s="33">
        <f t="shared" si="0"/>
        <v>2.0591260281974</v>
      </c>
      <c r="Q6">
        <f>'④性格特性(from210224questionnaires)'!O6</f>
        <v>13</v>
      </c>
      <c r="R6" s="24">
        <f>'性格特性（第３者）01'!P6</f>
        <v>8</v>
      </c>
      <c r="S6">
        <f>'性格特性（第３者）02'!P6</f>
        <v>5</v>
      </c>
      <c r="T6">
        <f>'性格特性（第３者）03'!P6</f>
        <v>12</v>
      </c>
      <c r="U6">
        <f>'性格特性（第３者）04'!P6</f>
        <v>10</v>
      </c>
      <c r="V6" s="11">
        <f>'性格特性（第３者）05'!P6</f>
        <v>10</v>
      </c>
      <c r="W6">
        <f t="shared" si="5"/>
        <v>9</v>
      </c>
      <c r="X6" s="33">
        <f t="shared" si="1"/>
        <v>2.3664319132398464</v>
      </c>
      <c r="Y6">
        <f>'④性格特性(from210224questionnaires)'!P6</f>
        <v>7</v>
      </c>
      <c r="Z6" s="24">
        <f>'性格特性（第３者）01'!Q6</f>
        <v>10</v>
      </c>
      <c r="AA6">
        <f>'性格特性（第３者）02'!Q6</f>
        <v>5</v>
      </c>
      <c r="AB6">
        <f>'性格特性（第３者）03'!Q6</f>
        <v>7</v>
      </c>
      <c r="AC6">
        <f>'性格特性（第３者）04'!Q6</f>
        <v>5</v>
      </c>
      <c r="AD6" s="11">
        <f>'性格特性（第３者）05'!Q6</f>
        <v>7</v>
      </c>
      <c r="AE6">
        <f t="shared" si="6"/>
        <v>6.8</v>
      </c>
      <c r="AF6" s="33">
        <f t="shared" si="7"/>
        <v>1.833030277982336</v>
      </c>
      <c r="AG6">
        <f>'④性格特性(from210224questionnaires)'!Q6</f>
        <v>8</v>
      </c>
      <c r="AH6" s="24">
        <f>'性格特性（第３者）01'!R6</f>
        <v>11</v>
      </c>
      <c r="AI6">
        <f>'性格特性（第３者）02'!R6</f>
        <v>9</v>
      </c>
      <c r="AJ6">
        <f>'性格特性（第３者）03'!R6</f>
        <v>12</v>
      </c>
      <c r="AK6">
        <f>'性格特性（第３者）04'!R6</f>
        <v>10</v>
      </c>
      <c r="AL6" s="11">
        <f>'性格特性（第３者）05'!R6</f>
        <v>7</v>
      </c>
      <c r="AM6">
        <f t="shared" si="8"/>
        <v>9.8000000000000007</v>
      </c>
      <c r="AN6" s="33">
        <f t="shared" si="9"/>
        <v>1.7204650534085253</v>
      </c>
      <c r="AO6">
        <f>'④性格特性(from210224questionnaires)'!R6</f>
        <v>12</v>
      </c>
    </row>
    <row r="7" spans="1:41">
      <c r="A7" s="27" t="s">
        <v>21</v>
      </c>
      <c r="B7" s="24">
        <f>'性格特性（第３者）01'!N7</f>
        <v>12</v>
      </c>
      <c r="C7">
        <f>'性格特性（第３者）02'!N7</f>
        <v>7</v>
      </c>
      <c r="D7">
        <f>'性格特性（第３者）03'!N7</f>
        <v>9</v>
      </c>
      <c r="E7">
        <f>'性格特性（第３者）04'!N7</f>
        <v>4</v>
      </c>
      <c r="F7" s="11">
        <f>'性格特性（第３者）05'!N7</f>
        <v>8</v>
      </c>
      <c r="G7">
        <f t="shared" si="2"/>
        <v>8</v>
      </c>
      <c r="H7" s="33">
        <f t="shared" si="3"/>
        <v>2.6076809620810595</v>
      </c>
      <c r="I7">
        <f>'④性格特性(from210224questionnaires)'!N7</f>
        <v>12</v>
      </c>
      <c r="J7" s="24">
        <f>'性格特性（第３者）01'!O7</f>
        <v>8</v>
      </c>
      <c r="K7">
        <f>'性格特性（第３者）02'!O7</f>
        <v>12</v>
      </c>
      <c r="L7">
        <f>'性格特性（第３者）03'!O7</f>
        <v>14</v>
      </c>
      <c r="M7">
        <f>'性格特性（第３者）04'!O7</f>
        <v>13</v>
      </c>
      <c r="N7" s="11">
        <f>'性格特性（第３者）05'!O7</f>
        <v>13</v>
      </c>
      <c r="O7">
        <f t="shared" si="4"/>
        <v>12</v>
      </c>
      <c r="P7" s="33">
        <f t="shared" si="0"/>
        <v>2.0976176963403033</v>
      </c>
      <c r="Q7">
        <f>'④性格特性(from210224questionnaires)'!O7</f>
        <v>9</v>
      </c>
      <c r="R7" s="24">
        <f>'性格特性（第３者）01'!P7</f>
        <v>13</v>
      </c>
      <c r="S7">
        <f>'性格特性（第３者）02'!P7</f>
        <v>8</v>
      </c>
      <c r="T7">
        <f>'性格特性（第３者）03'!P7</f>
        <v>13</v>
      </c>
      <c r="U7">
        <f>'性格特性（第３者）04'!P7</f>
        <v>10</v>
      </c>
      <c r="V7" s="11">
        <f>'性格特性（第３者）05'!P7</f>
        <v>12</v>
      </c>
      <c r="W7">
        <f t="shared" si="5"/>
        <v>11.2</v>
      </c>
      <c r="X7" s="33">
        <f t="shared" si="1"/>
        <v>1.9390719429665315</v>
      </c>
      <c r="Y7">
        <f>'④性格特性(from210224questionnaires)'!P7</f>
        <v>8</v>
      </c>
      <c r="Z7" s="24">
        <f>'性格特性（第３者）01'!Q7</f>
        <v>5</v>
      </c>
      <c r="AA7">
        <f>'性格特性（第３者）02'!Q7</f>
        <v>4</v>
      </c>
      <c r="AB7">
        <f>'性格特性（第３者）03'!Q7</f>
        <v>7</v>
      </c>
      <c r="AC7">
        <f>'性格特性（第３者）04'!Q7</f>
        <v>8</v>
      </c>
      <c r="AD7" s="11">
        <f>'性格特性（第３者）05'!Q7</f>
        <v>5</v>
      </c>
      <c r="AE7">
        <f t="shared" si="6"/>
        <v>5.8</v>
      </c>
      <c r="AF7" s="33">
        <f t="shared" si="7"/>
        <v>1.4696938456699069</v>
      </c>
      <c r="AG7">
        <f>'④性格特性(from210224questionnaires)'!Q7</f>
        <v>12</v>
      </c>
      <c r="AH7" s="24">
        <f>'性格特性（第３者）01'!R7</f>
        <v>11</v>
      </c>
      <c r="AI7">
        <f>'性格特性（第３者）02'!R7</f>
        <v>8</v>
      </c>
      <c r="AJ7">
        <f>'性格特性（第３者）03'!R7</f>
        <v>9</v>
      </c>
      <c r="AK7">
        <f>'性格特性（第３者）04'!R7</f>
        <v>6</v>
      </c>
      <c r="AL7" s="11">
        <f>'性格特性（第３者）05'!R7</f>
        <v>8</v>
      </c>
      <c r="AM7">
        <f t="shared" si="8"/>
        <v>8.4</v>
      </c>
      <c r="AN7" s="33">
        <f t="shared" si="9"/>
        <v>1.6248076809271921</v>
      </c>
      <c r="AO7">
        <f>'④性格特性(from210224questionnaires)'!R7</f>
        <v>12</v>
      </c>
    </row>
    <row r="8" spans="1:41">
      <c r="A8" s="27" t="s">
        <v>22</v>
      </c>
      <c r="B8" s="24">
        <f>'性格特性（第３者）01'!N8</f>
        <v>11</v>
      </c>
      <c r="C8">
        <f>'性格特性（第３者）02'!N8</f>
        <v>11</v>
      </c>
      <c r="D8">
        <f>'性格特性（第３者）03'!N8</f>
        <v>12</v>
      </c>
      <c r="E8">
        <f>'性格特性（第３者）04'!N8</f>
        <v>9</v>
      </c>
      <c r="F8" s="11">
        <f>'性格特性（第３者）05'!N8</f>
        <v>12</v>
      </c>
      <c r="G8">
        <f t="shared" si="2"/>
        <v>11</v>
      </c>
      <c r="H8" s="33">
        <f t="shared" si="3"/>
        <v>1.0954451150103321</v>
      </c>
      <c r="I8">
        <f>'④性格特性(from210224questionnaires)'!N8</f>
        <v>12</v>
      </c>
      <c r="J8" s="24">
        <f>'性格特性（第３者）01'!O8</f>
        <v>13</v>
      </c>
      <c r="K8">
        <f>'性格特性（第３者）02'!O8</f>
        <v>11</v>
      </c>
      <c r="L8">
        <f>'性格特性（第３者）03'!O8</f>
        <v>13</v>
      </c>
      <c r="M8">
        <f>'性格特性（第３者）04'!O8</f>
        <v>14</v>
      </c>
      <c r="N8" s="11">
        <f>'性格特性（第３者）05'!O8</f>
        <v>12</v>
      </c>
      <c r="O8">
        <f t="shared" si="4"/>
        <v>12.6</v>
      </c>
      <c r="P8" s="33">
        <f t="shared" si="0"/>
        <v>1.0198039027185568</v>
      </c>
      <c r="Q8">
        <f>'④性格特性(from210224questionnaires)'!O8</f>
        <v>13</v>
      </c>
      <c r="R8" s="24">
        <f>'性格特性（第３者）01'!P8</f>
        <v>12</v>
      </c>
      <c r="S8">
        <f>'性格特性（第３者）02'!P8</f>
        <v>7</v>
      </c>
      <c r="T8">
        <f>'性格特性（第３者）03'!P8</f>
        <v>13</v>
      </c>
      <c r="U8">
        <f>'性格特性（第３者）04'!P8</f>
        <v>10</v>
      </c>
      <c r="V8" s="11">
        <f>'性格特性（第３者）05'!P8</f>
        <v>10</v>
      </c>
      <c r="W8">
        <f t="shared" si="5"/>
        <v>10.4</v>
      </c>
      <c r="X8" s="33">
        <f t="shared" si="1"/>
        <v>2.0591260281974</v>
      </c>
      <c r="Y8">
        <f>'④性格特性(from210224questionnaires)'!P8</f>
        <v>9</v>
      </c>
      <c r="Z8" s="24">
        <f>'性格特性（第３者）01'!Q8</f>
        <v>5</v>
      </c>
      <c r="AA8">
        <f>'性格特性（第３者）02'!Q8</f>
        <v>7</v>
      </c>
      <c r="AB8">
        <f>'性格特性（第３者）03'!Q8</f>
        <v>3</v>
      </c>
      <c r="AC8">
        <f>'性格特性（第３者）04'!Q8</f>
        <v>4</v>
      </c>
      <c r="AD8" s="11">
        <f>'性格特性（第３者）05'!Q8</f>
        <v>4</v>
      </c>
      <c r="AE8">
        <f t="shared" si="6"/>
        <v>4.5999999999999996</v>
      </c>
      <c r="AF8" s="33">
        <f t="shared" si="7"/>
        <v>1.3564659966250536</v>
      </c>
      <c r="AG8">
        <f>'④性格特性(from210224questionnaires)'!Q8</f>
        <v>8</v>
      </c>
      <c r="AH8" s="24">
        <f>'性格特性（第３者）01'!R8</f>
        <v>10</v>
      </c>
      <c r="AI8">
        <f>'性格特性（第３者）02'!R8</f>
        <v>12</v>
      </c>
      <c r="AJ8">
        <f>'性格特性（第３者）03'!R8</f>
        <v>11</v>
      </c>
      <c r="AK8">
        <f>'性格特性（第３者）04'!R8</f>
        <v>7</v>
      </c>
      <c r="AL8" s="11">
        <f>'性格特性（第３者）05'!R8</f>
        <v>9</v>
      </c>
      <c r="AM8">
        <f t="shared" si="8"/>
        <v>9.8000000000000007</v>
      </c>
      <c r="AN8" s="33">
        <f t="shared" si="9"/>
        <v>1.7204650534085253</v>
      </c>
      <c r="AO8">
        <f>'④性格特性(from210224questionnaires)'!R8</f>
        <v>6</v>
      </c>
    </row>
    <row r="9" spans="1:41">
      <c r="A9" s="27" t="s">
        <v>23</v>
      </c>
      <c r="B9" s="24">
        <f>'性格特性（第３者）01'!N9</f>
        <v>11</v>
      </c>
      <c r="C9">
        <f>'性格特性（第３者）02'!N9</f>
        <v>12</v>
      </c>
      <c r="D9">
        <f>'性格特性（第３者）03'!N9</f>
        <v>13</v>
      </c>
      <c r="E9">
        <f>'性格特性（第３者）04'!N9</f>
        <v>12</v>
      </c>
      <c r="F9" s="11">
        <f>'性格特性（第３者）05'!N9</f>
        <v>14</v>
      </c>
      <c r="G9">
        <f t="shared" si="2"/>
        <v>12.4</v>
      </c>
      <c r="H9" s="33">
        <f t="shared" si="3"/>
        <v>1.0198039027185568</v>
      </c>
      <c r="I9">
        <f>'④性格特性(from210224questionnaires)'!N9</f>
        <v>13</v>
      </c>
      <c r="J9" s="24">
        <f>'性格特性（第３者）01'!O9</f>
        <v>8</v>
      </c>
      <c r="K9">
        <f>'性格特性（第３者）02'!O9</f>
        <v>10</v>
      </c>
      <c r="L9">
        <f>'性格特性（第３者）03'!O9</f>
        <v>13</v>
      </c>
      <c r="M9">
        <f>'性格特性（第３者）04'!O9</f>
        <v>7</v>
      </c>
      <c r="N9" s="11">
        <f>'性格特性（第３者）05'!O9</f>
        <v>13</v>
      </c>
      <c r="O9">
        <f t="shared" si="4"/>
        <v>10.199999999999999</v>
      </c>
      <c r="P9" s="33">
        <f t="shared" si="0"/>
        <v>2.4819347291981715</v>
      </c>
      <c r="Q9">
        <f>'④性格特性(from210224questionnaires)'!O9</f>
        <v>5</v>
      </c>
      <c r="R9" s="24">
        <f>'性格特性（第３者）01'!P9</f>
        <v>7</v>
      </c>
      <c r="S9">
        <f>'性格特性（第３者）02'!P9</f>
        <v>7</v>
      </c>
      <c r="T9">
        <f>'性格特性（第３者）03'!P9</f>
        <v>13</v>
      </c>
      <c r="U9">
        <f>'性格特性（第３者）04'!P9</f>
        <v>11</v>
      </c>
      <c r="V9" s="11">
        <f>'性格特性（第３者）05'!P9</f>
        <v>10</v>
      </c>
      <c r="W9">
        <f t="shared" si="5"/>
        <v>9.6</v>
      </c>
      <c r="X9" s="33">
        <f t="shared" si="1"/>
        <v>2.3323807579381204</v>
      </c>
      <c r="Y9">
        <f>'④性格特性(from210224questionnaires)'!P9</f>
        <v>10</v>
      </c>
      <c r="Z9" s="24">
        <f>'性格特性（第３者）01'!Q9</f>
        <v>6</v>
      </c>
      <c r="AA9">
        <f>'性格特性（第３者）02'!Q9</f>
        <v>8</v>
      </c>
      <c r="AB9">
        <f>'性格特性（第３者）03'!Q9</f>
        <v>4</v>
      </c>
      <c r="AC9">
        <f>'性格特性（第３者）04'!Q9</f>
        <v>4</v>
      </c>
      <c r="AD9" s="11">
        <f>'性格特性（第３者）05'!Q9</f>
        <v>4</v>
      </c>
      <c r="AE9">
        <f t="shared" si="6"/>
        <v>5.2</v>
      </c>
      <c r="AF9" s="33">
        <f t="shared" si="7"/>
        <v>1.6</v>
      </c>
      <c r="AG9">
        <f>'④性格特性(from210224questionnaires)'!Q9</f>
        <v>8</v>
      </c>
      <c r="AH9" s="24">
        <f>'性格特性（第３者）01'!R9</f>
        <v>7</v>
      </c>
      <c r="AI9">
        <f>'性格特性（第３者）02'!R9</f>
        <v>11</v>
      </c>
      <c r="AJ9">
        <f>'性格特性（第３者）03'!R9</f>
        <v>14</v>
      </c>
      <c r="AK9">
        <f>'性格特性（第３者）04'!R9</f>
        <v>11</v>
      </c>
      <c r="AL9" s="11">
        <f>'性格特性（第３者）05'!R9</f>
        <v>12</v>
      </c>
      <c r="AM9">
        <f t="shared" si="8"/>
        <v>11</v>
      </c>
      <c r="AN9" s="33">
        <f t="shared" si="9"/>
        <v>2.2803508501982761</v>
      </c>
      <c r="AO9">
        <f>'④性格特性(from210224questionnaires)'!R9</f>
        <v>13</v>
      </c>
    </row>
    <row r="10" spans="1:41">
      <c r="A10" s="27" t="s">
        <v>24</v>
      </c>
      <c r="B10" s="24">
        <f>'性格特性（第３者）01'!N10</f>
        <v>11</v>
      </c>
      <c r="C10">
        <f>'性格特性（第３者）02'!N10</f>
        <v>14</v>
      </c>
      <c r="D10">
        <f>'性格特性（第３者）03'!N10</f>
        <v>13</v>
      </c>
      <c r="E10">
        <f>'性格特性（第３者）04'!N10</f>
        <v>12</v>
      </c>
      <c r="F10" s="11">
        <f>'性格特性（第３者）05'!N10</f>
        <v>14</v>
      </c>
      <c r="G10">
        <f t="shared" si="2"/>
        <v>12.8</v>
      </c>
      <c r="H10" s="33">
        <f t="shared" si="3"/>
        <v>1.1661903789690602</v>
      </c>
      <c r="I10">
        <f>'④性格特性(from210224questionnaires)'!N10</f>
        <v>12</v>
      </c>
      <c r="J10" s="24">
        <f>'性格特性（第３者）01'!O10</f>
        <v>12</v>
      </c>
      <c r="K10">
        <f>'性格特性（第３者）02'!O10</f>
        <v>12</v>
      </c>
      <c r="L10">
        <f>'性格特性（第３者）03'!O10</f>
        <v>14</v>
      </c>
      <c r="M10">
        <f>'性格特性（第３者）04'!O10</f>
        <v>10</v>
      </c>
      <c r="N10" s="11">
        <f>'性格特性（第３者）05'!O10</f>
        <v>14</v>
      </c>
      <c r="O10">
        <f t="shared" si="4"/>
        <v>12.4</v>
      </c>
      <c r="P10" s="33">
        <f t="shared" si="0"/>
        <v>1.4966629547095767</v>
      </c>
      <c r="Q10">
        <f>'④性格特性(from210224questionnaires)'!O10</f>
        <v>11</v>
      </c>
      <c r="R10" s="24">
        <f>'性格特性（第３者）01'!P10</f>
        <v>10</v>
      </c>
      <c r="S10">
        <f>'性格特性（第３者）02'!P10</f>
        <v>6</v>
      </c>
      <c r="T10">
        <f>'性格特性（第３者）03'!P10</f>
        <v>12</v>
      </c>
      <c r="U10">
        <f>'性格特性（第３者）04'!P10</f>
        <v>8</v>
      </c>
      <c r="V10" s="11">
        <f>'性格特性（第３者）05'!P10</f>
        <v>11</v>
      </c>
      <c r="W10">
        <f t="shared" si="5"/>
        <v>9.4</v>
      </c>
      <c r="X10" s="33">
        <f t="shared" si="1"/>
        <v>2.1540659228538015</v>
      </c>
      <c r="Y10">
        <f>'④性格特性(from210224questionnaires)'!P10</f>
        <v>4</v>
      </c>
      <c r="Z10" s="24">
        <f>'性格特性（第３者）01'!Q10</f>
        <v>6</v>
      </c>
      <c r="AA10">
        <f>'性格特性（第３者）02'!Q10</f>
        <v>7</v>
      </c>
      <c r="AB10">
        <f>'性格特性（第３者）03'!Q10</f>
        <v>4</v>
      </c>
      <c r="AC10">
        <f>'性格特性（第３者）04'!Q10</f>
        <v>5</v>
      </c>
      <c r="AD10" s="11">
        <f>'性格特性（第３者）05'!Q10</f>
        <v>4</v>
      </c>
      <c r="AE10">
        <f t="shared" si="6"/>
        <v>5.2</v>
      </c>
      <c r="AF10" s="33">
        <f t="shared" si="7"/>
        <v>1.1661903789690602</v>
      </c>
      <c r="AG10">
        <f>'④性格特性(from210224questionnaires)'!Q10</f>
        <v>8</v>
      </c>
      <c r="AH10" s="24">
        <f>'性格特性（第３者）01'!R10</f>
        <v>7</v>
      </c>
      <c r="AI10">
        <f>'性格特性（第３者）02'!R10</f>
        <v>12</v>
      </c>
      <c r="AJ10">
        <f>'性格特性（第３者）03'!R10</f>
        <v>10</v>
      </c>
      <c r="AK10">
        <f>'性格特性（第３者）04'!R10</f>
        <v>9</v>
      </c>
      <c r="AL10" s="11">
        <f>'性格特性（第３者）05'!R10</f>
        <v>13</v>
      </c>
      <c r="AM10">
        <f t="shared" si="8"/>
        <v>10.199999999999999</v>
      </c>
      <c r="AN10" s="33">
        <f t="shared" si="9"/>
        <v>2.1354156504062622</v>
      </c>
      <c r="AO10">
        <f>'④性格特性(from210224questionnaires)'!R10</f>
        <v>7</v>
      </c>
    </row>
    <row r="11" spans="1:41">
      <c r="A11" s="27" t="s">
        <v>25</v>
      </c>
      <c r="B11" s="24">
        <f>'性格特性（第３者）01'!N11</f>
        <v>10</v>
      </c>
      <c r="C11">
        <f>'性格特性（第３者）02'!N11</f>
        <v>13</v>
      </c>
      <c r="D11">
        <f>'性格特性（第３者）03'!N11</f>
        <v>12</v>
      </c>
      <c r="E11">
        <f>'性格特性（第３者）04'!N11</f>
        <v>9</v>
      </c>
      <c r="F11" s="11">
        <f>'性格特性（第３者）05'!N11</f>
        <v>11</v>
      </c>
      <c r="G11">
        <f t="shared" si="2"/>
        <v>11</v>
      </c>
      <c r="H11" s="33">
        <f t="shared" si="3"/>
        <v>1.4142135623730951</v>
      </c>
      <c r="I11">
        <f>'④性格特性(from210224questionnaires)'!N11</f>
        <v>8</v>
      </c>
      <c r="J11" s="24">
        <f>'性格特性（第３者）01'!O11</f>
        <v>13</v>
      </c>
      <c r="K11">
        <f>'性格特性（第３者）02'!O11</f>
        <v>13</v>
      </c>
      <c r="L11">
        <f>'性格特性（第３者）03'!O11</f>
        <v>14</v>
      </c>
      <c r="M11">
        <f>'性格特性（第３者）04'!O11</f>
        <v>13</v>
      </c>
      <c r="N11" s="11">
        <f>'性格特性（第３者）05'!O11</f>
        <v>14</v>
      </c>
      <c r="O11">
        <f t="shared" si="4"/>
        <v>13.4</v>
      </c>
      <c r="P11" s="33">
        <f t="shared" si="0"/>
        <v>0.4898979485566356</v>
      </c>
      <c r="Q11">
        <f>'④性格特性(from210224questionnaires)'!O11</f>
        <v>12</v>
      </c>
      <c r="R11" s="24">
        <f>'性格特性（第３者）01'!P11</f>
        <v>10</v>
      </c>
      <c r="S11">
        <f>'性格特性（第３者）02'!P11</f>
        <v>10</v>
      </c>
      <c r="T11">
        <f>'性格特性（第３者）03'!P11</f>
        <v>13</v>
      </c>
      <c r="U11">
        <f>'性格特性（第３者）04'!P11</f>
        <v>10</v>
      </c>
      <c r="V11" s="11">
        <f>'性格特性（第３者）05'!P11</f>
        <v>12</v>
      </c>
      <c r="W11">
        <f t="shared" si="5"/>
        <v>11</v>
      </c>
      <c r="X11" s="33">
        <f t="shared" si="1"/>
        <v>1.2649110640673518</v>
      </c>
      <c r="Y11">
        <f>'④性格特性(from210224questionnaires)'!P11</f>
        <v>9</v>
      </c>
      <c r="Z11" s="24">
        <f>'性格特性（第３者）01'!Q11</f>
        <v>6</v>
      </c>
      <c r="AA11">
        <f>'性格特性（第３者）02'!Q11</f>
        <v>4</v>
      </c>
      <c r="AB11">
        <f>'性格特性（第３者）03'!Q11</f>
        <v>3</v>
      </c>
      <c r="AC11">
        <f>'性格特性（第３者）04'!Q11</f>
        <v>4</v>
      </c>
      <c r="AD11" s="11">
        <f>'性格特性（第３者）05'!Q11</f>
        <v>4</v>
      </c>
      <c r="AE11">
        <f t="shared" si="6"/>
        <v>4.2</v>
      </c>
      <c r="AF11" s="33">
        <f t="shared" si="7"/>
        <v>0.9797958971132712</v>
      </c>
      <c r="AG11">
        <f>'④性格特性(from210224questionnaires)'!Q11</f>
        <v>7</v>
      </c>
      <c r="AH11" s="24">
        <f>'性格特性（第３者）01'!R11</f>
        <v>9</v>
      </c>
      <c r="AI11">
        <f>'性格特性（第３者）02'!R11</f>
        <v>11</v>
      </c>
      <c r="AJ11">
        <f>'性格特性（第３者）03'!R11</f>
        <v>12</v>
      </c>
      <c r="AK11">
        <f>'性格特性（第３者）04'!R11</f>
        <v>8</v>
      </c>
      <c r="AL11" s="11">
        <f>'性格特性（第３者）05'!R11</f>
        <v>11</v>
      </c>
      <c r="AM11">
        <f t="shared" si="8"/>
        <v>10.199999999999999</v>
      </c>
      <c r="AN11" s="33">
        <f t="shared" si="9"/>
        <v>1.4696938456699069</v>
      </c>
      <c r="AO11">
        <f>'④性格特性(from210224questionnaires)'!R11</f>
        <v>10</v>
      </c>
    </row>
    <row r="12" spans="1:41">
      <c r="A12" s="27" t="s">
        <v>26</v>
      </c>
      <c r="B12" s="24">
        <f>'性格特性（第３者）01'!N12</f>
        <v>8</v>
      </c>
      <c r="C12">
        <f>'性格特性（第３者）02'!N12</f>
        <v>12</v>
      </c>
      <c r="D12">
        <f>'性格特性（第３者）03'!N12</f>
        <v>13</v>
      </c>
      <c r="E12">
        <f>'性格特性（第３者）04'!N12</f>
        <v>10</v>
      </c>
      <c r="F12" s="11">
        <f>'性格特性（第３者）05'!N12</f>
        <v>5</v>
      </c>
      <c r="G12">
        <f t="shared" si="2"/>
        <v>9.6</v>
      </c>
      <c r="H12" s="33">
        <f t="shared" si="3"/>
        <v>2.8705400188814649</v>
      </c>
      <c r="I12">
        <f>'④性格特性(from210224questionnaires)'!N12</f>
        <v>12</v>
      </c>
      <c r="J12" s="24">
        <f>'性格特性（第３者）01'!O12</f>
        <v>8</v>
      </c>
      <c r="K12">
        <f>'性格特性（第３者）02'!O12</f>
        <v>12</v>
      </c>
      <c r="L12">
        <f>'性格特性（第３者）03'!O12</f>
        <v>10</v>
      </c>
      <c r="M12">
        <f>'性格特性（第３者）04'!O12</f>
        <v>9</v>
      </c>
      <c r="N12" s="11">
        <f>'性格特性（第３者）05'!O12</f>
        <v>12</v>
      </c>
      <c r="O12">
        <f t="shared" si="4"/>
        <v>10.199999999999999</v>
      </c>
      <c r="P12" s="33">
        <f t="shared" si="0"/>
        <v>1.6</v>
      </c>
      <c r="Q12">
        <f>'④性格特性(from210224questionnaires)'!O12</f>
        <v>8</v>
      </c>
      <c r="R12" s="24">
        <f>'性格特性（第３者）01'!P12</f>
        <v>7</v>
      </c>
      <c r="S12">
        <f>'性格特性（第３者）02'!P12</f>
        <v>9</v>
      </c>
      <c r="T12">
        <f>'性格特性（第３者）03'!P12</f>
        <v>14</v>
      </c>
      <c r="U12">
        <f>'性格特性（第３者）04'!P12</f>
        <v>11</v>
      </c>
      <c r="V12" s="11">
        <f>'性格特性（第３者）05'!P12</f>
        <v>12</v>
      </c>
      <c r="W12">
        <f t="shared" si="5"/>
        <v>10.6</v>
      </c>
      <c r="X12" s="33">
        <f t="shared" si="1"/>
        <v>2.4166091947189146</v>
      </c>
      <c r="Y12">
        <f>'④性格特性(from210224questionnaires)'!P12</f>
        <v>11</v>
      </c>
      <c r="Z12" s="24">
        <f>'性格特性（第３者）01'!Q12</f>
        <v>9</v>
      </c>
      <c r="AA12">
        <f>'性格特性（第３者）02'!Q12</f>
        <v>4</v>
      </c>
      <c r="AB12">
        <f>'性格特性（第３者）03'!Q12</f>
        <v>2</v>
      </c>
      <c r="AC12">
        <f>'性格特性（第３者）04'!Q12</f>
        <v>4</v>
      </c>
      <c r="AD12" s="11">
        <f>'性格特性（第３者）05'!Q12</f>
        <v>5</v>
      </c>
      <c r="AE12">
        <f t="shared" si="6"/>
        <v>4.8</v>
      </c>
      <c r="AF12" s="33">
        <f t="shared" si="7"/>
        <v>2.3151673805580453</v>
      </c>
      <c r="AG12">
        <f>'④性格特性(from210224questionnaires)'!Q12</f>
        <v>8</v>
      </c>
      <c r="AH12" s="24">
        <f>'性格特性（第３者）01'!R12</f>
        <v>7</v>
      </c>
      <c r="AI12">
        <f>'性格特性（第３者）02'!R12</f>
        <v>9</v>
      </c>
      <c r="AJ12">
        <f>'性格特性（第３者）03'!R12</f>
        <v>10</v>
      </c>
      <c r="AK12">
        <f>'性格特性（第３者）04'!R12</f>
        <v>9</v>
      </c>
      <c r="AL12" s="11">
        <f>'性格特性（第３者）05'!R12</f>
        <v>7</v>
      </c>
      <c r="AM12">
        <f t="shared" si="8"/>
        <v>8.4</v>
      </c>
      <c r="AN12" s="33">
        <f t="shared" si="9"/>
        <v>1.2</v>
      </c>
      <c r="AO12">
        <f>'④性格特性(from210224questionnaires)'!R12</f>
        <v>13</v>
      </c>
    </row>
    <row r="13" spans="1:41">
      <c r="A13" s="27" t="s">
        <v>27</v>
      </c>
      <c r="B13" s="24">
        <f>'性格特性（第３者）01'!N13</f>
        <v>7</v>
      </c>
      <c r="C13">
        <f>'性格特性（第３者）02'!N13</f>
        <v>8</v>
      </c>
      <c r="D13">
        <f>'性格特性（第３者）03'!N13</f>
        <v>12</v>
      </c>
      <c r="E13">
        <f>'性格特性（第３者）04'!N13</f>
        <v>8</v>
      </c>
      <c r="F13" s="11">
        <f>'性格特性（第３者）05'!N13</f>
        <v>8</v>
      </c>
      <c r="G13">
        <f t="shared" si="2"/>
        <v>8.6</v>
      </c>
      <c r="H13" s="33">
        <f t="shared" si="3"/>
        <v>1.7435595774162693</v>
      </c>
      <c r="I13">
        <f>'④性格特性(from210224questionnaires)'!N13</f>
        <v>11</v>
      </c>
      <c r="J13" s="24">
        <f>'性格特性（第３者）01'!O13</f>
        <v>9</v>
      </c>
      <c r="K13">
        <f>'性格特性（第３者）02'!O13</f>
        <v>12</v>
      </c>
      <c r="L13">
        <f>'性格特性（第３者）03'!O13</f>
        <v>14</v>
      </c>
      <c r="M13">
        <f>'性格特性（第３者）04'!O13</f>
        <v>11</v>
      </c>
      <c r="N13" s="11">
        <f>'性格特性（第３者）05'!O13</f>
        <v>12</v>
      </c>
      <c r="O13">
        <f t="shared" si="4"/>
        <v>11.6</v>
      </c>
      <c r="P13" s="33">
        <f t="shared" si="0"/>
        <v>1.6248076809271921</v>
      </c>
      <c r="Q13">
        <f>'④性格特性(from210224questionnaires)'!O13</f>
        <v>12</v>
      </c>
      <c r="R13" s="24">
        <f>'性格特性（第３者）01'!P13</f>
        <v>8</v>
      </c>
      <c r="S13">
        <f>'性格特性（第３者）02'!P13</f>
        <v>12</v>
      </c>
      <c r="T13">
        <f>'性格特性（第３者）03'!P13</f>
        <v>14</v>
      </c>
      <c r="U13">
        <f>'性格特性（第３者）04'!P13</f>
        <v>11</v>
      </c>
      <c r="V13" s="11">
        <f>'性格特性（第３者）05'!P13</f>
        <v>12</v>
      </c>
      <c r="W13">
        <f t="shared" si="5"/>
        <v>11.4</v>
      </c>
      <c r="X13" s="33">
        <f t="shared" si="1"/>
        <v>1.9595917942265424</v>
      </c>
      <c r="Y13">
        <f>'④性格特性(from210224questionnaires)'!P13</f>
        <v>11</v>
      </c>
      <c r="Z13" s="24">
        <f>'性格特性（第３者）01'!Q13</f>
        <v>9</v>
      </c>
      <c r="AA13">
        <f>'性格特性（第３者）02'!Q13</f>
        <v>5</v>
      </c>
      <c r="AB13">
        <f>'性格特性（第３者）03'!Q13</f>
        <v>2</v>
      </c>
      <c r="AC13">
        <f>'性格特性（第３者）04'!Q13</f>
        <v>4</v>
      </c>
      <c r="AD13" s="11">
        <f>'性格特性（第３者）05'!Q13</f>
        <v>5</v>
      </c>
      <c r="AE13">
        <f t="shared" si="6"/>
        <v>5</v>
      </c>
      <c r="AF13" s="33">
        <f t="shared" si="7"/>
        <v>2.2803508501982761</v>
      </c>
      <c r="AG13">
        <f>'④性格特性(from210224questionnaires)'!Q13</f>
        <v>5</v>
      </c>
      <c r="AH13" s="24">
        <f>'性格特性（第３者）01'!R13</f>
        <v>7</v>
      </c>
      <c r="AI13">
        <f>'性格特性（第３者）02'!R13</f>
        <v>6</v>
      </c>
      <c r="AJ13">
        <f>'性格特性（第３者）03'!R13</f>
        <v>10</v>
      </c>
      <c r="AK13">
        <f>'性格特性（第３者）04'!R13</f>
        <v>12</v>
      </c>
      <c r="AL13" s="11">
        <f>'性格特性（第３者）05'!R13</f>
        <v>10</v>
      </c>
      <c r="AM13">
        <f t="shared" si="8"/>
        <v>9</v>
      </c>
      <c r="AN13" s="33">
        <f t="shared" si="9"/>
        <v>2.1908902300206643</v>
      </c>
      <c r="AO13">
        <f>'④性格特性(from210224questionnaires)'!R13</f>
        <v>10</v>
      </c>
    </row>
    <row r="14" spans="1:41">
      <c r="A14" s="27" t="s">
        <v>28</v>
      </c>
      <c r="B14" s="24">
        <f>'性格特性（第３者）01'!N14</f>
        <v>8</v>
      </c>
      <c r="C14">
        <f>'性格特性（第３者）02'!N14</f>
        <v>13</v>
      </c>
      <c r="D14">
        <f>'性格特性（第３者）03'!N14</f>
        <v>12</v>
      </c>
      <c r="E14">
        <f>'性格特性（第３者）04'!N14</f>
        <v>8</v>
      </c>
      <c r="F14" s="11">
        <f>'性格特性（第３者）05'!N14</f>
        <v>13</v>
      </c>
      <c r="G14">
        <f t="shared" si="2"/>
        <v>10.8</v>
      </c>
      <c r="H14" s="33">
        <f t="shared" si="3"/>
        <v>2.3151673805580453</v>
      </c>
      <c r="I14">
        <f>'④性格特性(from210224questionnaires)'!N14</f>
        <v>13</v>
      </c>
      <c r="J14" s="24">
        <f>'性格特性（第３者）01'!O14</f>
        <v>8</v>
      </c>
      <c r="K14">
        <f>'性格特性（第３者）02'!O14</f>
        <v>14</v>
      </c>
      <c r="L14">
        <f>'性格特性（第３者）03'!O14</f>
        <v>13</v>
      </c>
      <c r="M14">
        <f>'性格特性（第３者）04'!O14</f>
        <v>14</v>
      </c>
      <c r="N14" s="11">
        <f>'性格特性（第３者）05'!O14</f>
        <v>14</v>
      </c>
      <c r="O14">
        <f t="shared" si="4"/>
        <v>12.6</v>
      </c>
      <c r="P14" s="33">
        <f t="shared" si="0"/>
        <v>2.3323807579381204</v>
      </c>
      <c r="Q14">
        <f>'④性格特性(from210224questionnaires)'!O14</f>
        <v>13</v>
      </c>
      <c r="R14" s="24">
        <f>'性格特性（第３者）01'!P14</f>
        <v>8</v>
      </c>
      <c r="S14">
        <f>'性格特性（第３者）02'!P14</f>
        <v>10</v>
      </c>
      <c r="T14">
        <f>'性格特性（第３者）03'!P14</f>
        <v>13</v>
      </c>
      <c r="U14">
        <f>'性格特性（第３者）04'!P14</f>
        <v>12</v>
      </c>
      <c r="V14" s="11">
        <f>'性格特性（第３者）05'!P14</f>
        <v>12</v>
      </c>
      <c r="W14">
        <f t="shared" si="5"/>
        <v>11</v>
      </c>
      <c r="X14" s="33">
        <f t="shared" si="1"/>
        <v>1.7888543819998317</v>
      </c>
      <c r="Y14">
        <f>'④性格特性(from210224questionnaires)'!P14</f>
        <v>12</v>
      </c>
      <c r="Z14" s="24">
        <f>'性格特性（第３者）01'!Q14</f>
        <v>10</v>
      </c>
      <c r="AA14">
        <f>'性格特性（第３者）02'!Q14</f>
        <v>4</v>
      </c>
      <c r="AB14">
        <f>'性格特性（第３者）03'!Q14</f>
        <v>6</v>
      </c>
      <c r="AC14">
        <f>'性格特性（第３者）04'!Q14</f>
        <v>4</v>
      </c>
      <c r="AD14" s="11">
        <f>'性格特性（第３者）05'!Q14</f>
        <v>4</v>
      </c>
      <c r="AE14">
        <f t="shared" si="6"/>
        <v>5.6</v>
      </c>
      <c r="AF14" s="33">
        <f t="shared" si="7"/>
        <v>2.3323807579381204</v>
      </c>
      <c r="AG14">
        <f>'④性格特性(from210224questionnaires)'!Q14</f>
        <v>7</v>
      </c>
      <c r="AH14" s="24">
        <f>'性格特性（第３者）01'!R14</f>
        <v>6</v>
      </c>
      <c r="AI14">
        <f>'性格特性（第３者）02'!R14</f>
        <v>12</v>
      </c>
      <c r="AJ14">
        <f>'性格特性（第３者）03'!R14</f>
        <v>11</v>
      </c>
      <c r="AK14">
        <f>'性格特性（第３者）04'!R14</f>
        <v>9</v>
      </c>
      <c r="AL14" s="11">
        <f>'性格特性（第３者）05'!R14</f>
        <v>11</v>
      </c>
      <c r="AM14">
        <f t="shared" si="8"/>
        <v>9.8000000000000007</v>
      </c>
      <c r="AN14" s="33">
        <f t="shared" si="9"/>
        <v>2.1354156504062622</v>
      </c>
      <c r="AO14">
        <f>'④性格特性(from210224questionnaires)'!R14</f>
        <v>9</v>
      </c>
    </row>
    <row r="15" spans="1:41">
      <c r="A15" s="27" t="s">
        <v>29</v>
      </c>
      <c r="B15" s="24">
        <f>'性格特性（第３者）01'!N15</f>
        <v>11</v>
      </c>
      <c r="C15">
        <f>'性格特性（第３者）02'!N15</f>
        <v>11</v>
      </c>
      <c r="D15">
        <f>'性格特性（第３者）03'!N15</f>
        <v>12</v>
      </c>
      <c r="E15">
        <f>'性格特性（第３者）04'!N15</f>
        <v>12</v>
      </c>
      <c r="F15" s="11">
        <f>'性格特性（第３者）05'!N15</f>
        <v>13</v>
      </c>
      <c r="G15">
        <f t="shared" si="2"/>
        <v>11.8</v>
      </c>
      <c r="H15" s="33">
        <f t="shared" si="3"/>
        <v>0.74833147735478833</v>
      </c>
      <c r="I15">
        <f>'④性格特性(from210224questionnaires)'!N15</f>
        <v>13</v>
      </c>
      <c r="J15" s="24">
        <f>'性格特性（第３者）01'!O15</f>
        <v>10</v>
      </c>
      <c r="K15">
        <f>'性格特性（第３者）02'!O15</f>
        <v>12</v>
      </c>
      <c r="L15">
        <f>'性格特性（第３者）03'!O15</f>
        <v>12</v>
      </c>
      <c r="M15">
        <f>'性格特性（第３者）04'!O15</f>
        <v>13</v>
      </c>
      <c r="N15" s="11">
        <f>'性格特性（第３者）05'!O15</f>
        <v>14</v>
      </c>
      <c r="O15">
        <f t="shared" si="4"/>
        <v>12.2</v>
      </c>
      <c r="P15" s="33">
        <f t="shared" si="0"/>
        <v>1.3266499161421599</v>
      </c>
      <c r="Q15">
        <f>'④性格特性(from210224questionnaires)'!O15</f>
        <v>14</v>
      </c>
      <c r="R15" s="24">
        <f>'性格特性（第３者）01'!P15</f>
        <v>10</v>
      </c>
      <c r="S15">
        <f>'性格特性（第３者）02'!P15</f>
        <v>8</v>
      </c>
      <c r="T15">
        <f>'性格特性（第３者）03'!P15</f>
        <v>13</v>
      </c>
      <c r="U15">
        <f>'性格特性（第３者）04'!P15</f>
        <v>10</v>
      </c>
      <c r="V15" s="11">
        <f>'性格特性（第３者）05'!P15</f>
        <v>10</v>
      </c>
      <c r="W15">
        <f t="shared" si="5"/>
        <v>10.199999999999999</v>
      </c>
      <c r="X15" s="33">
        <f t="shared" si="1"/>
        <v>1.6</v>
      </c>
      <c r="Y15">
        <f>'④性格特性(from210224questionnaires)'!P15</f>
        <v>11</v>
      </c>
      <c r="Z15" s="24">
        <f>'性格特性（第３者）01'!Q15</f>
        <v>8</v>
      </c>
      <c r="AA15">
        <f>'性格特性（第３者）02'!Q15</f>
        <v>4</v>
      </c>
      <c r="AB15">
        <f>'性格特性（第３者）03'!Q15</f>
        <v>4</v>
      </c>
      <c r="AC15">
        <f>'性格特性（第３者）04'!Q15</f>
        <v>5</v>
      </c>
      <c r="AD15" s="11">
        <f>'性格特性（第３者）05'!Q15</f>
        <v>5</v>
      </c>
      <c r="AE15">
        <f t="shared" si="6"/>
        <v>5.2</v>
      </c>
      <c r="AF15" s="33">
        <f t="shared" si="7"/>
        <v>1.4696938456699069</v>
      </c>
      <c r="AG15">
        <f>'④性格特性(from210224questionnaires)'!Q15</f>
        <v>6</v>
      </c>
      <c r="AH15" s="24">
        <f>'性格特性（第３者）01'!R15</f>
        <v>9</v>
      </c>
      <c r="AI15">
        <f>'性格特性（第３者）02'!R15</f>
        <v>7</v>
      </c>
      <c r="AJ15">
        <f>'性格特性（第３者）03'!R15</f>
        <v>11</v>
      </c>
      <c r="AK15">
        <f>'性格特性（第３者）04'!R15</f>
        <v>10</v>
      </c>
      <c r="AL15" s="11">
        <f>'性格特性（第３者）05'!R15</f>
        <v>11</v>
      </c>
      <c r="AM15">
        <f t="shared" si="8"/>
        <v>9.6</v>
      </c>
      <c r="AN15" s="33">
        <f t="shared" si="9"/>
        <v>1.4966629547095767</v>
      </c>
      <c r="AO15">
        <f>'④性格特性(from210224questionnaires)'!R15</f>
        <v>7</v>
      </c>
    </row>
    <row r="16" spans="1:41">
      <c r="A16" s="27" t="s">
        <v>30</v>
      </c>
      <c r="B16" s="24">
        <f>'性格特性（第３者）01'!N16</f>
        <v>6</v>
      </c>
      <c r="C16">
        <f>'性格特性（第３者）02'!N16</f>
        <v>8</v>
      </c>
      <c r="D16">
        <f>'性格特性（第３者）03'!N16</f>
        <v>8</v>
      </c>
      <c r="E16">
        <f>'性格特性（第３者）04'!N16</f>
        <v>4</v>
      </c>
      <c r="F16" s="11">
        <f>'性格特性（第３者）05'!N16</f>
        <v>10</v>
      </c>
      <c r="G16">
        <f t="shared" si="2"/>
        <v>7.2</v>
      </c>
      <c r="H16" s="33">
        <f t="shared" si="3"/>
        <v>2.0396078054371141</v>
      </c>
      <c r="I16">
        <f>'④性格特性(from210224questionnaires)'!N16</f>
        <v>8</v>
      </c>
      <c r="J16" s="24">
        <f>'性格特性（第３者）01'!O16</f>
        <v>8</v>
      </c>
      <c r="K16">
        <f>'性格特性（第３者）02'!O16</f>
        <v>9</v>
      </c>
      <c r="L16">
        <f>'性格特性（第３者）03'!O16</f>
        <v>13</v>
      </c>
      <c r="M16">
        <f>'性格特性（第３者）04'!O16</f>
        <v>9</v>
      </c>
      <c r="N16" s="11">
        <f>'性格特性（第３者）05'!O16</f>
        <v>8</v>
      </c>
      <c r="O16">
        <f t="shared" si="4"/>
        <v>9.4</v>
      </c>
      <c r="P16" s="33">
        <f t="shared" si="0"/>
        <v>1.8547236990991407</v>
      </c>
      <c r="Q16">
        <f>'④性格特性(from210224questionnaires)'!O16</f>
        <v>13</v>
      </c>
      <c r="R16" s="24">
        <f>'性格特性（第３者）01'!P16</f>
        <v>8</v>
      </c>
      <c r="S16">
        <f>'性格特性（第３者）02'!P16</f>
        <v>4</v>
      </c>
      <c r="T16">
        <f>'性格特性（第３者）03'!P16</f>
        <v>8</v>
      </c>
      <c r="U16">
        <f>'性格特性（第３者）04'!P16</f>
        <v>8</v>
      </c>
      <c r="V16" s="11">
        <f>'性格特性（第３者）05'!P16</f>
        <v>10</v>
      </c>
      <c r="W16">
        <f t="shared" si="5"/>
        <v>7.6</v>
      </c>
      <c r="X16" s="33">
        <f t="shared" si="1"/>
        <v>1.9595917942265424</v>
      </c>
      <c r="Y16">
        <f>'④性格特性(from210224questionnaires)'!P16</f>
        <v>11</v>
      </c>
      <c r="Z16" s="24">
        <f>'性格特性（第３者）01'!Q16</f>
        <v>10</v>
      </c>
      <c r="AA16">
        <f>'性格特性（第３者）02'!Q16</f>
        <v>10</v>
      </c>
      <c r="AB16">
        <f>'性格特性（第３者）03'!Q16</f>
        <v>7</v>
      </c>
      <c r="AC16">
        <f>'性格特性（第３者）04'!Q16</f>
        <v>9</v>
      </c>
      <c r="AD16" s="11">
        <f>'性格特性（第３者）05'!Q16</f>
        <v>9</v>
      </c>
      <c r="AE16">
        <f t="shared" si="6"/>
        <v>9</v>
      </c>
      <c r="AF16" s="33">
        <f t="shared" si="7"/>
        <v>1.0954451150103321</v>
      </c>
      <c r="AG16">
        <f>'④性格特性(from210224questionnaires)'!Q16</f>
        <v>8</v>
      </c>
      <c r="AH16" s="24">
        <f>'性格特性（第３者）01'!R16</f>
        <v>8</v>
      </c>
      <c r="AI16">
        <f>'性格特性（第３者）02'!R16</f>
        <v>4</v>
      </c>
      <c r="AJ16">
        <f>'性格特性（第３者）03'!R16</f>
        <v>5</v>
      </c>
      <c r="AK16">
        <f>'性格特性（第３者）04'!R16</f>
        <v>4</v>
      </c>
      <c r="AL16" s="11">
        <f>'性格特性（第３者）05'!R16</f>
        <v>4</v>
      </c>
      <c r="AM16">
        <f t="shared" si="8"/>
        <v>5</v>
      </c>
      <c r="AN16" s="33">
        <f t="shared" si="9"/>
        <v>1.5491933384829668</v>
      </c>
      <c r="AO16">
        <f>'④性格特性(from210224questionnaires)'!R16</f>
        <v>8</v>
      </c>
    </row>
    <row r="17" spans="1:41">
      <c r="A17" s="27" t="s">
        <v>31</v>
      </c>
      <c r="B17" s="24">
        <f>'性格特性（第３者）01'!N17</f>
        <v>9</v>
      </c>
      <c r="C17">
        <f>'性格特性（第３者）02'!N17</f>
        <v>10</v>
      </c>
      <c r="D17">
        <f>'性格特性（第３者）03'!N17</f>
        <v>11</v>
      </c>
      <c r="E17">
        <f>'性格特性（第３者）04'!N17</f>
        <v>9</v>
      </c>
      <c r="F17" s="11">
        <f>'性格特性（第３者）05'!N17</f>
        <v>12</v>
      </c>
      <c r="G17">
        <f t="shared" si="2"/>
        <v>10.199999999999999</v>
      </c>
      <c r="H17" s="33">
        <f t="shared" si="3"/>
        <v>1.1661903789690602</v>
      </c>
      <c r="I17">
        <f>'④性格特性(from210224questionnaires)'!N17</f>
        <v>12</v>
      </c>
      <c r="J17" s="24">
        <f>'性格特性（第３者）01'!O17</f>
        <v>8</v>
      </c>
      <c r="K17">
        <f>'性格特性（第３者）02'!O17</f>
        <v>11</v>
      </c>
      <c r="L17">
        <f>'性格特性（第３者）03'!O17</f>
        <v>13</v>
      </c>
      <c r="M17">
        <f>'性格特性（第３者）04'!O17</f>
        <v>10</v>
      </c>
      <c r="N17" s="11">
        <f>'性格特性（第３者）05'!O17</f>
        <v>12</v>
      </c>
      <c r="O17">
        <f t="shared" si="4"/>
        <v>10.8</v>
      </c>
      <c r="P17" s="33">
        <f t="shared" si="0"/>
        <v>1.7204650534085253</v>
      </c>
      <c r="Q17">
        <f>'④性格特性(from210224questionnaires)'!O17</f>
        <v>13</v>
      </c>
      <c r="R17" s="24">
        <f>'性格特性（第３者）01'!P17</f>
        <v>8</v>
      </c>
      <c r="S17">
        <f>'性格特性（第３者）02'!P17</f>
        <v>5</v>
      </c>
      <c r="T17">
        <f>'性格特性（第３者）03'!P17</f>
        <v>9</v>
      </c>
      <c r="U17">
        <f>'性格特性（第３者）04'!P17</f>
        <v>9</v>
      </c>
      <c r="V17" s="11">
        <f>'性格特性（第３者）05'!P17</f>
        <v>11</v>
      </c>
      <c r="W17">
        <f t="shared" si="5"/>
        <v>8.4</v>
      </c>
      <c r="X17" s="33">
        <f t="shared" si="1"/>
        <v>1.9595917942265424</v>
      </c>
      <c r="Y17">
        <f>'④性格特性(from210224questionnaires)'!P17</f>
        <v>8</v>
      </c>
      <c r="Z17" s="24">
        <f>'性格特性（第３者）01'!Q17</f>
        <v>8</v>
      </c>
      <c r="AA17">
        <f>'性格特性（第３者）02'!Q17</f>
        <v>9</v>
      </c>
      <c r="AB17">
        <f>'性格特性（第３者）03'!Q17</f>
        <v>11</v>
      </c>
      <c r="AC17">
        <f>'性格特性（第３者）04'!Q17</f>
        <v>6</v>
      </c>
      <c r="AD17" s="11">
        <f>'性格特性（第３者）05'!Q17</f>
        <v>4</v>
      </c>
      <c r="AE17">
        <f t="shared" si="6"/>
        <v>7.6</v>
      </c>
      <c r="AF17" s="33">
        <f t="shared" si="7"/>
        <v>2.4166091947189146</v>
      </c>
      <c r="AG17">
        <f>'④性格特性(from210224questionnaires)'!Q17</f>
        <v>11</v>
      </c>
      <c r="AH17" s="24">
        <f>'性格特性（第３者）01'!R17</f>
        <v>5</v>
      </c>
      <c r="AI17">
        <f>'性格特性（第３者）02'!R17</f>
        <v>5</v>
      </c>
      <c r="AJ17">
        <f>'性格特性（第３者）03'!R17</f>
        <v>8</v>
      </c>
      <c r="AK17">
        <f>'性格特性（第３者）04'!R17</f>
        <v>7</v>
      </c>
      <c r="AL17" s="11">
        <f>'性格特性（第３者）05'!R17</f>
        <v>9</v>
      </c>
      <c r="AM17">
        <f t="shared" si="8"/>
        <v>6.8</v>
      </c>
      <c r="AN17" s="33">
        <f t="shared" si="9"/>
        <v>1.6</v>
      </c>
      <c r="AO17">
        <f>'④性格特性(from210224questionnaires)'!R17</f>
        <v>9</v>
      </c>
    </row>
    <row r="18" spans="1:41">
      <c r="A18" s="27" t="s">
        <v>32</v>
      </c>
      <c r="B18" s="24">
        <f>'性格特性（第３者）01'!N18</f>
        <v>7</v>
      </c>
      <c r="C18">
        <f>'性格特性（第３者）02'!N18</f>
        <v>5</v>
      </c>
      <c r="D18">
        <f>'性格特性（第３者）03'!N18</f>
        <v>6</v>
      </c>
      <c r="E18">
        <f>'性格特性（第３者）04'!N18</f>
        <v>4</v>
      </c>
      <c r="F18" s="11">
        <f>'性格特性（第３者）05'!N18</f>
        <v>8</v>
      </c>
      <c r="G18">
        <f t="shared" si="2"/>
        <v>6</v>
      </c>
      <c r="H18" s="33">
        <f t="shared" si="3"/>
        <v>1.4142135623730951</v>
      </c>
      <c r="I18">
        <f>'④性格特性(from210224questionnaires)'!N18</f>
        <v>5</v>
      </c>
      <c r="J18" s="24">
        <f>'性格特性（第３者）01'!O18</f>
        <v>12</v>
      </c>
      <c r="K18">
        <f>'性格特性（第３者）02'!O18</f>
        <v>11</v>
      </c>
      <c r="L18">
        <f>'性格特性（第３者）03'!O18</f>
        <v>8</v>
      </c>
      <c r="M18">
        <f>'性格特性（第３者）04'!O18</f>
        <v>6</v>
      </c>
      <c r="N18" s="11">
        <f>'性格特性（第３者）05'!O18</f>
        <v>10</v>
      </c>
      <c r="O18">
        <f t="shared" si="4"/>
        <v>9.4</v>
      </c>
      <c r="P18" s="33">
        <f t="shared" si="0"/>
        <v>2.1540659228538015</v>
      </c>
      <c r="Q18">
        <f>'④性格特性(from210224questionnaires)'!O18</f>
        <v>11</v>
      </c>
      <c r="R18" s="24">
        <f>'性格特性（第３者）01'!P18</f>
        <v>9</v>
      </c>
      <c r="S18">
        <f>'性格特性（第３者）02'!P18</f>
        <v>9</v>
      </c>
      <c r="T18">
        <f>'性格特性（第３者）03'!P18</f>
        <v>10</v>
      </c>
      <c r="U18">
        <f>'性格特性（第３者）04'!P18</f>
        <v>6</v>
      </c>
      <c r="V18" s="11">
        <f>'性格特性（第３者）05'!P18</f>
        <v>9</v>
      </c>
      <c r="W18">
        <f t="shared" si="5"/>
        <v>8.6</v>
      </c>
      <c r="X18" s="33">
        <f t="shared" si="1"/>
        <v>1.3564659966250536</v>
      </c>
      <c r="Y18">
        <f>'④性格特性(from210224questionnaires)'!P18</f>
        <v>6</v>
      </c>
      <c r="Z18" s="24">
        <f>'性格特性（第３者）01'!Q18</f>
        <v>4</v>
      </c>
      <c r="AA18">
        <f>'性格特性（第３者）02'!Q18</f>
        <v>7</v>
      </c>
      <c r="AB18">
        <f>'性格特性（第３者）03'!Q18</f>
        <v>9</v>
      </c>
      <c r="AC18">
        <f>'性格特性（第３者）04'!Q18</f>
        <v>8</v>
      </c>
      <c r="AD18" s="11">
        <f>'性格特性（第３者）05'!Q18</f>
        <v>6</v>
      </c>
      <c r="AE18">
        <f t="shared" si="6"/>
        <v>6.8</v>
      </c>
      <c r="AF18" s="33">
        <f t="shared" si="7"/>
        <v>1.7204650534085253</v>
      </c>
      <c r="AG18">
        <f>'④性格特性(from210224questionnaires)'!Q18</f>
        <v>8</v>
      </c>
      <c r="AH18" s="24">
        <f>'性格特性（第３者）01'!R18</f>
        <v>7</v>
      </c>
      <c r="AI18">
        <f>'性格特性（第３者）02'!R18</f>
        <v>6</v>
      </c>
      <c r="AJ18">
        <f>'性格特性（第３者）03'!R18</f>
        <v>10</v>
      </c>
      <c r="AK18">
        <f>'性格特性（第３者）04'!R18</f>
        <v>6</v>
      </c>
      <c r="AL18" s="11">
        <f>'性格特性（第３者）05'!R18</f>
        <v>5</v>
      </c>
      <c r="AM18">
        <f t="shared" si="8"/>
        <v>6.8</v>
      </c>
      <c r="AN18" s="33">
        <f t="shared" si="9"/>
        <v>1.7204650534085253</v>
      </c>
      <c r="AO18">
        <f>'④性格特性(from210224questionnaires)'!R18</f>
        <v>9</v>
      </c>
    </row>
    <row r="19" spans="1:41">
      <c r="A19" s="27" t="s">
        <v>33</v>
      </c>
      <c r="B19" s="24">
        <f>'性格特性（第３者）01'!N19</f>
        <v>10</v>
      </c>
      <c r="C19">
        <f>'性格特性（第３者）02'!N19</f>
        <v>9</v>
      </c>
      <c r="D19">
        <f>'性格特性（第３者）03'!N19</f>
        <v>11</v>
      </c>
      <c r="E19">
        <f>'性格特性（第３者）04'!N19</f>
        <v>8</v>
      </c>
      <c r="F19" s="11">
        <f>'性格特性（第３者）05'!N19</f>
        <v>8</v>
      </c>
      <c r="G19">
        <f t="shared" si="2"/>
        <v>9.1999999999999993</v>
      </c>
      <c r="H19" s="33">
        <f t="shared" si="3"/>
        <v>1.1661903789690602</v>
      </c>
      <c r="I19">
        <f>'④性格特性(from210224questionnaires)'!N19</f>
        <v>10</v>
      </c>
      <c r="J19" s="24">
        <f>'性格特性（第３者）01'!O19</f>
        <v>9</v>
      </c>
      <c r="K19">
        <f>'性格特性（第３者）02'!O19</f>
        <v>10</v>
      </c>
      <c r="L19">
        <f>'性格特性（第３者）03'!O19</f>
        <v>12</v>
      </c>
      <c r="M19">
        <f>'性格特性（第３者）04'!O19</f>
        <v>8</v>
      </c>
      <c r="N19" s="11">
        <f>'性格特性（第３者）05'!O19</f>
        <v>12</v>
      </c>
      <c r="O19">
        <f t="shared" si="4"/>
        <v>10.199999999999999</v>
      </c>
      <c r="P19" s="33">
        <f t="shared" si="0"/>
        <v>1.6</v>
      </c>
      <c r="Q19">
        <f>'④性格特性(from210224questionnaires)'!O19</f>
        <v>13</v>
      </c>
      <c r="R19" s="24">
        <f>'性格特性（第３者）01'!P19</f>
        <v>11</v>
      </c>
      <c r="S19">
        <f>'性格特性（第３者）02'!P19</f>
        <v>4</v>
      </c>
      <c r="T19">
        <f>'性格特性（第３者）03'!P19</f>
        <v>9</v>
      </c>
      <c r="U19">
        <f>'性格特性（第３者）04'!P19</f>
        <v>6</v>
      </c>
      <c r="V19" s="11">
        <f>'性格特性（第３者）05'!P19</f>
        <v>9</v>
      </c>
      <c r="W19">
        <f t="shared" si="5"/>
        <v>7.8</v>
      </c>
      <c r="X19" s="33">
        <f t="shared" si="1"/>
        <v>2.4819347291981715</v>
      </c>
      <c r="Y19">
        <f>'④性格特性(from210224questionnaires)'!P19</f>
        <v>6</v>
      </c>
      <c r="Z19" s="24">
        <f>'性格特性（第３者）01'!Q19</f>
        <v>5</v>
      </c>
      <c r="AA19">
        <f>'性格特性（第３者）02'!Q19</f>
        <v>6</v>
      </c>
      <c r="AB19">
        <f>'性格特性（第３者）03'!Q19</f>
        <v>7</v>
      </c>
      <c r="AC19">
        <f>'性格特性（第３者）04'!Q19</f>
        <v>6</v>
      </c>
      <c r="AD19" s="11">
        <f>'性格特性（第３者）05'!Q19</f>
        <v>6</v>
      </c>
      <c r="AE19">
        <f t="shared" si="6"/>
        <v>6</v>
      </c>
      <c r="AF19" s="33">
        <f t="shared" si="7"/>
        <v>0.63245553203367588</v>
      </c>
      <c r="AG19">
        <f>'④性格特性(from210224questionnaires)'!Q19</f>
        <v>10</v>
      </c>
      <c r="AH19" s="24">
        <f>'性格特性（第３者）01'!R19</f>
        <v>10</v>
      </c>
      <c r="AI19">
        <f>'性格特性（第３者）02'!R19</f>
        <v>9</v>
      </c>
      <c r="AJ19">
        <f>'性格特性（第３者）03'!R19</f>
        <v>10</v>
      </c>
      <c r="AK19">
        <f>'性格特性（第３者）04'!R19</f>
        <v>10</v>
      </c>
      <c r="AL19" s="11">
        <f>'性格特性（第３者）05'!R19</f>
        <v>9</v>
      </c>
      <c r="AM19">
        <f t="shared" si="8"/>
        <v>9.6</v>
      </c>
      <c r="AN19" s="33">
        <f t="shared" si="9"/>
        <v>0.4898979485566356</v>
      </c>
      <c r="AO19">
        <f>'④性格特性(from210224questionnaires)'!R19</f>
        <v>10</v>
      </c>
    </row>
    <row r="20" spans="1:41">
      <c r="A20" s="27" t="s">
        <v>34</v>
      </c>
      <c r="B20" s="24">
        <f>'性格特性（第３者）01'!N20</f>
        <v>11</v>
      </c>
      <c r="C20">
        <f>'性格特性（第３者）02'!N20</f>
        <v>8</v>
      </c>
      <c r="D20">
        <f>'性格特性（第３者）03'!N20</f>
        <v>8</v>
      </c>
      <c r="E20">
        <f>'性格特性（第３者）04'!N20</f>
        <v>6</v>
      </c>
      <c r="F20" s="11">
        <f>'性格特性（第３者）05'!N20</f>
        <v>11</v>
      </c>
      <c r="G20">
        <f t="shared" si="2"/>
        <v>8.8000000000000007</v>
      </c>
      <c r="H20" s="33">
        <f t="shared" si="3"/>
        <v>1.9390719429665315</v>
      </c>
      <c r="I20">
        <f>'④性格特性(from210224questionnaires)'!N20</f>
        <v>10</v>
      </c>
      <c r="J20" s="24">
        <f>'性格特性（第３者）01'!O20</f>
        <v>13</v>
      </c>
      <c r="K20">
        <f>'性格特性（第３者）02'!O20</f>
        <v>12</v>
      </c>
      <c r="L20">
        <f>'性格特性（第３者）03'!O20</f>
        <v>12</v>
      </c>
      <c r="M20">
        <f>'性格特性（第３者）04'!O20</f>
        <v>12</v>
      </c>
      <c r="N20" s="11">
        <f>'性格特性（第３者）05'!O20</f>
        <v>14</v>
      </c>
      <c r="O20">
        <f t="shared" si="4"/>
        <v>12.6</v>
      </c>
      <c r="P20" s="33">
        <f t="shared" si="0"/>
        <v>0.8</v>
      </c>
      <c r="Q20">
        <f>'④性格特性(from210224questionnaires)'!O20</f>
        <v>13</v>
      </c>
      <c r="R20" s="24">
        <f>'性格特性（第３者）01'!P20</f>
        <v>11</v>
      </c>
      <c r="S20">
        <f>'性格特性（第３者）02'!P20</f>
        <v>10</v>
      </c>
      <c r="T20">
        <f>'性格特性（第３者）03'!P20</f>
        <v>11</v>
      </c>
      <c r="U20">
        <f>'性格特性（第３者）04'!P20</f>
        <v>11</v>
      </c>
      <c r="V20" s="11">
        <f>'性格特性（第３者）05'!P20</f>
        <v>11</v>
      </c>
      <c r="W20">
        <f t="shared" si="5"/>
        <v>10.8</v>
      </c>
      <c r="X20" s="33">
        <f t="shared" si="1"/>
        <v>0.39999999999999997</v>
      </c>
      <c r="Y20">
        <f>'④性格特性(from210224questionnaires)'!P20</f>
        <v>11</v>
      </c>
      <c r="Z20" s="24">
        <f>'性格特性（第３者）01'!Q20</f>
        <v>6</v>
      </c>
      <c r="AA20">
        <f>'性格特性（第３者）02'!Q20</f>
        <v>7</v>
      </c>
      <c r="AB20">
        <f>'性格特性（第３者）03'!Q20</f>
        <v>5</v>
      </c>
      <c r="AC20">
        <f>'性格特性（第３者）04'!Q20</f>
        <v>4</v>
      </c>
      <c r="AD20" s="11">
        <f>'性格特性（第３者）05'!Q20</f>
        <v>4</v>
      </c>
      <c r="AE20">
        <f t="shared" si="6"/>
        <v>5.2</v>
      </c>
      <c r="AF20" s="33">
        <f t="shared" si="7"/>
        <v>1.1661903789690602</v>
      </c>
      <c r="AG20">
        <f>'④性格特性(from210224questionnaires)'!Q20</f>
        <v>9</v>
      </c>
      <c r="AH20" s="24">
        <f>'性格特性（第３者）01'!R20</f>
        <v>9</v>
      </c>
      <c r="AI20">
        <f>'性格特性（第３者）02'!R20</f>
        <v>5</v>
      </c>
      <c r="AJ20">
        <f>'性格特性（第３者）03'!R20</f>
        <v>9</v>
      </c>
      <c r="AK20">
        <f>'性格特性（第３者）04'!R20</f>
        <v>8</v>
      </c>
      <c r="AL20" s="11">
        <f>'性格特性（第３者）05'!R20</f>
        <v>11</v>
      </c>
      <c r="AM20">
        <f t="shared" si="8"/>
        <v>8.4</v>
      </c>
      <c r="AN20" s="33">
        <f t="shared" si="9"/>
        <v>1.9595917942265424</v>
      </c>
      <c r="AO20">
        <f>'④性格特性(from210224questionnaires)'!R20</f>
        <v>8</v>
      </c>
    </row>
    <row r="21" spans="1:41">
      <c r="A21" s="27" t="s">
        <v>35</v>
      </c>
      <c r="B21" s="24">
        <f>'性格特性（第３者）01'!N21</f>
        <v>6</v>
      </c>
      <c r="C21">
        <f>'性格特性（第３者）02'!N21</f>
        <v>5</v>
      </c>
      <c r="D21">
        <f>'性格特性（第３者）03'!N21</f>
        <v>5</v>
      </c>
      <c r="E21">
        <f>'性格特性（第３者）04'!N21</f>
        <v>5</v>
      </c>
      <c r="F21" s="11">
        <f>'性格特性（第３者）05'!N21</f>
        <v>5</v>
      </c>
      <c r="G21">
        <f t="shared" si="2"/>
        <v>5.2</v>
      </c>
      <c r="H21" s="33">
        <f t="shared" si="3"/>
        <v>0.39999999999999997</v>
      </c>
      <c r="I21">
        <f>'④性格特性(from210224questionnaires)'!N21</f>
        <v>9</v>
      </c>
      <c r="J21" s="24">
        <f>'性格特性（第３者）01'!O21</f>
        <v>7</v>
      </c>
      <c r="K21">
        <f>'性格特性（第３者）02'!O21</f>
        <v>2</v>
      </c>
      <c r="L21">
        <f>'性格特性（第３者）03'!O21</f>
        <v>13</v>
      </c>
      <c r="M21">
        <f>'性格特性（第３者）04'!O21</f>
        <v>7</v>
      </c>
      <c r="N21" s="11">
        <f>'性格特性（第３者）05'!O21</f>
        <v>8</v>
      </c>
      <c r="O21">
        <f t="shared" si="4"/>
        <v>7.4</v>
      </c>
      <c r="P21" s="33">
        <f t="shared" si="0"/>
        <v>3.4985711369071804</v>
      </c>
      <c r="Q21">
        <f>'④性格特性(from210224questionnaires)'!O21</f>
        <v>14</v>
      </c>
      <c r="R21" s="24">
        <f>'性格特性（第３者）01'!P21</f>
        <v>9</v>
      </c>
      <c r="S21">
        <f>'性格特性（第３者）02'!P21</f>
        <v>12</v>
      </c>
      <c r="T21">
        <f>'性格特性（第３者）03'!P21</f>
        <v>12</v>
      </c>
      <c r="U21">
        <f>'性格特性（第３者）04'!P21</f>
        <v>11</v>
      </c>
      <c r="V21" s="11">
        <f>'性格特性（第３者）05'!P21</f>
        <v>11</v>
      </c>
      <c r="W21">
        <f t="shared" si="5"/>
        <v>11</v>
      </c>
      <c r="X21" s="33">
        <f t="shared" si="1"/>
        <v>1.0954451150103321</v>
      </c>
      <c r="Y21">
        <f>'④性格特性(from210224questionnaires)'!P21</f>
        <v>11</v>
      </c>
      <c r="Z21" s="24">
        <f>'性格特性（第３者）01'!Q21</f>
        <v>8</v>
      </c>
      <c r="AA21">
        <f>'性格特性（第３者）02'!Q21</f>
        <v>6</v>
      </c>
      <c r="AB21">
        <f>'性格特性（第３者）03'!Q21</f>
        <v>5</v>
      </c>
      <c r="AC21">
        <f>'性格特性（第３者）04'!Q21</f>
        <v>5</v>
      </c>
      <c r="AD21" s="11">
        <f>'性格特性（第３者）05'!Q21</f>
        <v>7</v>
      </c>
      <c r="AE21">
        <f t="shared" si="6"/>
        <v>6.2</v>
      </c>
      <c r="AF21" s="33">
        <f t="shared" si="7"/>
        <v>1.1661903789690602</v>
      </c>
      <c r="AG21">
        <f>'④性格特性(from210224questionnaires)'!Q21</f>
        <v>4</v>
      </c>
      <c r="AH21" s="24">
        <f>'性格特性（第３者）01'!R21</f>
        <v>6</v>
      </c>
      <c r="AI21">
        <f>'性格特性（第３者）02'!R21</f>
        <v>4</v>
      </c>
      <c r="AJ21">
        <f>'性格特性（第３者）03'!R21</f>
        <v>8</v>
      </c>
      <c r="AK21">
        <f>'性格特性（第３者）04'!R21</f>
        <v>5</v>
      </c>
      <c r="AL21" s="11">
        <f>'性格特性（第３者）05'!R21</f>
        <v>6</v>
      </c>
      <c r="AM21">
        <f t="shared" si="8"/>
        <v>5.8</v>
      </c>
      <c r="AN21" s="33">
        <f t="shared" si="9"/>
        <v>1.3266499161421599</v>
      </c>
      <c r="AO21">
        <f>'④性格特性(from210224questionnaires)'!R21</f>
        <v>9</v>
      </c>
    </row>
    <row r="22" spans="1:41">
      <c r="A22" s="27" t="s">
        <v>36</v>
      </c>
      <c r="B22" s="24">
        <f>'性格特性（第３者）01'!N22</f>
        <v>10</v>
      </c>
      <c r="C22">
        <f>'性格特性（第３者）02'!N22</f>
        <v>11</v>
      </c>
      <c r="D22">
        <f>'性格特性（第３者）03'!N22</f>
        <v>5</v>
      </c>
      <c r="E22">
        <f>'性格特性（第３者）04'!N22</f>
        <v>3</v>
      </c>
      <c r="F22" s="11">
        <f>'性格特性（第３者）05'!N22</f>
        <v>11</v>
      </c>
      <c r="G22">
        <f t="shared" si="2"/>
        <v>8</v>
      </c>
      <c r="H22" s="33">
        <f t="shared" si="3"/>
        <v>3.3466401061363023</v>
      </c>
      <c r="I22">
        <f>'④性格特性(from210224questionnaires)'!N22</f>
        <v>5</v>
      </c>
      <c r="J22" s="24">
        <f>'性格特性（第３者）01'!O22</f>
        <v>12</v>
      </c>
      <c r="K22">
        <f>'性格特性（第３者）02'!O22</f>
        <v>10</v>
      </c>
      <c r="L22">
        <f>'性格特性（第３者）03'!O22</f>
        <v>13</v>
      </c>
      <c r="M22">
        <f>'性格特性（第３者）04'!O22</f>
        <v>12</v>
      </c>
      <c r="N22" s="11">
        <f>'性格特性（第３者）05'!O22</f>
        <v>14</v>
      </c>
      <c r="O22">
        <f t="shared" si="4"/>
        <v>12.2</v>
      </c>
      <c r="P22" s="33">
        <f t="shared" si="0"/>
        <v>1.3266499161421599</v>
      </c>
      <c r="Q22">
        <f>'④性格特性(from210224questionnaires)'!O22</f>
        <v>12</v>
      </c>
      <c r="R22" s="24">
        <f>'性格特性（第３者）01'!P22</f>
        <v>9</v>
      </c>
      <c r="S22">
        <f>'性格特性（第３者）02'!P22</f>
        <v>4</v>
      </c>
      <c r="T22">
        <f>'性格特性（第３者）03'!P22</f>
        <v>12</v>
      </c>
      <c r="U22">
        <f>'性格特性（第３者）04'!P22</f>
        <v>9</v>
      </c>
      <c r="V22" s="11">
        <f>'性格特性（第３者）05'!P22</f>
        <v>12</v>
      </c>
      <c r="W22">
        <f t="shared" si="5"/>
        <v>9.1999999999999993</v>
      </c>
      <c r="X22" s="33">
        <f t="shared" si="1"/>
        <v>2.925747767665559</v>
      </c>
      <c r="Y22">
        <f>'④性格特性(from210224questionnaires)'!P22</f>
        <v>9</v>
      </c>
      <c r="Z22" s="24">
        <f>'性格特性（第３者）01'!Q22</f>
        <v>6</v>
      </c>
      <c r="AA22">
        <f>'性格特性（第３者）02'!Q22</f>
        <v>6</v>
      </c>
      <c r="AB22">
        <f>'性格特性（第３者）03'!Q22</f>
        <v>7</v>
      </c>
      <c r="AC22">
        <f>'性格特性（第３者）04'!Q22</f>
        <v>7</v>
      </c>
      <c r="AD22" s="11">
        <f>'性格特性（第３者）05'!Q22</f>
        <v>4</v>
      </c>
      <c r="AE22">
        <f t="shared" si="6"/>
        <v>6</v>
      </c>
      <c r="AF22" s="33">
        <f t="shared" si="7"/>
        <v>1.0954451150103321</v>
      </c>
      <c r="AG22">
        <f>'④性格特性(from210224questionnaires)'!Q22</f>
        <v>7</v>
      </c>
      <c r="AH22" s="24">
        <f>'性格特性（第３者）01'!R22</f>
        <v>10</v>
      </c>
      <c r="AI22">
        <f>'性格特性（第３者）02'!R22</f>
        <v>7</v>
      </c>
      <c r="AJ22">
        <f>'性格特性（第３者）03'!R22</f>
        <v>8</v>
      </c>
      <c r="AK22">
        <f>'性格特性（第３者）04'!R22</f>
        <v>5</v>
      </c>
      <c r="AL22" s="11">
        <f>'性格特性（第３者）05'!R22</f>
        <v>11</v>
      </c>
      <c r="AM22">
        <f t="shared" si="8"/>
        <v>8.1999999999999993</v>
      </c>
      <c r="AN22" s="33">
        <f t="shared" si="9"/>
        <v>2.1354156504062622</v>
      </c>
      <c r="AO22">
        <f>'④性格特性(from210224questionnaires)'!R22</f>
        <v>11</v>
      </c>
    </row>
    <row r="23" spans="1:41">
      <c r="A23" s="27" t="s">
        <v>37</v>
      </c>
      <c r="B23" s="24">
        <f>'性格特性（第３者）01'!N23</f>
        <v>7</v>
      </c>
      <c r="C23">
        <f>'性格特性（第３者）02'!N23</f>
        <v>8</v>
      </c>
      <c r="D23">
        <f>'性格特性（第３者）03'!N23</f>
        <v>11</v>
      </c>
      <c r="E23">
        <f>'性格特性（第３者）04'!N23</f>
        <v>7</v>
      </c>
      <c r="F23" s="11">
        <f>'性格特性（第３者）05'!N23</f>
        <v>9</v>
      </c>
      <c r="G23">
        <f t="shared" si="2"/>
        <v>8.4</v>
      </c>
      <c r="H23" s="33">
        <f t="shared" si="3"/>
        <v>1.4966629547095767</v>
      </c>
      <c r="I23">
        <f>'④性格特性(from210224questionnaires)'!N23</f>
        <v>9</v>
      </c>
      <c r="J23" s="24">
        <f>'性格特性（第３者）01'!O23</f>
        <v>11</v>
      </c>
      <c r="K23">
        <f>'性格特性（第３者）02'!O23</f>
        <v>13</v>
      </c>
      <c r="L23">
        <f>'性格特性（第３者）03'!O23</f>
        <v>13</v>
      </c>
      <c r="M23">
        <f>'性格特性（第３者）04'!O23</f>
        <v>14</v>
      </c>
      <c r="N23" s="11">
        <f>'性格特性（第３者）05'!O23</f>
        <v>14</v>
      </c>
      <c r="O23">
        <f t="shared" si="4"/>
        <v>13</v>
      </c>
      <c r="P23" s="33">
        <f t="shared" si="0"/>
        <v>1.0954451150103321</v>
      </c>
      <c r="Q23">
        <f>'④性格特性(from210224questionnaires)'!O23</f>
        <v>11</v>
      </c>
      <c r="R23" s="24">
        <f>'性格特性（第３者）01'!P23</f>
        <v>10</v>
      </c>
      <c r="S23">
        <f>'性格特性（第３者）02'!P23</f>
        <v>5</v>
      </c>
      <c r="T23">
        <f>'性格特性（第３者）03'!P23</f>
        <v>12</v>
      </c>
      <c r="U23">
        <f>'性格特性（第３者）04'!P23</f>
        <v>11</v>
      </c>
      <c r="V23" s="11">
        <f>'性格特性（第３者）05'!P23</f>
        <v>12</v>
      </c>
      <c r="W23">
        <f t="shared" si="5"/>
        <v>10</v>
      </c>
      <c r="X23" s="33">
        <f t="shared" si="1"/>
        <v>2.6076809620810595</v>
      </c>
      <c r="Y23">
        <f>'④性格特性(from210224questionnaires)'!P23</f>
        <v>4</v>
      </c>
      <c r="Z23" s="24">
        <f>'性格特性（第３者）01'!Q23</f>
        <v>6</v>
      </c>
      <c r="AA23">
        <f>'性格特性（第３者）02'!Q23</f>
        <v>8</v>
      </c>
      <c r="AB23">
        <f>'性格特性（第３者）03'!Q23</f>
        <v>4</v>
      </c>
      <c r="AC23">
        <f>'性格特性（第３者）04'!Q23</f>
        <v>3</v>
      </c>
      <c r="AD23" s="11">
        <f>'性格特性（第３者）05'!Q23</f>
        <v>5</v>
      </c>
      <c r="AE23">
        <f t="shared" si="6"/>
        <v>5.2</v>
      </c>
      <c r="AF23" s="33">
        <f t="shared" si="7"/>
        <v>1.7204650534085253</v>
      </c>
      <c r="AG23">
        <f>'④性格特性(from210224questionnaires)'!Q23</f>
        <v>7</v>
      </c>
      <c r="AH23" s="24">
        <f>'性格特性（第３者）01'!R23</f>
        <v>9</v>
      </c>
      <c r="AI23">
        <f>'性格特性（第３者）02'!R23</f>
        <v>8</v>
      </c>
      <c r="AJ23">
        <f>'性格特性（第３者）03'!R23</f>
        <v>9</v>
      </c>
      <c r="AK23">
        <f>'性格特性（第３者）04'!R23</f>
        <v>8</v>
      </c>
      <c r="AL23" s="11">
        <f>'性格特性（第３者）05'!R23</f>
        <v>7</v>
      </c>
      <c r="AM23">
        <f t="shared" si="8"/>
        <v>8.1999999999999993</v>
      </c>
      <c r="AN23" s="33">
        <f t="shared" si="9"/>
        <v>0.74833147735478833</v>
      </c>
      <c r="AO23">
        <f>'④性格特性(from210224questionnaires)'!R23</f>
        <v>12</v>
      </c>
    </row>
    <row r="24" spans="1:41">
      <c r="A24" s="27" t="s">
        <v>38</v>
      </c>
      <c r="B24" s="24">
        <f>'性格特性（第３者）01'!N24</f>
        <v>10</v>
      </c>
      <c r="C24">
        <f>'性格特性（第３者）02'!N24</f>
        <v>8</v>
      </c>
      <c r="D24">
        <f>'性格特性（第３者）03'!N24</f>
        <v>7</v>
      </c>
      <c r="E24">
        <f>'性格特性（第３者）04'!N24</f>
        <v>11</v>
      </c>
      <c r="F24" s="11">
        <f>'性格特性（第３者）05'!N24</f>
        <v>14</v>
      </c>
      <c r="G24">
        <f t="shared" si="2"/>
        <v>10</v>
      </c>
      <c r="H24" s="33">
        <f t="shared" si="3"/>
        <v>2.4494897427831779</v>
      </c>
      <c r="I24">
        <f>'④性格特性(from210224questionnaires)'!N24</f>
        <v>12</v>
      </c>
      <c r="J24" s="24">
        <f>'性格特性（第３者）01'!O24</f>
        <v>11</v>
      </c>
      <c r="K24">
        <f>'性格特性（第３者）02'!O24</f>
        <v>8</v>
      </c>
      <c r="L24">
        <f>'性格特性（第３者）03'!O24</f>
        <v>12</v>
      </c>
      <c r="M24">
        <f>'性格特性（第３者）04'!O24</f>
        <v>11</v>
      </c>
      <c r="N24" s="11">
        <f>'性格特性（第３者）05'!O24</f>
        <v>12</v>
      </c>
      <c r="O24">
        <f t="shared" si="4"/>
        <v>10.8</v>
      </c>
      <c r="P24" s="33">
        <f t="shared" si="0"/>
        <v>1.4696938456699069</v>
      </c>
      <c r="Q24">
        <f>'④性格特性(from210224questionnaires)'!O24</f>
        <v>8</v>
      </c>
      <c r="R24" s="24">
        <f>'性格特性（第３者）01'!P24</f>
        <v>9</v>
      </c>
      <c r="S24">
        <f>'性格特性（第３者）02'!P24</f>
        <v>4</v>
      </c>
      <c r="T24">
        <f>'性格特性（第３者）03'!P24</f>
        <v>9</v>
      </c>
      <c r="U24">
        <f>'性格特性（第３者）04'!P24</f>
        <v>10</v>
      </c>
      <c r="V24" s="11">
        <f>'性格特性（第３者）05'!P24</f>
        <v>10</v>
      </c>
      <c r="W24">
        <f t="shared" si="5"/>
        <v>8.4</v>
      </c>
      <c r="X24" s="33">
        <f t="shared" si="1"/>
        <v>2.2449944320643649</v>
      </c>
      <c r="Y24">
        <f>'④性格特性(from210224questionnaires)'!P24</f>
        <v>6</v>
      </c>
      <c r="Z24" s="24">
        <f>'性格特性（第３者）01'!Q24</f>
        <v>5</v>
      </c>
      <c r="AA24">
        <f>'性格特性（第３者）02'!Q24</f>
        <v>9</v>
      </c>
      <c r="AB24">
        <f>'性格特性（第３者）03'!Q24</f>
        <v>4</v>
      </c>
      <c r="AC24">
        <f>'性格特性（第３者）04'!Q24</f>
        <v>4</v>
      </c>
      <c r="AD24" s="11">
        <f>'性格特性（第３者）05'!Q24</f>
        <v>4</v>
      </c>
      <c r="AE24">
        <f t="shared" si="6"/>
        <v>5.2</v>
      </c>
      <c r="AF24" s="33">
        <f t="shared" si="7"/>
        <v>1.9390719429665315</v>
      </c>
      <c r="AG24">
        <f>'④性格特性(from210224questionnaires)'!Q24</f>
        <v>8</v>
      </c>
      <c r="AH24" s="24">
        <f>'性格特性（第３者）01'!R24</f>
        <v>8</v>
      </c>
      <c r="AI24">
        <f>'性格特性（第３者）02'!R24</f>
        <v>5</v>
      </c>
      <c r="AJ24">
        <f>'性格特性（第３者）03'!R24</f>
        <v>9</v>
      </c>
      <c r="AK24">
        <f>'性格特性（第３者）04'!R24</f>
        <v>10</v>
      </c>
      <c r="AL24" s="11">
        <f>'性格特性（第３者）05'!R24</f>
        <v>10</v>
      </c>
      <c r="AM24">
        <f t="shared" si="8"/>
        <v>8.4</v>
      </c>
      <c r="AN24" s="33">
        <f t="shared" si="9"/>
        <v>1.8547236990991407</v>
      </c>
      <c r="AO24">
        <f>'④性格特性(from210224questionnaires)'!R24</f>
        <v>11</v>
      </c>
    </row>
    <row r="25" spans="1:41">
      <c r="A25" s="27" t="s">
        <v>39</v>
      </c>
      <c r="B25" s="24">
        <f>'性格特性（第３者）01'!N25</f>
        <v>10</v>
      </c>
      <c r="C25">
        <f>'性格特性（第３者）02'!N25</f>
        <v>5</v>
      </c>
      <c r="D25">
        <f>'性格特性（第３者）03'!N25</f>
        <v>12</v>
      </c>
      <c r="E25">
        <f>'性格特性（第３者）04'!N25</f>
        <v>5</v>
      </c>
      <c r="F25" s="11">
        <f>'性格特性（第３者）05'!N25</f>
        <v>13</v>
      </c>
      <c r="G25">
        <f t="shared" si="2"/>
        <v>9</v>
      </c>
      <c r="H25" s="33">
        <f t="shared" si="3"/>
        <v>3.40587727318528</v>
      </c>
      <c r="I25">
        <f>'④性格特性(from210224questionnaires)'!N25</f>
        <v>11</v>
      </c>
      <c r="J25" s="24">
        <f>'性格特性（第３者）01'!O25</f>
        <v>11</v>
      </c>
      <c r="K25">
        <f>'性格特性（第３者）02'!O25</f>
        <v>12</v>
      </c>
      <c r="L25">
        <f>'性格特性（第３者）03'!O25</f>
        <v>13</v>
      </c>
      <c r="M25">
        <f>'性格特性（第３者）04'!O25</f>
        <v>13</v>
      </c>
      <c r="N25" s="11">
        <f>'性格特性（第３者）05'!O25</f>
        <v>14</v>
      </c>
      <c r="O25">
        <f t="shared" si="4"/>
        <v>12.6</v>
      </c>
      <c r="P25" s="33">
        <f t="shared" si="0"/>
        <v>1.0198039027185568</v>
      </c>
      <c r="Q25">
        <f>'④性格特性(from210224questionnaires)'!O25</f>
        <v>12</v>
      </c>
      <c r="R25" s="24">
        <f>'性格特性（第３者）01'!P25</f>
        <v>10</v>
      </c>
      <c r="S25">
        <f>'性格特性（第３者）02'!P25</f>
        <v>7</v>
      </c>
      <c r="T25">
        <f>'性格特性（第３者）03'!P25</f>
        <v>12</v>
      </c>
      <c r="U25">
        <f>'性格特性（第３者）04'!P25</f>
        <v>8</v>
      </c>
      <c r="V25" s="11">
        <f>'性格特性（第３者）05'!P25</f>
        <v>12</v>
      </c>
      <c r="W25">
        <f t="shared" si="5"/>
        <v>9.8000000000000007</v>
      </c>
      <c r="X25" s="33">
        <f t="shared" si="1"/>
        <v>2.0396078054371141</v>
      </c>
      <c r="Y25">
        <f>'④性格特性(from210224questionnaires)'!P25</f>
        <v>7</v>
      </c>
      <c r="Z25" s="24">
        <f>'性格特性（第３者）01'!Q25</f>
        <v>4</v>
      </c>
      <c r="AA25">
        <f>'性格特性（第３者）02'!Q25</f>
        <v>5</v>
      </c>
      <c r="AB25">
        <f>'性格特性（第３者）03'!Q25</f>
        <v>3</v>
      </c>
      <c r="AC25">
        <f>'性格特性（第３者）04'!Q25</f>
        <v>4</v>
      </c>
      <c r="AD25" s="11">
        <f>'性格特性（第３者）05'!Q25</f>
        <v>4</v>
      </c>
      <c r="AE25">
        <f t="shared" si="6"/>
        <v>4</v>
      </c>
      <c r="AF25" s="33">
        <f t="shared" si="7"/>
        <v>0.63245553203367588</v>
      </c>
      <c r="AG25">
        <f>'④性格特性(from210224questionnaires)'!Q25</f>
        <v>8</v>
      </c>
      <c r="AH25" s="24">
        <f>'性格特性（第３者）01'!R25</f>
        <v>9</v>
      </c>
      <c r="AI25">
        <f>'性格特性（第３者）02'!R25</f>
        <v>6</v>
      </c>
      <c r="AJ25">
        <f>'性格特性（第３者）03'!R25</f>
        <v>10</v>
      </c>
      <c r="AK25">
        <f>'性格特性（第３者）04'!R25</f>
        <v>8</v>
      </c>
      <c r="AL25" s="11">
        <f>'性格特性（第３者）05'!R25</f>
        <v>10</v>
      </c>
      <c r="AM25">
        <f t="shared" si="8"/>
        <v>8.6</v>
      </c>
      <c r="AN25" s="33">
        <f t="shared" si="9"/>
        <v>1.4966629547095767</v>
      </c>
      <c r="AO25">
        <f>'④性格特性(from210224questionnaires)'!R25</f>
        <v>11</v>
      </c>
    </row>
    <row r="26" spans="1:41">
      <c r="A26" s="27" t="s">
        <v>40</v>
      </c>
      <c r="B26" s="24">
        <f>'性格特性（第３者）01'!N26</f>
        <v>12</v>
      </c>
      <c r="C26">
        <f>'性格特性（第３者）02'!N26</f>
        <v>5</v>
      </c>
      <c r="D26">
        <f>'性格特性（第３者）03'!N26</f>
        <v>10</v>
      </c>
      <c r="E26">
        <f>'性格特性（第３者）04'!N26</f>
        <v>10</v>
      </c>
      <c r="F26" s="11">
        <f>'性格特性（第３者）05'!N26</f>
        <v>13</v>
      </c>
      <c r="G26">
        <f t="shared" si="2"/>
        <v>10</v>
      </c>
      <c r="H26" s="33">
        <f t="shared" si="3"/>
        <v>2.7568097504180442</v>
      </c>
      <c r="I26">
        <f>'④性格特性(from210224questionnaires)'!N26</f>
        <v>12</v>
      </c>
      <c r="J26" s="24">
        <f>'性格特性（第３者）01'!O26</f>
        <v>12</v>
      </c>
      <c r="K26">
        <f>'性格特性（第３者）02'!O26</f>
        <v>12</v>
      </c>
      <c r="L26">
        <f>'性格特性（第３者）03'!O26</f>
        <v>14</v>
      </c>
      <c r="M26">
        <f>'性格特性（第３者）04'!O26</f>
        <v>13</v>
      </c>
      <c r="N26" s="11">
        <f>'性格特性（第３者）05'!O26</f>
        <v>13</v>
      </c>
      <c r="O26">
        <f t="shared" si="4"/>
        <v>12.8</v>
      </c>
      <c r="P26" s="33">
        <f t="shared" si="0"/>
        <v>0.74833147735478822</v>
      </c>
      <c r="Q26">
        <f>'④性格特性(from210224questionnaires)'!O26</f>
        <v>11</v>
      </c>
      <c r="R26" s="24">
        <f>'性格特性（第３者）01'!P26</f>
        <v>10</v>
      </c>
      <c r="S26">
        <f>'性格特性（第３者）02'!P26</f>
        <v>6</v>
      </c>
      <c r="T26">
        <f>'性格特性（第３者）03'!P26</f>
        <v>12</v>
      </c>
      <c r="U26">
        <f>'性格特性（第３者）04'!P26</f>
        <v>12</v>
      </c>
      <c r="V26" s="11">
        <f>'性格特性（第３者）05'!P26</f>
        <v>12</v>
      </c>
      <c r="W26">
        <f t="shared" si="5"/>
        <v>10.4</v>
      </c>
      <c r="X26" s="33">
        <f t="shared" si="1"/>
        <v>2.3323807579381204</v>
      </c>
      <c r="Y26">
        <f>'④性格特性(from210224questionnaires)'!P26</f>
        <v>10</v>
      </c>
      <c r="Z26" s="24">
        <f>'性格特性（第３者）01'!Q26</f>
        <v>6</v>
      </c>
      <c r="AA26">
        <f>'性格特性（第３者）02'!Q26</f>
        <v>7</v>
      </c>
      <c r="AB26">
        <f>'性格特性（第３者）03'!Q26</f>
        <v>4</v>
      </c>
      <c r="AC26">
        <f>'性格特性（第３者）04'!Q26</f>
        <v>3</v>
      </c>
      <c r="AD26" s="11">
        <f>'性格特性（第３者）05'!Q26</f>
        <v>4</v>
      </c>
      <c r="AE26">
        <f t="shared" si="6"/>
        <v>4.8</v>
      </c>
      <c r="AF26" s="33">
        <f t="shared" si="7"/>
        <v>1.4696938456699069</v>
      </c>
      <c r="AG26">
        <f>'④性格特性(from210224questionnaires)'!Q26</f>
        <v>3</v>
      </c>
      <c r="AH26" s="24">
        <f>'性格特性（第３者）01'!R26</f>
        <v>9</v>
      </c>
      <c r="AI26">
        <f>'性格特性（第３者）02'!R26</f>
        <v>5</v>
      </c>
      <c r="AJ26">
        <f>'性格特性（第３者）03'!R26</f>
        <v>10</v>
      </c>
      <c r="AK26">
        <f>'性格特性（第３者）04'!R26</f>
        <v>10</v>
      </c>
      <c r="AL26" s="11">
        <f>'性格特性（第３者）05'!R26</f>
        <v>12</v>
      </c>
      <c r="AM26">
        <f t="shared" si="8"/>
        <v>9.1999999999999993</v>
      </c>
      <c r="AN26" s="33">
        <f t="shared" si="9"/>
        <v>2.3151673805580453</v>
      </c>
      <c r="AO26">
        <f>'④性格特性(from210224questionnaires)'!R26</f>
        <v>10</v>
      </c>
    </row>
    <row r="27" spans="1:41">
      <c r="A27" s="27" t="s">
        <v>41</v>
      </c>
      <c r="B27" s="24">
        <f>'性格特性（第３者）01'!N27</f>
        <v>6</v>
      </c>
      <c r="C27">
        <f>'性格特性（第３者）02'!N27</f>
        <v>4</v>
      </c>
      <c r="D27">
        <f>'性格特性（第３者）03'!N27</f>
        <v>9</v>
      </c>
      <c r="E27">
        <f>'性格特性（第３者）04'!N27</f>
        <v>3</v>
      </c>
      <c r="F27" s="11">
        <f>'性格特性（第３者）05'!N27</f>
        <v>6</v>
      </c>
      <c r="G27">
        <f t="shared" si="2"/>
        <v>5.6</v>
      </c>
      <c r="H27" s="33">
        <f t="shared" si="3"/>
        <v>2.0591260281974</v>
      </c>
      <c r="I27">
        <f>'④性格特性(from210224questionnaires)'!N27</f>
        <v>8</v>
      </c>
      <c r="J27" s="24">
        <f>'性格特性（第３者）01'!O27</f>
        <v>9</v>
      </c>
      <c r="K27">
        <f>'性格特性（第３者）02'!O27</f>
        <v>10</v>
      </c>
      <c r="L27">
        <f>'性格特性（第３者）03'!O27</f>
        <v>13</v>
      </c>
      <c r="M27">
        <f>'性格特性（第３者）04'!O27</f>
        <v>12</v>
      </c>
      <c r="N27" s="11">
        <f>'性格特性（第３者）05'!O27</f>
        <v>14</v>
      </c>
      <c r="O27">
        <f t="shared" si="4"/>
        <v>11.6</v>
      </c>
      <c r="P27" s="33">
        <f t="shared" si="0"/>
        <v>1.8547236990991407</v>
      </c>
      <c r="Q27">
        <f>'④性格特性(from210224questionnaires)'!O27</f>
        <v>9</v>
      </c>
      <c r="R27" s="24">
        <f>'性格特性（第３者）01'!P27</f>
        <v>9</v>
      </c>
      <c r="S27">
        <f>'性格特性（第３者）02'!P27</f>
        <v>5</v>
      </c>
      <c r="T27">
        <f>'性格特性（第３者）03'!P27</f>
        <v>12</v>
      </c>
      <c r="U27">
        <f>'性格特性（第３者）04'!P27</f>
        <v>8</v>
      </c>
      <c r="V27" s="11">
        <f>'性格特性（第３者）05'!P27</f>
        <v>12</v>
      </c>
      <c r="W27">
        <f t="shared" si="5"/>
        <v>9.1999999999999993</v>
      </c>
      <c r="X27" s="33">
        <f t="shared" si="1"/>
        <v>2.6381811916545836</v>
      </c>
      <c r="Y27">
        <f>'④性格特性(from210224questionnaires)'!P27</f>
        <v>10</v>
      </c>
      <c r="Z27" s="24">
        <f>'性格特性（第３者）01'!Q27</f>
        <v>5</v>
      </c>
      <c r="AA27">
        <f>'性格特性（第３者）02'!Q27</f>
        <v>5</v>
      </c>
      <c r="AB27">
        <f>'性格特性（第３者）03'!Q27</f>
        <v>6</v>
      </c>
      <c r="AC27">
        <f>'性格特性（第３者）04'!Q27</f>
        <v>6</v>
      </c>
      <c r="AD27" s="11">
        <f>'性格特性（第３者）05'!Q27</f>
        <v>5</v>
      </c>
      <c r="AE27">
        <f t="shared" si="6"/>
        <v>5.4</v>
      </c>
      <c r="AF27" s="33">
        <f t="shared" si="7"/>
        <v>0.48989794855663565</v>
      </c>
      <c r="AG27">
        <f>'④性格特性(from210224questionnaires)'!Q27</f>
        <v>5</v>
      </c>
      <c r="AH27" s="24">
        <f>'性格特性（第３者）01'!R27</f>
        <v>7</v>
      </c>
      <c r="AI27">
        <f>'性格特性（第３者）02'!R27</f>
        <v>5</v>
      </c>
      <c r="AJ27">
        <f>'性格特性（第３者）03'!R27</f>
        <v>10</v>
      </c>
      <c r="AK27">
        <f>'性格特性（第３者）04'!R27</f>
        <v>5</v>
      </c>
      <c r="AL27" s="11">
        <f>'性格特性（第３者）05'!R27</f>
        <v>6</v>
      </c>
      <c r="AM27">
        <f t="shared" si="8"/>
        <v>6.6</v>
      </c>
      <c r="AN27" s="33">
        <f t="shared" si="9"/>
        <v>1.8547236990991407</v>
      </c>
      <c r="AO27">
        <f>'④性格特性(from210224questionnaires)'!R27</f>
        <v>12</v>
      </c>
    </row>
    <row r="28" spans="1:41">
      <c r="A28" s="27" t="s">
        <v>42</v>
      </c>
      <c r="B28" s="24">
        <f>'性格特性（第３者）01'!N28</f>
        <v>9</v>
      </c>
      <c r="C28">
        <f>'性格特性（第３者）02'!N28</f>
        <v>11</v>
      </c>
      <c r="D28">
        <f>'性格特性（第３者）03'!N28</f>
        <v>12</v>
      </c>
      <c r="E28">
        <f>'性格特性（第３者）04'!N28</f>
        <v>9</v>
      </c>
      <c r="F28" s="11">
        <f>'性格特性（第３者）05'!N28</f>
        <v>10</v>
      </c>
      <c r="G28">
        <f t="shared" si="2"/>
        <v>10.199999999999999</v>
      </c>
      <c r="H28" s="33">
        <f t="shared" si="3"/>
        <v>1.1661903789690602</v>
      </c>
      <c r="I28">
        <f>'④性格特性(from210224questionnaires)'!N28</f>
        <v>13</v>
      </c>
      <c r="J28" s="24">
        <f>'性格特性（第３者）01'!O28</f>
        <v>9</v>
      </c>
      <c r="K28">
        <f>'性格特性（第３者）02'!O28</f>
        <v>12</v>
      </c>
      <c r="L28">
        <f>'性格特性（第３者）03'!O28</f>
        <v>10</v>
      </c>
      <c r="M28">
        <f>'性格特性（第３者）04'!O28</f>
        <v>13</v>
      </c>
      <c r="N28" s="11">
        <f>'性格特性（第３者）05'!O28</f>
        <v>11</v>
      </c>
      <c r="O28">
        <f t="shared" si="4"/>
        <v>11</v>
      </c>
      <c r="P28" s="33">
        <f t="shared" si="0"/>
        <v>1.4142135623730951</v>
      </c>
      <c r="Q28">
        <f>'④性格特性(from210224questionnaires)'!O28</f>
        <v>10</v>
      </c>
      <c r="R28" s="24">
        <f>'性格特性（第３者）01'!P28</f>
        <v>8</v>
      </c>
      <c r="S28">
        <f>'性格特性（第３者）02'!P28</f>
        <v>4</v>
      </c>
      <c r="T28">
        <f>'性格特性（第３者）03'!P28</f>
        <v>13</v>
      </c>
      <c r="U28">
        <f>'性格特性（第３者）04'!P28</f>
        <v>8</v>
      </c>
      <c r="V28" s="11">
        <f>'性格特性（第３者）05'!P28</f>
        <v>13</v>
      </c>
      <c r="W28">
        <f t="shared" si="5"/>
        <v>9.1999999999999993</v>
      </c>
      <c r="X28" s="33">
        <f t="shared" si="1"/>
        <v>3.4292856398964493</v>
      </c>
      <c r="Y28">
        <f>'④性格特性(from210224questionnaires)'!P28</f>
        <v>13</v>
      </c>
      <c r="Z28" s="24">
        <f>'性格特性（第３者）01'!Q28</f>
        <v>6</v>
      </c>
      <c r="AA28">
        <f>'性格特性（第３者）02'!Q28</f>
        <v>5</v>
      </c>
      <c r="AB28">
        <f>'性格特性（第３者）03'!Q28</f>
        <v>4</v>
      </c>
      <c r="AC28">
        <f>'性格特性（第３者）04'!Q28</f>
        <v>4</v>
      </c>
      <c r="AD28" s="11">
        <f>'性格特性（第３者）05'!Q28</f>
        <v>3</v>
      </c>
      <c r="AE28">
        <f t="shared" si="6"/>
        <v>4.4000000000000004</v>
      </c>
      <c r="AF28" s="33">
        <f t="shared" si="7"/>
        <v>1.019803902718557</v>
      </c>
      <c r="AG28">
        <f>'④性格特性(from210224questionnaires)'!Q28</f>
        <v>5</v>
      </c>
      <c r="AH28" s="24">
        <f>'性格特性（第３者）01'!R28</f>
        <v>8</v>
      </c>
      <c r="AI28">
        <f>'性格特性（第３者）02'!R28</f>
        <v>11</v>
      </c>
      <c r="AJ28">
        <f>'性格特性（第３者）03'!R28</f>
        <v>12</v>
      </c>
      <c r="AK28">
        <f>'性格特性（第３者）04'!R28</f>
        <v>10</v>
      </c>
      <c r="AL28" s="11">
        <f>'性格特性（第３者）05'!R28</f>
        <v>8</v>
      </c>
      <c r="AM28">
        <f t="shared" si="8"/>
        <v>9.8000000000000007</v>
      </c>
      <c r="AN28" s="33">
        <f t="shared" si="9"/>
        <v>1.6</v>
      </c>
      <c r="AO28">
        <f>'④性格特性(from210224questionnaires)'!R28</f>
        <v>13</v>
      </c>
    </row>
    <row r="29" spans="1:41">
      <c r="A29" s="27" t="s">
        <v>43</v>
      </c>
      <c r="B29" s="24">
        <f>'性格特性（第３者）01'!N29</f>
        <v>10</v>
      </c>
      <c r="C29">
        <f>'性格特性（第３者）02'!N29</f>
        <v>11</v>
      </c>
      <c r="D29">
        <f>'性格特性（第３者）03'!N29</f>
        <v>13</v>
      </c>
      <c r="E29">
        <f>'性格特性（第３者）04'!N29</f>
        <v>8</v>
      </c>
      <c r="F29" s="11">
        <f>'性格特性（第３者）05'!N29</f>
        <v>13</v>
      </c>
      <c r="G29">
        <f t="shared" si="2"/>
        <v>11</v>
      </c>
      <c r="H29" s="33">
        <f t="shared" si="3"/>
        <v>1.8973665961010275</v>
      </c>
      <c r="I29">
        <f>'④性格特性(from210224questionnaires)'!N29</f>
        <v>9</v>
      </c>
      <c r="J29" s="24">
        <f>'性格特性（第３者）01'!O29</f>
        <v>10</v>
      </c>
      <c r="K29">
        <f>'性格特性（第３者）02'!O29</f>
        <v>13</v>
      </c>
      <c r="L29">
        <f>'性格特性（第３者）03'!O29</f>
        <v>13</v>
      </c>
      <c r="M29">
        <f>'性格特性（第３者）04'!O29</f>
        <v>14</v>
      </c>
      <c r="N29" s="11">
        <f>'性格特性（第３者）05'!O29</f>
        <v>14</v>
      </c>
      <c r="O29">
        <f t="shared" si="4"/>
        <v>12.8</v>
      </c>
      <c r="P29" s="33">
        <f t="shared" si="0"/>
        <v>1.4696938456699069</v>
      </c>
      <c r="Q29">
        <f>'④性格特性(from210224questionnaires)'!O29</f>
        <v>11</v>
      </c>
      <c r="R29" s="24">
        <f>'性格特性（第３者）01'!P29</f>
        <v>10</v>
      </c>
      <c r="S29">
        <f>'性格特性（第３者）02'!P29</f>
        <v>10</v>
      </c>
      <c r="T29">
        <f>'性格特性（第３者）03'!P29</f>
        <v>12</v>
      </c>
      <c r="U29">
        <f>'性格特性（第３者）04'!P29</f>
        <v>12</v>
      </c>
      <c r="V29" s="11">
        <f>'性格特性（第３者）05'!P29</f>
        <v>11</v>
      </c>
      <c r="W29">
        <f t="shared" si="5"/>
        <v>11</v>
      </c>
      <c r="X29" s="33">
        <f t="shared" si="1"/>
        <v>0.89442719099991586</v>
      </c>
      <c r="Y29">
        <f>'④性格特性(from210224questionnaires)'!P29</f>
        <v>9</v>
      </c>
      <c r="Z29" s="24">
        <f>'性格特性（第３者）01'!Q29</f>
        <v>6</v>
      </c>
      <c r="AA29">
        <f>'性格特性（第３者）02'!Q29</f>
        <v>5</v>
      </c>
      <c r="AB29">
        <f>'性格特性（第３者）03'!Q29</f>
        <v>4</v>
      </c>
      <c r="AC29">
        <f>'性格特性（第３者）04'!Q29</f>
        <v>4</v>
      </c>
      <c r="AD29" s="11">
        <f>'性格特性（第３者）05'!Q29</f>
        <v>3</v>
      </c>
      <c r="AE29">
        <f t="shared" si="6"/>
        <v>4.4000000000000004</v>
      </c>
      <c r="AF29" s="33">
        <f t="shared" si="7"/>
        <v>1.019803902718557</v>
      </c>
      <c r="AG29">
        <f>'④性格特性(from210224questionnaires)'!Q29</f>
        <v>8</v>
      </c>
      <c r="AH29" s="24">
        <f>'性格特性（第３者）01'!R29</f>
        <v>9</v>
      </c>
      <c r="AI29">
        <f>'性格特性（第３者）02'!R29</f>
        <v>11</v>
      </c>
      <c r="AJ29">
        <f>'性格特性（第３者）03'!R29</f>
        <v>9</v>
      </c>
      <c r="AK29">
        <f>'性格特性（第３者）04'!R29</f>
        <v>9</v>
      </c>
      <c r="AL29" s="11">
        <f>'性格特性（第３者）05'!R29</f>
        <v>11</v>
      </c>
      <c r="AM29">
        <f t="shared" si="8"/>
        <v>9.8000000000000007</v>
      </c>
      <c r="AN29" s="33">
        <f t="shared" si="9"/>
        <v>0.9797958971132712</v>
      </c>
      <c r="AO29">
        <f>'④性格特性(from210224questionnaires)'!R29</f>
        <v>10</v>
      </c>
    </row>
    <row r="30" spans="1:41">
      <c r="A30" s="27" t="s">
        <v>44</v>
      </c>
      <c r="B30" s="24">
        <f>'性格特性（第３者）01'!N30</f>
        <v>13</v>
      </c>
      <c r="C30">
        <f>'性格特性（第３者）02'!N30</f>
        <v>11</v>
      </c>
      <c r="D30">
        <f>'性格特性（第３者）03'!N30</f>
        <v>12</v>
      </c>
      <c r="E30">
        <f>'性格特性（第３者）04'!N30</f>
        <v>13</v>
      </c>
      <c r="F30" s="11">
        <f>'性格特性（第３者）05'!N30</f>
        <v>14</v>
      </c>
      <c r="G30">
        <f t="shared" si="2"/>
        <v>12.6</v>
      </c>
      <c r="H30" s="33">
        <f t="shared" si="3"/>
        <v>1.0198039027185568</v>
      </c>
      <c r="I30">
        <f>'④性格特性(from210224questionnaires)'!N30</f>
        <v>11</v>
      </c>
      <c r="J30" s="24">
        <f>'性格特性（第３者）01'!O30</f>
        <v>7</v>
      </c>
      <c r="K30">
        <f>'性格特性（第３者）02'!O30</f>
        <v>4</v>
      </c>
      <c r="L30">
        <f>'性格特性（第３者）03'!O30</f>
        <v>9</v>
      </c>
      <c r="M30">
        <f>'性格特性（第３者）04'!O30</f>
        <v>6</v>
      </c>
      <c r="N30" s="11">
        <f>'性格特性（第３者）05'!O30</f>
        <v>6</v>
      </c>
      <c r="O30">
        <f t="shared" si="4"/>
        <v>6.4</v>
      </c>
      <c r="P30" s="33">
        <f t="shared" si="0"/>
        <v>1.6248076809271921</v>
      </c>
      <c r="Q30">
        <f>'④性格特性(from210224questionnaires)'!O30</f>
        <v>10</v>
      </c>
      <c r="R30" s="24">
        <f>'性格特性（第３者）01'!P30</f>
        <v>8</v>
      </c>
      <c r="S30">
        <f>'性格特性（第３者）02'!P30</f>
        <v>4</v>
      </c>
      <c r="T30">
        <f>'性格特性（第３者）03'!P30</f>
        <v>10</v>
      </c>
      <c r="U30">
        <f>'性格特性（第３者）04'!P30</f>
        <v>11</v>
      </c>
      <c r="V30" s="11">
        <f>'性格特性（第３者）05'!P30</f>
        <v>12</v>
      </c>
      <c r="W30">
        <f t="shared" si="5"/>
        <v>9</v>
      </c>
      <c r="X30" s="33">
        <f t="shared" si="1"/>
        <v>2.8284271247461903</v>
      </c>
      <c r="Y30">
        <f>'④性格特性(from210224questionnaires)'!P30</f>
        <v>8</v>
      </c>
      <c r="Z30" s="24">
        <f>'性格特性（第３者）01'!Q30</f>
        <v>7</v>
      </c>
      <c r="AA30">
        <f>'性格特性（第３者）02'!Q30</f>
        <v>6</v>
      </c>
      <c r="AB30">
        <f>'性格特性（第３者）03'!Q30</f>
        <v>7</v>
      </c>
      <c r="AC30">
        <f>'性格特性（第３者）04'!Q30</f>
        <v>6</v>
      </c>
      <c r="AD30" s="11">
        <f>'性格特性（第３者）05'!Q30</f>
        <v>3</v>
      </c>
      <c r="AE30">
        <f t="shared" si="6"/>
        <v>5.8</v>
      </c>
      <c r="AF30" s="33">
        <f t="shared" si="7"/>
        <v>1.4696938456699069</v>
      </c>
      <c r="AG30">
        <f>'④性格特性(from210224questionnaires)'!Q30</f>
        <v>8</v>
      </c>
      <c r="AH30" s="24">
        <f>'性格特性（第３者）01'!R30</f>
        <v>8</v>
      </c>
      <c r="AI30">
        <f>'性格特性（第３者）02'!R30</f>
        <v>5</v>
      </c>
      <c r="AJ30">
        <f>'性格特性（第３者）03'!R30</f>
        <v>12</v>
      </c>
      <c r="AK30">
        <f>'性格特性（第３者）04'!R30</f>
        <v>6</v>
      </c>
      <c r="AL30" s="11">
        <f>'性格特性（第３者）05'!R30</f>
        <v>12</v>
      </c>
      <c r="AM30">
        <f t="shared" si="8"/>
        <v>8.6</v>
      </c>
      <c r="AN30" s="33">
        <f t="shared" si="9"/>
        <v>2.9393876913398138</v>
      </c>
      <c r="AO30">
        <f>'④性格特性(from210224questionnaires)'!R30</f>
        <v>12</v>
      </c>
    </row>
    <row r="31" spans="1:41">
      <c r="A31" s="27" t="s">
        <v>45</v>
      </c>
      <c r="B31" s="24">
        <f>'性格特性（第３者）01'!N31</f>
        <v>6</v>
      </c>
      <c r="C31">
        <f>'性格特性（第３者）02'!N31</f>
        <v>7</v>
      </c>
      <c r="D31">
        <f>'性格特性（第３者）03'!N31</f>
        <v>4</v>
      </c>
      <c r="E31">
        <f>'性格特性（第３者）04'!N31</f>
        <v>8</v>
      </c>
      <c r="F31" s="11">
        <f>'性格特性（第３者）05'!N31</f>
        <v>8</v>
      </c>
      <c r="G31">
        <f t="shared" si="2"/>
        <v>6.6</v>
      </c>
      <c r="H31" s="33">
        <f t="shared" si="3"/>
        <v>1.4966629547095767</v>
      </c>
      <c r="I31">
        <f>'④性格特性(from210224questionnaires)'!N31</f>
        <v>6</v>
      </c>
      <c r="J31" s="24">
        <f>'性格特性（第３者）01'!O31</f>
        <v>9</v>
      </c>
      <c r="K31">
        <f>'性格特性（第３者）02'!O31</f>
        <v>9</v>
      </c>
      <c r="L31">
        <f>'性格特性（第３者）03'!O31</f>
        <v>13</v>
      </c>
      <c r="M31">
        <f>'性格特性（第３者）04'!O31</f>
        <v>9</v>
      </c>
      <c r="N31" s="11">
        <f>'性格特性（第３者）05'!O31</f>
        <v>14</v>
      </c>
      <c r="O31">
        <f t="shared" si="4"/>
        <v>10.8</v>
      </c>
      <c r="P31" s="33">
        <f t="shared" si="0"/>
        <v>2.2271057451320089</v>
      </c>
      <c r="Q31">
        <f>'④性格特性(from210224questionnaires)'!O31</f>
        <v>13</v>
      </c>
      <c r="R31" s="24">
        <f>'性格特性（第３者）01'!P31</f>
        <v>7</v>
      </c>
      <c r="S31">
        <f>'性格特性（第３者）02'!P31</f>
        <v>4</v>
      </c>
      <c r="T31">
        <f>'性格特性（第３者）03'!P31</f>
        <v>12</v>
      </c>
      <c r="U31">
        <f>'性格特性（第３者）04'!P31</f>
        <v>7</v>
      </c>
      <c r="V31" s="11">
        <f>'性格特性（第３者）05'!P31</f>
        <v>11</v>
      </c>
      <c r="W31">
        <f t="shared" si="5"/>
        <v>8.1999999999999993</v>
      </c>
      <c r="X31" s="33">
        <f t="shared" si="1"/>
        <v>2.925747767665559</v>
      </c>
      <c r="Y31">
        <f>'④性格特性(from210224questionnaires)'!P31</f>
        <v>10</v>
      </c>
      <c r="Z31" s="24">
        <f>'性格特性（第３者）01'!Q31</f>
        <v>8</v>
      </c>
      <c r="AA31">
        <f>'性格特性（第３者）02'!Q31</f>
        <v>9</v>
      </c>
      <c r="AB31">
        <f>'性格特性（第３者）03'!Q31</f>
        <v>6</v>
      </c>
      <c r="AC31">
        <f>'性格特性（第３者）04'!Q31</f>
        <v>5</v>
      </c>
      <c r="AD31" s="11">
        <f>'性格特性（第３者）05'!Q31</f>
        <v>5</v>
      </c>
      <c r="AE31">
        <f t="shared" si="6"/>
        <v>6.6</v>
      </c>
      <c r="AF31" s="33">
        <f t="shared" si="7"/>
        <v>1.6248076809271921</v>
      </c>
      <c r="AG31">
        <f>'④性格特性(from210224questionnaires)'!Q31</f>
        <v>9</v>
      </c>
      <c r="AH31" s="24">
        <f>'性格特性（第３者）01'!R31</f>
        <v>5</v>
      </c>
      <c r="AI31">
        <f>'性格特性（第３者）02'!R31</f>
        <v>4</v>
      </c>
      <c r="AJ31">
        <f>'性格特性（第３者）03'!R31</f>
        <v>6</v>
      </c>
      <c r="AK31">
        <f>'性格特性（第３者）04'!R31</f>
        <v>3</v>
      </c>
      <c r="AL31" s="11">
        <f>'性格特性（第３者）05'!R31</f>
        <v>8</v>
      </c>
      <c r="AM31">
        <f t="shared" si="8"/>
        <v>5.2</v>
      </c>
      <c r="AN31" s="33">
        <f t="shared" si="9"/>
        <v>1.7204650534085253</v>
      </c>
      <c r="AO31">
        <f>'④性格特性(from210224questionnaires)'!R31</f>
        <v>6</v>
      </c>
    </row>
    <row r="32" spans="1:41">
      <c r="A32" s="27" t="s">
        <v>46</v>
      </c>
      <c r="B32" s="28">
        <f>'性格特性（第３者）01'!N32</f>
        <v>11</v>
      </c>
      <c r="C32" s="29">
        <f>'性格特性（第３者）02'!N32</f>
        <v>10</v>
      </c>
      <c r="D32" s="29">
        <f>'性格特性（第３者）03'!N32</f>
        <v>12</v>
      </c>
      <c r="E32" s="29">
        <f>'性格特性（第３者）04'!N32</f>
        <v>13</v>
      </c>
      <c r="F32" s="30">
        <f>'性格特性（第３者）05'!N32</f>
        <v>12</v>
      </c>
      <c r="G32">
        <f t="shared" si="2"/>
        <v>11.6</v>
      </c>
      <c r="H32" s="33">
        <f t="shared" si="3"/>
        <v>1.0198039027185568</v>
      </c>
      <c r="I32">
        <f>'④性格特性(from210224questionnaires)'!N32</f>
        <v>10</v>
      </c>
      <c r="J32" s="28">
        <f>'性格特性（第３者）01'!O32</f>
        <v>10</v>
      </c>
      <c r="K32" s="29">
        <f>'性格特性（第３者）02'!O32</f>
        <v>5</v>
      </c>
      <c r="L32" s="29">
        <f>'性格特性（第３者）03'!O32</f>
        <v>13</v>
      </c>
      <c r="M32" s="29">
        <f>'性格特性（第３者）04'!O32</f>
        <v>11</v>
      </c>
      <c r="N32" s="30">
        <f>'性格特性（第３者）05'!O32</f>
        <v>11</v>
      </c>
      <c r="O32">
        <f t="shared" si="4"/>
        <v>10</v>
      </c>
      <c r="P32" s="33">
        <f t="shared" si="0"/>
        <v>2.6832815729997477</v>
      </c>
      <c r="Q32">
        <f>'④性格特性(from210224questionnaires)'!O32</f>
        <v>8</v>
      </c>
      <c r="R32" s="28">
        <f>'性格特性（第３者）01'!P32</f>
        <v>11</v>
      </c>
      <c r="S32" s="29">
        <f>'性格特性（第３者）02'!P32</f>
        <v>4</v>
      </c>
      <c r="T32" s="29">
        <f>'性格特性（第３者）03'!P32</f>
        <v>8</v>
      </c>
      <c r="U32" s="29">
        <f>'性格特性（第３者）04'!P32</f>
        <v>13</v>
      </c>
      <c r="V32" s="30">
        <f>'性格特性（第３者）05'!P32</f>
        <v>12</v>
      </c>
      <c r="W32">
        <f t="shared" si="5"/>
        <v>9.6</v>
      </c>
      <c r="X32" s="33">
        <f t="shared" si="1"/>
        <v>3.2619012860600183</v>
      </c>
      <c r="Y32">
        <f>'④性格特性(from210224questionnaires)'!P32</f>
        <v>12</v>
      </c>
      <c r="Z32" s="28">
        <f>'性格特性（第３者）01'!Q32</f>
        <v>4</v>
      </c>
      <c r="AA32" s="29">
        <f>'性格特性（第３者）02'!Q32</f>
        <v>11</v>
      </c>
      <c r="AB32" s="29">
        <f>'性格特性（第３者）03'!Q32</f>
        <v>4</v>
      </c>
      <c r="AC32" s="29">
        <f>'性格特性（第３者）04'!Q32</f>
        <v>2</v>
      </c>
      <c r="AD32" s="30">
        <f>'性格特性（第３者）05'!Q32</f>
        <v>5</v>
      </c>
      <c r="AE32">
        <f t="shared" si="6"/>
        <v>5.2</v>
      </c>
      <c r="AF32" s="33">
        <f t="shared" si="7"/>
        <v>3.0594117081556709</v>
      </c>
      <c r="AG32">
        <f>'④性格特性(from210224questionnaires)'!Q32</f>
        <v>8</v>
      </c>
      <c r="AH32" s="28">
        <f>'性格特性（第３者）01'!R32</f>
        <v>10</v>
      </c>
      <c r="AI32" s="29">
        <f>'性格特性（第３者）02'!R32</f>
        <v>5</v>
      </c>
      <c r="AJ32" s="29">
        <f>'性格特性（第３者）03'!R32</f>
        <v>10</v>
      </c>
      <c r="AK32" s="29">
        <f>'性格特性（第３者）04'!R32</f>
        <v>11</v>
      </c>
      <c r="AL32" s="30">
        <f>'性格特性（第３者）05'!R32</f>
        <v>11</v>
      </c>
      <c r="AM32">
        <f t="shared" si="8"/>
        <v>9.4</v>
      </c>
      <c r="AN32" s="33">
        <f t="shared" si="9"/>
        <v>2.2449944320643649</v>
      </c>
      <c r="AO32">
        <f>'④性格特性(from210224questionnaires)'!R32</f>
        <v>11</v>
      </c>
    </row>
    <row r="33" spans="1:41">
      <c r="A33" s="9" t="s">
        <v>55</v>
      </c>
      <c r="B33" s="37">
        <f>AVERAGE(B3:B32)</f>
        <v>9.1999999999999993</v>
      </c>
      <c r="C33" s="37">
        <f t="shared" ref="C33:H33" si="10">AVERAGE(C3:C32)</f>
        <v>9.1333333333333329</v>
      </c>
      <c r="D33" s="37">
        <f t="shared" si="10"/>
        <v>9.8666666666666671</v>
      </c>
      <c r="E33" s="37">
        <f t="shared" si="10"/>
        <v>8.2666666666666675</v>
      </c>
      <c r="F33" s="37">
        <f t="shared" si="10"/>
        <v>10.533333333333333</v>
      </c>
      <c r="G33" s="37">
        <f t="shared" si="10"/>
        <v>9.4</v>
      </c>
      <c r="H33" s="37">
        <f t="shared" si="10"/>
        <v>1.718639742245553</v>
      </c>
      <c r="I33" s="37">
        <f>AVERAGE(I3:I32)</f>
        <v>10.199999999999999</v>
      </c>
      <c r="J33" s="37">
        <f>AVERAGE(J3:J32)</f>
        <v>9.9333333333333336</v>
      </c>
      <c r="K33" s="37">
        <f t="shared" ref="K33" si="11">AVERAGE(K3:K32)</f>
        <v>10.5</v>
      </c>
      <c r="L33" s="37">
        <f t="shared" ref="L33" si="12">AVERAGE(L3:L32)</f>
        <v>12.6</v>
      </c>
      <c r="M33" s="37">
        <f t="shared" ref="M33" si="13">AVERAGE(M3:M32)</f>
        <v>10.9</v>
      </c>
      <c r="N33" s="37">
        <f t="shared" ref="N33" si="14">AVERAGE(N3:N32)</f>
        <v>12.3</v>
      </c>
      <c r="O33" s="37">
        <f t="shared" ref="O33" si="15">AVERAGE(O3:O32)</f>
        <v>11.246666666666668</v>
      </c>
      <c r="P33" s="33">
        <f t="shared" si="0"/>
        <v>1.0337848475921434</v>
      </c>
      <c r="Q33" s="37">
        <f>AVERAGE(Q3:Q32)</f>
        <v>11.1</v>
      </c>
      <c r="R33" s="37">
        <f>AVERAGE(R3:R32)</f>
        <v>9.3000000000000007</v>
      </c>
      <c r="S33" s="37">
        <f t="shared" ref="S33" si="16">AVERAGE(S3:S32)</f>
        <v>6.6</v>
      </c>
      <c r="T33" s="37">
        <f t="shared" ref="T33" si="17">AVERAGE(T3:T32)</f>
        <v>11.566666666666666</v>
      </c>
      <c r="U33" s="37">
        <f t="shared" ref="U33" si="18">AVERAGE(U3:U32)</f>
        <v>9.6</v>
      </c>
      <c r="V33" s="37">
        <f t="shared" ref="V33" si="19">AVERAGE(V3:V32)</f>
        <v>10.866666666666667</v>
      </c>
      <c r="W33" s="37">
        <f t="shared" ref="W33" si="20">AVERAGE(W3:W32)</f>
        <v>9.5866666666666678</v>
      </c>
      <c r="X33" s="33">
        <f t="shared" si="1"/>
        <v>1.7065364533658973</v>
      </c>
      <c r="Y33" s="37">
        <f>AVERAGE(Y3:Y32)</f>
        <v>8.5666666666666664</v>
      </c>
      <c r="Z33" s="37">
        <f>AVERAGE(Z3:Z32)</f>
        <v>6.6</v>
      </c>
      <c r="AA33" s="37">
        <f t="shared" ref="AA33" si="21">AVERAGE(AA3:AA32)</f>
        <v>6.4666666666666668</v>
      </c>
      <c r="AB33" s="37">
        <f t="shared" ref="AB33" si="22">AVERAGE(AB3:AB32)</f>
        <v>5.4</v>
      </c>
      <c r="AC33" s="37">
        <f t="shared" ref="AC33" si="23">AVERAGE(AC3:AC32)</f>
        <v>5</v>
      </c>
      <c r="AD33" s="37">
        <f t="shared" ref="AD33" si="24">AVERAGE(AD3:AD32)</f>
        <v>4.9666666666666668</v>
      </c>
      <c r="AE33" s="37">
        <f t="shared" ref="AE33" si="25">AVERAGE(AE3:AE32)</f>
        <v>5.6866666666666674</v>
      </c>
      <c r="AF33" s="33">
        <f t="shared" si="7"/>
        <v>0.70917792783850908</v>
      </c>
      <c r="AG33" s="37">
        <f>AVERAGE(AG3:AG32)</f>
        <v>7.7</v>
      </c>
      <c r="AH33" s="37">
        <f>AVERAGE(AH3:AH32)</f>
        <v>8.1666666666666661</v>
      </c>
      <c r="AI33" s="37">
        <f t="shared" ref="AI33" si="26">AVERAGE(AI3:AI32)</f>
        <v>7.5333333333333332</v>
      </c>
      <c r="AJ33" s="37">
        <f t="shared" ref="AJ33" si="27">AVERAGE(AJ3:AJ32)</f>
        <v>9.8000000000000007</v>
      </c>
      <c r="AK33" s="37">
        <f t="shared" ref="AK33" si="28">AVERAGE(AK3:AK32)</f>
        <v>8.0333333333333332</v>
      </c>
      <c r="AL33" s="37">
        <f t="shared" ref="AL33" si="29">AVERAGE(AL3:AL32)</f>
        <v>9.1666666666666661</v>
      </c>
      <c r="AM33" s="37">
        <f t="shared" ref="AM33" si="30">AVERAGE(AM3:AM32)</f>
        <v>8.5399999999999991</v>
      </c>
      <c r="AN33" s="33">
        <f t="shared" si="9"/>
        <v>0.82338056544683869</v>
      </c>
      <c r="AO33" s="37">
        <f>AVERAGE(AO3:AO32)</f>
        <v>10.066666666666666</v>
      </c>
    </row>
    <row r="34" spans="1:41">
      <c r="A34" s="9" t="s">
        <v>56</v>
      </c>
      <c r="B34">
        <f>_xlfn.STDEV.P(B3:B32)</f>
        <v>1.9899748742132399</v>
      </c>
      <c r="C34">
        <f t="shared" ref="C34:F34" si="31">_xlfn.STDEV.P(C3:C32)</f>
        <v>2.7414513593269452</v>
      </c>
      <c r="D34">
        <f t="shared" si="31"/>
        <v>2.9181424837652385</v>
      </c>
      <c r="E34">
        <f t="shared" si="31"/>
        <v>3.0976693747970514</v>
      </c>
      <c r="F34">
        <f t="shared" si="31"/>
        <v>2.8720878971384023</v>
      </c>
      <c r="G34">
        <f>_xlfn.STDEV.P(G3:G32)</f>
        <v>2.1553035362410835</v>
      </c>
      <c r="I34">
        <f t="shared" ref="I34" si="32">_xlfn.STDEV.P(I3:I32)</f>
        <v>2.2568414506414345</v>
      </c>
      <c r="J34">
        <f>_xlfn.STDEV.P(J3:J32)</f>
        <v>2.1437246921084703</v>
      </c>
      <c r="K34">
        <f t="shared" ref="K34:N34" si="33">_xlfn.STDEV.P(K3:K32)</f>
        <v>2.6551836094703507</v>
      </c>
      <c r="L34">
        <f t="shared" si="33"/>
        <v>1.4966629547095767</v>
      </c>
      <c r="M34">
        <f t="shared" si="33"/>
        <v>2.4131583730317687</v>
      </c>
      <c r="N34">
        <f t="shared" si="33"/>
        <v>2.1315096371664222</v>
      </c>
      <c r="O34">
        <f>_xlfn.STDEV.P(O3:O32)</f>
        <v>1.6562474318638309</v>
      </c>
      <c r="Q34">
        <f t="shared" ref="Q34" si="34">_xlfn.STDEV.P(Q3:Q32)</f>
        <v>2.0872629605937694</v>
      </c>
      <c r="R34">
        <f>_xlfn.STDEV.P(R3:R32)</f>
        <v>1.4866068747318506</v>
      </c>
      <c r="S34">
        <f t="shared" ref="S34:V34" si="35">_xlfn.STDEV.P(S3:S32)</f>
        <v>2.6280537792569363</v>
      </c>
      <c r="T34">
        <f t="shared" si="35"/>
        <v>1.7065234314893605</v>
      </c>
      <c r="U34">
        <f t="shared" si="35"/>
        <v>1.9933221850301404</v>
      </c>
      <c r="V34">
        <f t="shared" si="35"/>
        <v>1.4544949486180951</v>
      </c>
      <c r="W34">
        <f>_xlfn.STDEV.P(W3:W32)</f>
        <v>1.23497188452026</v>
      </c>
      <c r="Y34">
        <f t="shared" ref="Y34" si="36">_xlfn.STDEV.P(Y3:Y32)</f>
        <v>2.6164012604253872</v>
      </c>
      <c r="Z34">
        <f>_xlfn.STDEV.P(Z3:Z32)</f>
        <v>1.9078784028338913</v>
      </c>
      <c r="AA34">
        <f t="shared" ref="AA34:AD34" si="37">_xlfn.STDEV.P(AA3:AA32)</f>
        <v>1.8749814813900312</v>
      </c>
      <c r="AB34">
        <f t="shared" si="37"/>
        <v>2.1847959477565251</v>
      </c>
      <c r="AC34">
        <f t="shared" si="37"/>
        <v>1.7126976771553504</v>
      </c>
      <c r="AD34">
        <f t="shared" si="37"/>
        <v>1.4940623220676648</v>
      </c>
      <c r="AE34">
        <f>_xlfn.STDEV.P(AE3:AE32)</f>
        <v>1.1635386638278113</v>
      </c>
      <c r="AG34">
        <f t="shared" ref="AG34" si="38">_xlfn.STDEV.P(AG3:AG32)</f>
        <v>2.1779194965226178</v>
      </c>
      <c r="AH34">
        <f>_xlfn.STDEV.P(AH3:AH32)</f>
        <v>1.7904065335994381</v>
      </c>
      <c r="AI34">
        <f t="shared" ref="AI34:AL34" si="39">_xlfn.STDEV.P(AI3:AI32)</f>
        <v>2.6674998698323411</v>
      </c>
      <c r="AJ34">
        <f t="shared" si="39"/>
        <v>1.7962924780409972</v>
      </c>
      <c r="AK34">
        <f t="shared" si="39"/>
        <v>2.2580719405919929</v>
      </c>
      <c r="AL34">
        <f t="shared" si="39"/>
        <v>2.2961320132392697</v>
      </c>
      <c r="AM34">
        <f>_xlfn.STDEV.P(AM3:AM32)</f>
        <v>1.5039060254328882</v>
      </c>
      <c r="AO34">
        <f t="shared" ref="AO34" si="40">_xlfn.STDEV.P(AO3:AO32)</f>
        <v>2.0154955277107964</v>
      </c>
    </row>
    <row r="35" spans="1:41">
      <c r="A35" s="9" t="s">
        <v>58</v>
      </c>
      <c r="I35">
        <f>CORREL(G3:G32,I3:I32)</f>
        <v>0.52629649056842065</v>
      </c>
      <c r="Q35">
        <f>CORREL(O3:O32,Q3:Q32)</f>
        <v>8.1573054361261485E-2</v>
      </c>
      <c r="Y35">
        <f>CORREL(W3:W32,Y3:Y32)</f>
        <v>0.42942661775036634</v>
      </c>
      <c r="AG35">
        <f>CORREL(AE3:AE32,AG3:AG32)</f>
        <v>0.24703113357669396</v>
      </c>
      <c r="AO35">
        <f>CORREL(AM3:AM32,AO3:AO32)</f>
        <v>0.29384118105302282</v>
      </c>
    </row>
  </sheetData>
  <mergeCells count="5">
    <mergeCell ref="B1:I1"/>
    <mergeCell ref="J1:Q1"/>
    <mergeCell ref="R1:Y1"/>
    <mergeCell ref="Z1:AG1"/>
    <mergeCell ref="AH1:AO1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A239-2E03-462E-9C92-C3BF6A2BC530}">
  <dimension ref="A2:Z61"/>
  <sheetViews>
    <sheetView tabSelected="1" zoomScale="70" zoomScaleNormal="70" workbookViewId="0">
      <selection activeCell="N3" sqref="N3:R32"/>
    </sheetView>
  </sheetViews>
  <sheetFormatPr defaultRowHeight="18"/>
  <cols>
    <col min="1" max="1" width="10.875" bestFit="1" customWidth="1"/>
  </cols>
  <sheetData>
    <row r="2" spans="1:26" ht="18.600000000000001" thickBot="1">
      <c r="A2" s="31" t="s">
        <v>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V2" t="str">
        <f>'④性格特性(from210224questionnaires)'!V2</f>
        <v>第3者心象の交換ごとの標準偏差の平均（parseELAN/00readmeより）</v>
      </c>
      <c r="Z2" t="str">
        <f>'④性格特性(from210224questionnaires)'!Z2</f>
        <v>アノテータごとに正規化された第3者心象の交換ごとの標準偏差の平均（parseELAN/00readmeより）</v>
      </c>
    </row>
    <row r="3" spans="1:26" ht="18.600000000000001" thickTop="1">
      <c r="A3" s="27" t="s">
        <v>17</v>
      </c>
      <c r="N3">
        <f>'5名総合'!G3</f>
        <v>12.4</v>
      </c>
      <c r="O3">
        <f>'5名総合'!O3</f>
        <v>12.4</v>
      </c>
      <c r="P3">
        <f>'5名総合'!W3</f>
        <v>6.6</v>
      </c>
      <c r="Q3">
        <f>'5名総合'!AE3</f>
        <v>8.4</v>
      </c>
      <c r="R3">
        <f>'5名総合'!AM3</f>
        <v>9.8000000000000007</v>
      </c>
      <c r="V3">
        <f>'④性格特性(from210224questionnaires)'!V3</f>
        <v>0.54</v>
      </c>
      <c r="Z3">
        <f>'④性格特性(from210224questionnaires)'!Z3</f>
        <v>0.52</v>
      </c>
    </row>
    <row r="4" spans="1:26">
      <c r="A4" s="27" t="s">
        <v>18</v>
      </c>
      <c r="N4">
        <f>'5名総合'!G4</f>
        <v>10.4</v>
      </c>
      <c r="O4">
        <f>'5名総合'!O4</f>
        <v>11.2</v>
      </c>
      <c r="P4">
        <f>'5名総合'!W4</f>
        <v>8</v>
      </c>
      <c r="Q4">
        <f>'5名総合'!AE4</f>
        <v>6.8</v>
      </c>
      <c r="R4">
        <f>'5名総合'!AM4</f>
        <v>7.2</v>
      </c>
      <c r="V4">
        <f>'④性格特性(from210224questionnaires)'!V4</f>
        <v>0.4</v>
      </c>
      <c r="Z4">
        <f>'④性格特性(from210224questionnaires)'!Z4</f>
        <v>0.48</v>
      </c>
    </row>
    <row r="5" spans="1:26">
      <c r="A5" s="27" t="s">
        <v>19</v>
      </c>
      <c r="N5">
        <f>'5名総合'!G5</f>
        <v>7.2</v>
      </c>
      <c r="O5">
        <f>'5名総合'!O5</f>
        <v>13.2</v>
      </c>
      <c r="P5">
        <f>'5名総合'!W5</f>
        <v>11</v>
      </c>
      <c r="Q5">
        <f>'5名総合'!AE5</f>
        <v>5.2</v>
      </c>
      <c r="R5">
        <f>'5名総合'!AM5</f>
        <v>8.6</v>
      </c>
      <c r="V5">
        <f>'④性格特性(from210224questionnaires)'!V5</f>
        <v>0.54</v>
      </c>
      <c r="Z5">
        <f>'④性格特性(from210224questionnaires)'!Z5</f>
        <v>0.49</v>
      </c>
    </row>
    <row r="6" spans="1:26">
      <c r="A6" s="27" t="s">
        <v>20</v>
      </c>
      <c r="N6">
        <f>'5名総合'!G6</f>
        <v>6.4</v>
      </c>
      <c r="O6">
        <f>'5名総合'!O6</f>
        <v>9.6</v>
      </c>
      <c r="P6">
        <f>'5名総合'!W6</f>
        <v>9</v>
      </c>
      <c r="Q6">
        <f>'5名総合'!AE6</f>
        <v>6.8</v>
      </c>
      <c r="R6">
        <f>'5名総合'!AM6</f>
        <v>9.8000000000000007</v>
      </c>
      <c r="V6">
        <f>'④性格特性(from210224questionnaires)'!V6</f>
        <v>0.52</v>
      </c>
      <c r="Z6">
        <f>'④性格特性(from210224questionnaires)'!Z6</f>
        <v>0.54</v>
      </c>
    </row>
    <row r="7" spans="1:26">
      <c r="A7" s="27" t="s">
        <v>21</v>
      </c>
      <c r="N7">
        <f>'5名総合'!G7</f>
        <v>8</v>
      </c>
      <c r="O7">
        <f>'5名総合'!O7</f>
        <v>12</v>
      </c>
      <c r="P7">
        <f>'5名総合'!W7</f>
        <v>11.2</v>
      </c>
      <c r="Q7">
        <f>'5名総合'!AE7</f>
        <v>5.8</v>
      </c>
      <c r="R7">
        <f>'5名総合'!AM7</f>
        <v>8.4</v>
      </c>
      <c r="V7">
        <f>'④性格特性(from210224questionnaires)'!V7</f>
        <v>0.51</v>
      </c>
      <c r="Z7">
        <f>'④性格特性(from210224questionnaires)'!Z7</f>
        <v>0.49</v>
      </c>
    </row>
    <row r="8" spans="1:26">
      <c r="A8" s="27" t="s">
        <v>22</v>
      </c>
      <c r="N8">
        <f>'5名総合'!G8</f>
        <v>11</v>
      </c>
      <c r="O8">
        <f>'5名総合'!O8</f>
        <v>12.6</v>
      </c>
      <c r="P8">
        <f>'5名総合'!W8</f>
        <v>10.4</v>
      </c>
      <c r="Q8">
        <f>'5名総合'!AE8</f>
        <v>4.5999999999999996</v>
      </c>
      <c r="R8">
        <f>'5名総合'!AM8</f>
        <v>9.8000000000000007</v>
      </c>
      <c r="V8">
        <f>'④性格特性(from210224questionnaires)'!V8</f>
        <v>0.6</v>
      </c>
      <c r="Z8">
        <f>'④性格特性(from210224questionnaires)'!Z8</f>
        <v>0.53</v>
      </c>
    </row>
    <row r="9" spans="1:26">
      <c r="A9" s="27" t="s">
        <v>23</v>
      </c>
      <c r="N9">
        <f>'5名総合'!G9</f>
        <v>12.4</v>
      </c>
      <c r="O9">
        <f>'5名総合'!O9</f>
        <v>10.199999999999999</v>
      </c>
      <c r="P9">
        <f>'5名総合'!W9</f>
        <v>9.6</v>
      </c>
      <c r="Q9">
        <f>'5名総合'!AE9</f>
        <v>5.2</v>
      </c>
      <c r="R9">
        <f>'5名総合'!AM9</f>
        <v>11</v>
      </c>
      <c r="V9">
        <f>'④性格特性(from210224questionnaires)'!V9</f>
        <v>0.7</v>
      </c>
      <c r="Z9">
        <f>'④性格特性(from210224questionnaires)'!Z9</f>
        <v>0.52</v>
      </c>
    </row>
    <row r="10" spans="1:26">
      <c r="A10" s="27" t="s">
        <v>24</v>
      </c>
      <c r="N10">
        <f>'5名総合'!G10</f>
        <v>12.8</v>
      </c>
      <c r="O10">
        <f>'5名総合'!O10</f>
        <v>12.4</v>
      </c>
      <c r="P10">
        <f>'5名総合'!W10</f>
        <v>9.4</v>
      </c>
      <c r="Q10">
        <f>'5名総合'!AE10</f>
        <v>5.2</v>
      </c>
      <c r="R10">
        <f>'5名総合'!AM10</f>
        <v>10.199999999999999</v>
      </c>
      <c r="V10">
        <f>'④性格特性(from210224questionnaires)'!V10</f>
        <v>0.59</v>
      </c>
      <c r="Z10">
        <f>'④性格特性(from210224questionnaires)'!Z10</f>
        <v>0.52</v>
      </c>
    </row>
    <row r="11" spans="1:26">
      <c r="A11" s="27" t="s">
        <v>25</v>
      </c>
      <c r="N11">
        <f>'5名総合'!G11</f>
        <v>11</v>
      </c>
      <c r="O11">
        <f>'5名総合'!O11</f>
        <v>13.4</v>
      </c>
      <c r="P11">
        <f>'5名総合'!W11</f>
        <v>11</v>
      </c>
      <c r="Q11">
        <f>'5名総合'!AE11</f>
        <v>4.2</v>
      </c>
      <c r="R11">
        <f>'5名総合'!AM11</f>
        <v>10.199999999999999</v>
      </c>
      <c r="V11">
        <f>'④性格特性(from210224questionnaires)'!V11</f>
        <v>0.59</v>
      </c>
      <c r="Z11">
        <f>'④性格特性(from210224questionnaires)'!Z11</f>
        <v>0.49</v>
      </c>
    </row>
    <row r="12" spans="1:26">
      <c r="A12" s="27" t="s">
        <v>26</v>
      </c>
      <c r="N12">
        <f>'5名総合'!G12</f>
        <v>9.6</v>
      </c>
      <c r="O12">
        <f>'5名総合'!O12</f>
        <v>10.199999999999999</v>
      </c>
      <c r="P12">
        <f>'5名総合'!W12</f>
        <v>10.6</v>
      </c>
      <c r="Q12">
        <f>'5名総合'!AE12</f>
        <v>4.8</v>
      </c>
      <c r="R12">
        <f>'5名総合'!AM12</f>
        <v>8.4</v>
      </c>
      <c r="V12">
        <f>'④性格特性(from210224questionnaires)'!V12</f>
        <v>0.64</v>
      </c>
      <c r="Z12">
        <f>'④性格特性(from210224questionnaires)'!Z12</f>
        <v>0.59</v>
      </c>
    </row>
    <row r="13" spans="1:26">
      <c r="A13" s="27" t="s">
        <v>27</v>
      </c>
      <c r="N13">
        <f>'5名総合'!G13</f>
        <v>8.6</v>
      </c>
      <c r="O13">
        <f>'5名総合'!O13</f>
        <v>11.6</v>
      </c>
      <c r="P13">
        <f>'5名総合'!W13</f>
        <v>11.4</v>
      </c>
      <c r="Q13">
        <f>'5名総合'!AE13</f>
        <v>5</v>
      </c>
      <c r="R13">
        <f>'5名総合'!AM13</f>
        <v>9</v>
      </c>
      <c r="V13">
        <f>'④性格特性(from210224questionnaires)'!V13</f>
        <v>0.47</v>
      </c>
      <c r="Z13">
        <f>'④性格特性(from210224questionnaires)'!Z13</f>
        <v>0.35</v>
      </c>
    </row>
    <row r="14" spans="1:26">
      <c r="A14" s="27" t="s">
        <v>28</v>
      </c>
      <c r="N14">
        <f>'5名総合'!G14</f>
        <v>10.8</v>
      </c>
      <c r="O14">
        <f>'5名総合'!O14</f>
        <v>12.6</v>
      </c>
      <c r="P14">
        <f>'5名総合'!W14</f>
        <v>11</v>
      </c>
      <c r="Q14">
        <f>'5名総合'!AE14</f>
        <v>5.6</v>
      </c>
      <c r="R14">
        <f>'5名総合'!AM14</f>
        <v>9.8000000000000007</v>
      </c>
      <c r="V14">
        <f>'④性格特性(from210224questionnaires)'!V14</f>
        <v>0.65</v>
      </c>
      <c r="Z14">
        <f>'④性格特性(from210224questionnaires)'!Z14</f>
        <v>0.57999999999999996</v>
      </c>
    </row>
    <row r="15" spans="1:26">
      <c r="A15" s="27" t="s">
        <v>29</v>
      </c>
      <c r="N15">
        <f>'5名総合'!G15</f>
        <v>11.8</v>
      </c>
      <c r="O15">
        <f>'5名総合'!O15</f>
        <v>12.2</v>
      </c>
      <c r="P15">
        <f>'5名総合'!W15</f>
        <v>10.199999999999999</v>
      </c>
      <c r="Q15">
        <f>'5名総合'!AE15</f>
        <v>5.2</v>
      </c>
      <c r="R15">
        <f>'5名総合'!AM15</f>
        <v>9.6</v>
      </c>
      <c r="V15">
        <f>'④性格特性(from210224questionnaires)'!V15</f>
        <v>0.45</v>
      </c>
      <c r="Z15">
        <f>'④性格特性(from210224questionnaires)'!Z15</f>
        <v>0.49</v>
      </c>
    </row>
    <row r="16" spans="1:26">
      <c r="A16" s="27" t="s">
        <v>30</v>
      </c>
      <c r="N16">
        <f>'5名総合'!G16</f>
        <v>7.2</v>
      </c>
      <c r="O16">
        <f>'5名総合'!O16</f>
        <v>9.4</v>
      </c>
      <c r="P16">
        <f>'5名総合'!W16</f>
        <v>7.6</v>
      </c>
      <c r="Q16">
        <f>'5名総合'!AE16</f>
        <v>9</v>
      </c>
      <c r="R16">
        <f>'5名総合'!AM16</f>
        <v>5</v>
      </c>
      <c r="V16">
        <f>'④性格特性(from210224questionnaires)'!V16</f>
        <v>0.52</v>
      </c>
      <c r="Z16">
        <f>'④性格特性(from210224questionnaires)'!Z16</f>
        <v>0.45</v>
      </c>
    </row>
    <row r="17" spans="1:26">
      <c r="A17" s="27" t="s">
        <v>31</v>
      </c>
      <c r="N17">
        <f>'5名総合'!G17</f>
        <v>10.199999999999999</v>
      </c>
      <c r="O17">
        <f>'5名総合'!O17</f>
        <v>10.8</v>
      </c>
      <c r="P17">
        <f>'5名総合'!W17</f>
        <v>8.4</v>
      </c>
      <c r="Q17">
        <f>'5名総合'!AE17</f>
        <v>7.6</v>
      </c>
      <c r="R17">
        <f>'5名総合'!AM17</f>
        <v>6.8</v>
      </c>
      <c r="V17">
        <f>'④性格特性(from210224questionnaires)'!V17</f>
        <v>0.51</v>
      </c>
      <c r="Z17">
        <f>'④性格特性(from210224questionnaires)'!Z17</f>
        <v>0.42</v>
      </c>
    </row>
    <row r="18" spans="1:26">
      <c r="A18" s="27" t="s">
        <v>32</v>
      </c>
      <c r="N18">
        <f>'5名総合'!G18</f>
        <v>6</v>
      </c>
      <c r="O18">
        <f>'5名総合'!O18</f>
        <v>9.4</v>
      </c>
      <c r="P18">
        <f>'5名総合'!W18</f>
        <v>8.6</v>
      </c>
      <c r="Q18">
        <f>'5名総合'!AE18</f>
        <v>6.8</v>
      </c>
      <c r="R18">
        <f>'5名総合'!AM18</f>
        <v>6.8</v>
      </c>
      <c r="V18">
        <f>'④性格特性(from210224questionnaires)'!V18</f>
        <v>0.54</v>
      </c>
      <c r="Z18">
        <f>'④性格特性(from210224questionnaires)'!Z18</f>
        <v>0.52</v>
      </c>
    </row>
    <row r="19" spans="1:26">
      <c r="A19" s="27" t="s">
        <v>33</v>
      </c>
      <c r="N19">
        <f>'5名総合'!G19</f>
        <v>9.1999999999999993</v>
      </c>
      <c r="O19">
        <f>'5名総合'!O19</f>
        <v>10.199999999999999</v>
      </c>
      <c r="P19">
        <f>'5名総合'!W19</f>
        <v>7.8</v>
      </c>
      <c r="Q19">
        <f>'5名総合'!AE19</f>
        <v>6</v>
      </c>
      <c r="R19">
        <f>'5名総合'!AM19</f>
        <v>9.6</v>
      </c>
      <c r="V19">
        <f>'④性格特性(from210224questionnaires)'!V19</f>
        <v>0.42</v>
      </c>
      <c r="Z19">
        <f>'④性格特性(from210224questionnaires)'!Z19</f>
        <v>0.52</v>
      </c>
    </row>
    <row r="20" spans="1:26">
      <c r="A20" s="27" t="s">
        <v>34</v>
      </c>
      <c r="N20">
        <f>'5名総合'!G20</f>
        <v>8.8000000000000007</v>
      </c>
      <c r="O20">
        <f>'5名総合'!O20</f>
        <v>12.6</v>
      </c>
      <c r="P20">
        <f>'5名総合'!W20</f>
        <v>10.8</v>
      </c>
      <c r="Q20">
        <f>'5名総合'!AE20</f>
        <v>5.2</v>
      </c>
      <c r="R20">
        <f>'5名総合'!AM20</f>
        <v>8.4</v>
      </c>
      <c r="V20">
        <f>'④性格特性(from210224questionnaires)'!V20</f>
        <v>0.42</v>
      </c>
      <c r="Z20">
        <f>'④性格特性(from210224questionnaires)'!Z20</f>
        <v>0.48</v>
      </c>
    </row>
    <row r="21" spans="1:26">
      <c r="A21" s="27" t="s">
        <v>35</v>
      </c>
      <c r="N21">
        <f>'5名総合'!G21</f>
        <v>5.2</v>
      </c>
      <c r="O21">
        <f>'5名総合'!O21</f>
        <v>7.4</v>
      </c>
      <c r="P21">
        <f>'5名総合'!W21</f>
        <v>11</v>
      </c>
      <c r="Q21">
        <f>'5名総合'!AE21</f>
        <v>6.2</v>
      </c>
      <c r="R21">
        <f>'5名総合'!AM21</f>
        <v>5.8</v>
      </c>
      <c r="V21">
        <f>'④性格特性(from210224questionnaires)'!V21</f>
        <v>0.43</v>
      </c>
      <c r="Z21">
        <f>'④性格特性(from210224questionnaires)'!Z21</f>
        <v>0.42</v>
      </c>
    </row>
    <row r="22" spans="1:26">
      <c r="A22" s="27" t="s">
        <v>36</v>
      </c>
      <c r="N22">
        <f>'5名総合'!G22</f>
        <v>8</v>
      </c>
      <c r="O22">
        <f>'5名総合'!O22</f>
        <v>12.2</v>
      </c>
      <c r="P22">
        <f>'5名総合'!W22</f>
        <v>9.1999999999999993</v>
      </c>
      <c r="Q22">
        <f>'5名総合'!AE22</f>
        <v>6</v>
      </c>
      <c r="R22">
        <f>'5名総合'!AM22</f>
        <v>8.1999999999999993</v>
      </c>
      <c r="V22">
        <f>'④性格特性(from210224questionnaires)'!V22</f>
        <v>0.48</v>
      </c>
      <c r="Z22">
        <f>'④性格特性(from210224questionnaires)'!Z22</f>
        <v>0.45</v>
      </c>
    </row>
    <row r="23" spans="1:26">
      <c r="A23" s="27" t="s">
        <v>37</v>
      </c>
      <c r="N23">
        <f>'5名総合'!G23</f>
        <v>8.4</v>
      </c>
      <c r="O23">
        <f>'5名総合'!O23</f>
        <v>13</v>
      </c>
      <c r="P23">
        <f>'5名総合'!W23</f>
        <v>10</v>
      </c>
      <c r="Q23">
        <f>'5名総合'!AE23</f>
        <v>5.2</v>
      </c>
      <c r="R23">
        <f>'5名総合'!AM23</f>
        <v>8.1999999999999993</v>
      </c>
      <c r="V23">
        <f>'④性格特性(from210224questionnaires)'!V23</f>
        <v>0.54</v>
      </c>
      <c r="Z23">
        <f>'④性格特性(from210224questionnaires)'!Z23</f>
        <v>0.49</v>
      </c>
    </row>
    <row r="24" spans="1:26">
      <c r="A24" s="27" t="s">
        <v>38</v>
      </c>
      <c r="N24">
        <f>'5名総合'!G24</f>
        <v>10</v>
      </c>
      <c r="O24">
        <f>'5名総合'!O24</f>
        <v>10.8</v>
      </c>
      <c r="P24">
        <f>'5名総合'!W24</f>
        <v>8.4</v>
      </c>
      <c r="Q24">
        <f>'5名総合'!AE24</f>
        <v>5.2</v>
      </c>
      <c r="R24">
        <f>'5名総合'!AM24</f>
        <v>8.4</v>
      </c>
      <c r="V24">
        <f>'④性格特性(from210224questionnaires)'!V24</f>
        <v>0.48</v>
      </c>
      <c r="Z24">
        <f>'④性格特性(from210224questionnaires)'!Z24</f>
        <v>0.45</v>
      </c>
    </row>
    <row r="25" spans="1:26">
      <c r="A25" s="27" t="s">
        <v>39</v>
      </c>
      <c r="N25">
        <f>'5名総合'!G25</f>
        <v>9</v>
      </c>
      <c r="O25">
        <f>'5名総合'!O25</f>
        <v>12.6</v>
      </c>
      <c r="P25">
        <f>'5名総合'!W25</f>
        <v>9.8000000000000007</v>
      </c>
      <c r="Q25">
        <f>'5名総合'!AE25</f>
        <v>4</v>
      </c>
      <c r="R25">
        <f>'5名総合'!AM25</f>
        <v>8.6</v>
      </c>
      <c r="V25">
        <f>'④性格特性(from210224questionnaires)'!V25</f>
        <v>0.45</v>
      </c>
      <c r="Z25">
        <f>'④性格特性(from210224questionnaires)'!Z25</f>
        <v>0.46</v>
      </c>
    </row>
    <row r="26" spans="1:26">
      <c r="A26" s="27" t="s">
        <v>40</v>
      </c>
      <c r="N26">
        <f>'5名総合'!G26</f>
        <v>10</v>
      </c>
      <c r="O26">
        <f>'5名総合'!O26</f>
        <v>12.8</v>
      </c>
      <c r="P26">
        <f>'5名総合'!W26</f>
        <v>10.4</v>
      </c>
      <c r="Q26">
        <f>'5名総合'!AE26</f>
        <v>4.8</v>
      </c>
      <c r="R26">
        <f>'5名総合'!AM26</f>
        <v>9.1999999999999993</v>
      </c>
      <c r="V26">
        <f>'④性格特性(from210224questionnaires)'!V26</f>
        <v>0.5</v>
      </c>
      <c r="Z26">
        <f>'④性格特性(from210224questionnaires)'!Z26</f>
        <v>0.47</v>
      </c>
    </row>
    <row r="27" spans="1:26">
      <c r="A27" s="27" t="s">
        <v>41</v>
      </c>
      <c r="N27">
        <f>'5名総合'!G27</f>
        <v>5.6</v>
      </c>
      <c r="O27">
        <f>'5名総合'!O27</f>
        <v>11.6</v>
      </c>
      <c r="P27">
        <f>'5名総合'!W27</f>
        <v>9.1999999999999993</v>
      </c>
      <c r="Q27">
        <f>'5名総合'!AE27</f>
        <v>5.4</v>
      </c>
      <c r="R27">
        <f>'5名総合'!AM27</f>
        <v>6.6</v>
      </c>
      <c r="V27">
        <f>'④性格特性(from210224questionnaires)'!V27</f>
        <v>0.49</v>
      </c>
      <c r="Z27">
        <f>'④性格特性(from210224questionnaires)'!Z27</f>
        <v>0.57999999999999996</v>
      </c>
    </row>
    <row r="28" spans="1:26">
      <c r="A28" s="27" t="s">
        <v>42</v>
      </c>
      <c r="N28">
        <f>'5名総合'!G28</f>
        <v>10.199999999999999</v>
      </c>
      <c r="O28">
        <f>'5名総合'!O28</f>
        <v>11</v>
      </c>
      <c r="P28">
        <f>'5名総合'!W28</f>
        <v>9.1999999999999993</v>
      </c>
      <c r="Q28">
        <f>'5名総合'!AE28</f>
        <v>4.4000000000000004</v>
      </c>
      <c r="R28">
        <f>'5名総合'!AM28</f>
        <v>9.8000000000000007</v>
      </c>
      <c r="V28">
        <f>'④性格特性(from210224questionnaires)'!V28</f>
        <v>0.62</v>
      </c>
      <c r="Z28">
        <f>'④性格特性(from210224questionnaires)'!Z28</f>
        <v>0.48</v>
      </c>
    </row>
    <row r="29" spans="1:26">
      <c r="A29" s="27" t="s">
        <v>43</v>
      </c>
      <c r="N29">
        <f>'5名総合'!G29</f>
        <v>11</v>
      </c>
      <c r="O29">
        <f>'5名総合'!O29</f>
        <v>12.8</v>
      </c>
      <c r="P29">
        <f>'5名総合'!W29</f>
        <v>11</v>
      </c>
      <c r="Q29">
        <f>'5名総合'!AE29</f>
        <v>4.4000000000000004</v>
      </c>
      <c r="R29">
        <f>'5名総合'!AM29</f>
        <v>9.8000000000000007</v>
      </c>
      <c r="V29">
        <f>'④性格特性(from210224questionnaires)'!V29</f>
        <v>0.52</v>
      </c>
      <c r="Z29">
        <f>'④性格特性(from210224questionnaires)'!Z29</f>
        <v>0.42</v>
      </c>
    </row>
    <row r="30" spans="1:26">
      <c r="A30" s="27" t="s">
        <v>44</v>
      </c>
      <c r="N30">
        <f>'5名総合'!G30</f>
        <v>12.6</v>
      </c>
      <c r="O30">
        <f>'5名総合'!O30</f>
        <v>6.4</v>
      </c>
      <c r="P30">
        <f>'5名総合'!W30</f>
        <v>9</v>
      </c>
      <c r="Q30">
        <f>'5名総合'!AE30</f>
        <v>5.8</v>
      </c>
      <c r="R30">
        <f>'5名総合'!AM30</f>
        <v>8.6</v>
      </c>
      <c r="V30">
        <f>'④性格特性(from210224questionnaires)'!V30</f>
        <v>0.61</v>
      </c>
      <c r="Z30">
        <f>'④性格特性(from210224questionnaires)'!Z30</f>
        <v>0.52</v>
      </c>
    </row>
    <row r="31" spans="1:26">
      <c r="A31" s="27" t="s">
        <v>45</v>
      </c>
      <c r="N31">
        <f>'5名総合'!G31</f>
        <v>6.6</v>
      </c>
      <c r="O31">
        <f>'5名総合'!O31</f>
        <v>10.8</v>
      </c>
      <c r="P31">
        <f>'5名総合'!W31</f>
        <v>8.1999999999999993</v>
      </c>
      <c r="Q31">
        <f>'5名総合'!AE31</f>
        <v>6.6</v>
      </c>
      <c r="R31">
        <f>'5名総合'!AM31</f>
        <v>5.2</v>
      </c>
      <c r="V31">
        <f>'④性格特性(from210224questionnaires)'!V31</f>
        <v>0.55000000000000004</v>
      </c>
      <c r="Z31">
        <f>'④性格特性(from210224questionnaires)'!Z31</f>
        <v>0.43</v>
      </c>
    </row>
    <row r="32" spans="1:26">
      <c r="A32" s="27" t="s">
        <v>46</v>
      </c>
      <c r="N32">
        <f>'5名総合'!G32</f>
        <v>11.6</v>
      </c>
      <c r="O32">
        <f>'5名総合'!O32</f>
        <v>10</v>
      </c>
      <c r="P32">
        <f>'5名総合'!W32</f>
        <v>9.6</v>
      </c>
      <c r="Q32">
        <f>'5名総合'!AE32</f>
        <v>5.2</v>
      </c>
      <c r="R32">
        <f>'5名総合'!AM32</f>
        <v>9.4</v>
      </c>
      <c r="V32">
        <f>'④性格特性(from210224questionnaires)'!V32</f>
        <v>0.52</v>
      </c>
      <c r="Z32">
        <f>'④性格特性(from210224questionnaires)'!Z32</f>
        <v>0.45</v>
      </c>
    </row>
    <row r="33" spans="13:18">
      <c r="N33">
        <f>'5名総合'!G33</f>
        <v>9.4</v>
      </c>
      <c r="O33">
        <f>'5名総合'!O33</f>
        <v>11.246666666666668</v>
      </c>
      <c r="P33">
        <f>'5名総合'!W33</f>
        <v>9.5866666666666678</v>
      </c>
      <c r="Q33">
        <f>'5名総合'!AE33</f>
        <v>5.6866666666666674</v>
      </c>
      <c r="R33">
        <f>'5名総合'!AM33</f>
        <v>8.5399999999999991</v>
      </c>
    </row>
    <row r="34" spans="13:18">
      <c r="N34">
        <f>'5名総合'!G34</f>
        <v>2.1553035362410835</v>
      </c>
      <c r="O34">
        <f>'5名総合'!O34</f>
        <v>1.6562474318638309</v>
      </c>
      <c r="P34">
        <f>'5名総合'!W34</f>
        <v>1.23497188452026</v>
      </c>
      <c r="Q34">
        <f>'5名総合'!AE34</f>
        <v>1.1635386638278113</v>
      </c>
      <c r="R34">
        <f>'5名総合'!AM34</f>
        <v>1.5039060254328882</v>
      </c>
    </row>
    <row r="36" spans="13:18">
      <c r="M36" t="s">
        <v>59</v>
      </c>
      <c r="N36" s="35">
        <f>CORREL(N4:N33,V4:V33)</f>
        <v>0.39045429140388116</v>
      </c>
      <c r="O36" s="35">
        <f>CORREL(O4:O33,V4:V33)</f>
        <v>-4.2233335526682306E-2</v>
      </c>
      <c r="P36" s="35">
        <f>CORREL(P4:P33,V4:V33)</f>
        <v>0.1454117368008242</v>
      </c>
      <c r="Q36" s="35">
        <f>CORREL(Q4:Q33,V4:V33)</f>
        <v>-0.2032303426994308</v>
      </c>
      <c r="R36" s="35">
        <f>CORREL(R4:R33,V4:V33)</f>
        <v>0.37619833855521945</v>
      </c>
    </row>
    <row r="40" spans="13:18">
      <c r="M40" s="9" t="s">
        <v>60</v>
      </c>
      <c r="N40" s="35">
        <f>CORREL(N4:N33,$Z4:$Z33)</f>
        <v>9.6209143566536662E-2</v>
      </c>
      <c r="O40" s="35">
        <f>CORREL(O4:O33,$Z4:$Z33)</f>
        <v>-9.0738077938738119E-3</v>
      </c>
      <c r="P40" s="35">
        <f t="shared" ref="P40:R40" si="0">CORREL(P4:P33,$Z4:$Z33)</f>
        <v>-3.1767923948277724E-2</v>
      </c>
      <c r="Q40" s="35">
        <f t="shared" si="0"/>
        <v>-0.10756484601195707</v>
      </c>
      <c r="R40" s="35">
        <f t="shared" si="0"/>
        <v>0.26596170598431912</v>
      </c>
    </row>
    <row r="47" spans="13:18">
      <c r="M47" s="22"/>
      <c r="N47" s="38" t="s">
        <v>12</v>
      </c>
      <c r="O47" s="38" t="s">
        <v>13</v>
      </c>
      <c r="P47" s="38" t="s">
        <v>14</v>
      </c>
      <c r="Q47" s="38" t="s">
        <v>15</v>
      </c>
      <c r="R47" s="38" t="s">
        <v>16</v>
      </c>
    </row>
    <row r="48" spans="13:18">
      <c r="M48" s="25">
        <v>2</v>
      </c>
      <c r="N48" s="25">
        <f>COUNTIFS(N$3:N$32, "&gt;="&amp;$M48, N$3:N$32, "&lt;"&amp;$M48+1)</f>
        <v>0</v>
      </c>
      <c r="O48" s="25">
        <f t="shared" ref="O48:R48" si="1">COUNTIFS(O$3:O$32, "&gt;="&amp;$M48, O$3:O$32, "&lt;"&amp;$M48+1)</f>
        <v>0</v>
      </c>
      <c r="P48" s="25">
        <f t="shared" si="1"/>
        <v>0</v>
      </c>
      <c r="Q48" s="25">
        <f t="shared" si="1"/>
        <v>0</v>
      </c>
      <c r="R48" s="25">
        <f t="shared" si="1"/>
        <v>0</v>
      </c>
    </row>
    <row r="49" spans="13:18">
      <c r="M49" s="21">
        <v>3</v>
      </c>
      <c r="N49" s="25">
        <f t="shared" ref="N49:R60" si="2">COUNTIFS(N$3:N$32, "&gt;="&amp;$M49, N$3:N$32, "&lt;"&amp;$M49+1)</f>
        <v>0</v>
      </c>
      <c r="O49" s="25">
        <f t="shared" si="2"/>
        <v>0</v>
      </c>
      <c r="P49" s="25">
        <f t="shared" si="2"/>
        <v>0</v>
      </c>
      <c r="Q49" s="25">
        <f t="shared" si="2"/>
        <v>0</v>
      </c>
      <c r="R49" s="25">
        <f t="shared" si="2"/>
        <v>0</v>
      </c>
    </row>
    <row r="50" spans="13:18">
      <c r="M50" s="21">
        <v>4</v>
      </c>
      <c r="N50" s="25">
        <f t="shared" si="2"/>
        <v>0</v>
      </c>
      <c r="O50" s="25">
        <f t="shared" si="2"/>
        <v>0</v>
      </c>
      <c r="P50" s="25">
        <f t="shared" si="2"/>
        <v>0</v>
      </c>
      <c r="Q50" s="25">
        <f t="shared" si="2"/>
        <v>7</v>
      </c>
      <c r="R50" s="25">
        <f t="shared" si="2"/>
        <v>0</v>
      </c>
    </row>
    <row r="51" spans="13:18">
      <c r="M51" s="21">
        <v>5</v>
      </c>
      <c r="N51" s="25">
        <f t="shared" si="2"/>
        <v>2</v>
      </c>
      <c r="O51" s="25">
        <f t="shared" si="2"/>
        <v>0</v>
      </c>
      <c r="P51" s="25">
        <f t="shared" si="2"/>
        <v>0</v>
      </c>
      <c r="Q51" s="25">
        <f t="shared" si="2"/>
        <v>13</v>
      </c>
      <c r="R51" s="25">
        <f t="shared" si="2"/>
        <v>3</v>
      </c>
    </row>
    <row r="52" spans="13:18">
      <c r="M52" s="21">
        <v>6</v>
      </c>
      <c r="N52" s="25">
        <f t="shared" si="2"/>
        <v>3</v>
      </c>
      <c r="O52" s="25">
        <f t="shared" si="2"/>
        <v>1</v>
      </c>
      <c r="P52" s="25">
        <f t="shared" si="2"/>
        <v>1</v>
      </c>
      <c r="Q52" s="25">
        <f t="shared" si="2"/>
        <v>7</v>
      </c>
      <c r="R52" s="25">
        <f t="shared" si="2"/>
        <v>3</v>
      </c>
    </row>
    <row r="53" spans="13:18">
      <c r="M53" s="21">
        <v>7</v>
      </c>
      <c r="N53" s="25">
        <f t="shared" si="2"/>
        <v>2</v>
      </c>
      <c r="O53" s="25">
        <f t="shared" si="2"/>
        <v>1</v>
      </c>
      <c r="P53" s="25">
        <f t="shared" si="2"/>
        <v>2</v>
      </c>
      <c r="Q53" s="25">
        <f t="shared" si="2"/>
        <v>1</v>
      </c>
      <c r="R53" s="25">
        <f t="shared" si="2"/>
        <v>1</v>
      </c>
    </row>
    <row r="54" spans="13:18">
      <c r="M54" s="21">
        <v>8</v>
      </c>
      <c r="N54" s="25">
        <f t="shared" si="2"/>
        <v>5</v>
      </c>
      <c r="O54" s="25">
        <f t="shared" si="2"/>
        <v>0</v>
      </c>
      <c r="P54" s="25">
        <f t="shared" si="2"/>
        <v>5</v>
      </c>
      <c r="Q54" s="25">
        <f t="shared" si="2"/>
        <v>1</v>
      </c>
      <c r="R54" s="25">
        <f t="shared" si="2"/>
        <v>9</v>
      </c>
    </row>
    <row r="55" spans="13:18">
      <c r="M55" s="21">
        <v>9</v>
      </c>
      <c r="N55" s="25">
        <f t="shared" si="2"/>
        <v>3</v>
      </c>
      <c r="O55" s="25">
        <f t="shared" si="2"/>
        <v>3</v>
      </c>
      <c r="P55" s="25">
        <f t="shared" si="2"/>
        <v>9</v>
      </c>
      <c r="Q55" s="25">
        <f t="shared" si="2"/>
        <v>1</v>
      </c>
      <c r="R55" s="25">
        <f t="shared" si="2"/>
        <v>11</v>
      </c>
    </row>
    <row r="56" spans="13:18">
      <c r="M56" s="21">
        <v>10</v>
      </c>
      <c r="N56" s="25">
        <f t="shared" si="2"/>
        <v>6</v>
      </c>
      <c r="O56" s="25">
        <f t="shared" si="2"/>
        <v>7</v>
      </c>
      <c r="P56" s="25">
        <f t="shared" si="2"/>
        <v>6</v>
      </c>
      <c r="Q56" s="25">
        <f t="shared" si="2"/>
        <v>0</v>
      </c>
      <c r="R56" s="25">
        <f t="shared" si="2"/>
        <v>2</v>
      </c>
    </row>
    <row r="57" spans="13:18">
      <c r="M57" s="21">
        <v>11</v>
      </c>
      <c r="N57" s="25">
        <f t="shared" si="2"/>
        <v>5</v>
      </c>
      <c r="O57" s="25">
        <f t="shared" si="2"/>
        <v>4</v>
      </c>
      <c r="P57" s="25">
        <f t="shared" si="2"/>
        <v>7</v>
      </c>
      <c r="Q57" s="25">
        <f t="shared" si="2"/>
        <v>0</v>
      </c>
      <c r="R57" s="25">
        <f t="shared" si="2"/>
        <v>1</v>
      </c>
    </row>
    <row r="58" spans="13:18">
      <c r="M58" s="21">
        <v>12</v>
      </c>
      <c r="N58" s="25">
        <f t="shared" si="2"/>
        <v>4</v>
      </c>
      <c r="O58" s="25">
        <f t="shared" si="2"/>
        <v>11</v>
      </c>
      <c r="P58" s="25">
        <f t="shared" si="2"/>
        <v>0</v>
      </c>
      <c r="Q58" s="25">
        <f t="shared" si="2"/>
        <v>0</v>
      </c>
      <c r="R58" s="25">
        <f t="shared" si="2"/>
        <v>0</v>
      </c>
    </row>
    <row r="59" spans="13:18">
      <c r="M59" s="21">
        <v>13</v>
      </c>
      <c r="N59" s="25">
        <f t="shared" si="2"/>
        <v>0</v>
      </c>
      <c r="O59" s="25">
        <f t="shared" si="2"/>
        <v>3</v>
      </c>
      <c r="P59" s="25">
        <f t="shared" si="2"/>
        <v>0</v>
      </c>
      <c r="Q59" s="25">
        <f t="shared" si="2"/>
        <v>0</v>
      </c>
      <c r="R59" s="25">
        <f t="shared" si="2"/>
        <v>0</v>
      </c>
    </row>
    <row r="60" spans="13:18">
      <c r="M60" s="21">
        <v>14</v>
      </c>
      <c r="N60" s="25">
        <f t="shared" si="2"/>
        <v>0</v>
      </c>
      <c r="O60" s="25">
        <f t="shared" si="2"/>
        <v>0</v>
      </c>
      <c r="P60" s="25">
        <f t="shared" si="2"/>
        <v>0</v>
      </c>
      <c r="Q60" s="25">
        <f t="shared" si="2"/>
        <v>0</v>
      </c>
      <c r="R60" s="25">
        <f t="shared" si="2"/>
        <v>0</v>
      </c>
    </row>
    <row r="61" spans="13:18">
      <c r="M61" s="22" t="s">
        <v>47</v>
      </c>
      <c r="N61" s="23">
        <f>SUM(N48:N60)</f>
        <v>30</v>
      </c>
      <c r="O61" s="23">
        <f>SUM(O48:O60)</f>
        <v>30</v>
      </c>
      <c r="P61" s="23">
        <f>SUM(P48:P60)</f>
        <v>30</v>
      </c>
      <c r="Q61" s="23">
        <f>SUM(Q48:Q60)</f>
        <v>30</v>
      </c>
      <c r="R61" s="23">
        <f>SUM(R48:R60)</f>
        <v>30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5D29-0AFB-4B4F-B7C7-95B9A4F16C8F}">
  <dimension ref="A1:AB57"/>
  <sheetViews>
    <sheetView zoomScale="60" zoomScaleNormal="60" workbookViewId="0">
      <pane ySplit="2" topLeftCell="A3" activePane="bottomLeft" state="frozen"/>
      <selection pane="bottomLeft" activeCell="Z2" sqref="Z2:Z32"/>
    </sheetView>
  </sheetViews>
  <sheetFormatPr defaultRowHeight="18"/>
  <cols>
    <col min="1" max="1" width="10.375" style="9" bestFit="1" customWidth="1"/>
    <col min="14" max="14" width="12.625" bestFit="1" customWidth="1"/>
    <col min="15" max="15" width="13.5" bestFit="1" customWidth="1"/>
    <col min="16" max="18" width="12.625" bestFit="1" customWidth="1"/>
    <col min="21" max="21" width="13.5" bestFit="1" customWidth="1"/>
    <col min="22" max="22" width="10.375" customWidth="1"/>
  </cols>
  <sheetData>
    <row r="1" spans="1:28" ht="25.5">
      <c r="A1" s="1" t="s">
        <v>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spans="1:28" s="9" customFormat="1" ht="18.600000000000001" thickBot="1">
      <c r="A2" s="4" t="s">
        <v>1</v>
      </c>
      <c r="B2" s="5" t="s">
        <v>2</v>
      </c>
      <c r="C2" s="5" t="s">
        <v>62</v>
      </c>
      <c r="D2" s="5" t="s">
        <v>4</v>
      </c>
      <c r="E2" s="5" t="s">
        <v>5</v>
      </c>
      <c r="F2" s="5" t="s">
        <v>6</v>
      </c>
      <c r="G2" s="5" t="s">
        <v>63</v>
      </c>
      <c r="H2" s="5" t="s">
        <v>64</v>
      </c>
      <c r="I2" s="5" t="s">
        <v>9</v>
      </c>
      <c r="J2" s="5" t="s">
        <v>65</v>
      </c>
      <c r="K2" s="5" t="s">
        <v>11</v>
      </c>
      <c r="L2" s="5"/>
      <c r="M2" s="6"/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/>
      <c r="T2" s="7" t="s">
        <v>66</v>
      </c>
      <c r="U2" s="7" t="s">
        <v>67</v>
      </c>
      <c r="V2" s="9" t="s">
        <v>68</v>
      </c>
      <c r="W2" s="9" t="s">
        <v>69</v>
      </c>
      <c r="X2" s="9" t="s">
        <v>70</v>
      </c>
      <c r="Y2" s="9" t="s">
        <v>71</v>
      </c>
      <c r="Z2" s="9" t="s">
        <v>72</v>
      </c>
      <c r="AA2" s="9" t="s">
        <v>73</v>
      </c>
      <c r="AB2" s="9" t="s">
        <v>74</v>
      </c>
    </row>
    <row r="3" spans="1:28" ht="18.600000000000001" thickTop="1">
      <c r="A3" s="10" t="s">
        <v>17</v>
      </c>
      <c r="B3">
        <v>4</v>
      </c>
      <c r="C3">
        <v>3</v>
      </c>
      <c r="D3">
        <v>1</v>
      </c>
      <c r="E3">
        <v>4</v>
      </c>
      <c r="F3">
        <v>6</v>
      </c>
      <c r="G3">
        <v>4</v>
      </c>
      <c r="H3">
        <v>4</v>
      </c>
      <c r="I3">
        <v>6</v>
      </c>
      <c r="J3">
        <v>2</v>
      </c>
      <c r="K3">
        <v>2</v>
      </c>
      <c r="N3">
        <f t="shared" ref="N3:N32" si="0">B3+(8-G3)</f>
        <v>8</v>
      </c>
      <c r="O3">
        <f t="shared" ref="O3:O32" si="1">(8-C3)+H3</f>
        <v>9</v>
      </c>
      <c r="P3">
        <f t="shared" ref="P3:R32" si="2">D3+(8-I3)</f>
        <v>3</v>
      </c>
      <c r="Q3">
        <f t="shared" si="2"/>
        <v>10</v>
      </c>
      <c r="R3">
        <f t="shared" si="2"/>
        <v>12</v>
      </c>
      <c r="T3" s="11">
        <v>0.52</v>
      </c>
      <c r="U3">
        <v>0.24</v>
      </c>
      <c r="V3">
        <v>0.54</v>
      </c>
      <c r="W3">
        <v>1.5</v>
      </c>
      <c r="X3" s="34">
        <f>'[1]前後【参加者；参加者ごと】'!B3</f>
        <v>5.833333333333333</v>
      </c>
      <c r="Y3">
        <f>'[1]前後【参加者；参加者ごと】'!D3</f>
        <v>7.333333333333333</v>
      </c>
      <c r="Z3">
        <v>0.52</v>
      </c>
      <c r="AA3">
        <v>0.52480000000000004</v>
      </c>
      <c r="AB3">
        <v>0.54449999999999998</v>
      </c>
    </row>
    <row r="4" spans="1:28">
      <c r="A4" s="10" t="s">
        <v>18</v>
      </c>
      <c r="B4">
        <v>5</v>
      </c>
      <c r="C4">
        <v>2</v>
      </c>
      <c r="D4">
        <v>3</v>
      </c>
      <c r="E4">
        <v>3</v>
      </c>
      <c r="F4">
        <v>4</v>
      </c>
      <c r="G4">
        <v>2</v>
      </c>
      <c r="H4">
        <v>5</v>
      </c>
      <c r="I4">
        <v>6</v>
      </c>
      <c r="J4">
        <v>6</v>
      </c>
      <c r="K4">
        <v>4</v>
      </c>
      <c r="N4">
        <f t="shared" si="0"/>
        <v>11</v>
      </c>
      <c r="O4">
        <f t="shared" si="1"/>
        <v>11</v>
      </c>
      <c r="P4">
        <f t="shared" si="2"/>
        <v>5</v>
      </c>
      <c r="Q4">
        <f t="shared" si="2"/>
        <v>5</v>
      </c>
      <c r="R4">
        <f t="shared" si="2"/>
        <v>8</v>
      </c>
      <c r="T4" s="11">
        <v>0.26</v>
      </c>
      <c r="U4">
        <v>1.1499999999999999</v>
      </c>
      <c r="V4">
        <v>0.4</v>
      </c>
      <c r="W4">
        <v>-5.5555555555555358E-2</v>
      </c>
      <c r="X4" s="34">
        <f>'[1]前後【参加者；参加者ごと】'!B4</f>
        <v>3.1666666666666665</v>
      </c>
      <c r="Y4">
        <f>'[1]前後【参加者；参加者ごと】'!D4</f>
        <v>3.1111111111111112</v>
      </c>
      <c r="Z4">
        <v>0.48</v>
      </c>
      <c r="AA4">
        <v>0.39439999999999997</v>
      </c>
      <c r="AB4">
        <v>6.6900000000000001E-2</v>
      </c>
    </row>
    <row r="5" spans="1:28">
      <c r="A5" s="10" t="s">
        <v>19</v>
      </c>
      <c r="B5">
        <v>5</v>
      </c>
      <c r="C5">
        <v>2</v>
      </c>
      <c r="D5">
        <v>4</v>
      </c>
      <c r="E5">
        <v>7</v>
      </c>
      <c r="F5">
        <v>7</v>
      </c>
      <c r="G5">
        <v>2</v>
      </c>
      <c r="H5">
        <v>5</v>
      </c>
      <c r="I5">
        <v>6</v>
      </c>
      <c r="J5">
        <v>2</v>
      </c>
      <c r="K5">
        <v>4</v>
      </c>
      <c r="N5">
        <f t="shared" si="0"/>
        <v>11</v>
      </c>
      <c r="O5">
        <f t="shared" si="1"/>
        <v>11</v>
      </c>
      <c r="P5">
        <f t="shared" si="2"/>
        <v>6</v>
      </c>
      <c r="Q5">
        <f t="shared" si="2"/>
        <v>13</v>
      </c>
      <c r="R5">
        <f t="shared" si="2"/>
        <v>11</v>
      </c>
      <c r="T5" s="11">
        <v>0.43</v>
      </c>
      <c r="U5">
        <v>0.62</v>
      </c>
      <c r="V5">
        <v>0.54</v>
      </c>
      <c r="W5">
        <v>0.22222222222222232</v>
      </c>
      <c r="X5" s="34">
        <f>'[1]前後【参加者；参加者ごと】'!B5</f>
        <v>3.2222222222222223</v>
      </c>
      <c r="Y5">
        <f>'[1]前後【参加者；参加者ごと】'!D5</f>
        <v>3.4444444444444446</v>
      </c>
      <c r="Z5">
        <v>0.49</v>
      </c>
      <c r="AA5">
        <v>0.39939999999999998</v>
      </c>
      <c r="AB5">
        <v>0.38319999999999999</v>
      </c>
    </row>
    <row r="6" spans="1:28">
      <c r="A6" s="10" t="s">
        <v>20</v>
      </c>
      <c r="B6">
        <v>6</v>
      </c>
      <c r="C6">
        <v>1</v>
      </c>
      <c r="D6">
        <v>2</v>
      </c>
      <c r="E6">
        <v>4</v>
      </c>
      <c r="F6">
        <v>6</v>
      </c>
      <c r="G6">
        <v>4</v>
      </c>
      <c r="H6">
        <v>6</v>
      </c>
      <c r="I6">
        <v>3</v>
      </c>
      <c r="J6">
        <v>4</v>
      </c>
      <c r="K6">
        <v>2</v>
      </c>
      <c r="N6">
        <f t="shared" si="0"/>
        <v>10</v>
      </c>
      <c r="O6">
        <f t="shared" si="1"/>
        <v>13</v>
      </c>
      <c r="P6">
        <f t="shared" si="2"/>
        <v>7</v>
      </c>
      <c r="Q6">
        <f t="shared" si="2"/>
        <v>8</v>
      </c>
      <c r="R6">
        <f t="shared" si="2"/>
        <v>12</v>
      </c>
      <c r="T6" s="11">
        <v>0.39</v>
      </c>
      <c r="U6">
        <v>1.32</v>
      </c>
      <c r="V6">
        <v>0.52</v>
      </c>
      <c r="W6">
        <v>-2.2222222222222223</v>
      </c>
      <c r="X6" s="34">
        <f>'[1]前後【参加者；参加者ごと】'!B6</f>
        <v>6.4444444444444446</v>
      </c>
      <c r="Y6">
        <f>'[1]前後【参加者；参加者ごと】'!D6</f>
        <v>4.2222222222222223</v>
      </c>
      <c r="Z6">
        <v>0.54</v>
      </c>
      <c r="AA6">
        <v>0.3538</v>
      </c>
      <c r="AB6">
        <v>0.36320000000000002</v>
      </c>
    </row>
    <row r="7" spans="1:28">
      <c r="A7" s="10" t="s">
        <v>21</v>
      </c>
      <c r="B7">
        <v>6</v>
      </c>
      <c r="C7">
        <v>5</v>
      </c>
      <c r="D7">
        <v>6</v>
      </c>
      <c r="E7">
        <v>6</v>
      </c>
      <c r="F7">
        <v>6</v>
      </c>
      <c r="G7">
        <v>2</v>
      </c>
      <c r="H7">
        <v>6</v>
      </c>
      <c r="I7">
        <v>6</v>
      </c>
      <c r="J7">
        <v>2</v>
      </c>
      <c r="K7">
        <v>2</v>
      </c>
      <c r="N7">
        <f t="shared" si="0"/>
        <v>12</v>
      </c>
      <c r="O7">
        <f t="shared" si="1"/>
        <v>9</v>
      </c>
      <c r="P7">
        <f t="shared" si="2"/>
        <v>8</v>
      </c>
      <c r="Q7">
        <f t="shared" si="2"/>
        <v>12</v>
      </c>
      <c r="R7">
        <f t="shared" si="2"/>
        <v>12</v>
      </c>
      <c r="T7" s="11">
        <v>0.45</v>
      </c>
      <c r="U7">
        <v>1.61</v>
      </c>
      <c r="V7">
        <v>0.51</v>
      </c>
      <c r="W7">
        <v>-0.27777777777777768</v>
      </c>
      <c r="X7" s="34">
        <f>'[1]前後【参加者；参加者ごと】'!B7</f>
        <v>3.6666666666666665</v>
      </c>
      <c r="Y7">
        <f>'[1]前後【参加者；参加者ごと】'!D7</f>
        <v>3.3888888888888888</v>
      </c>
      <c r="Z7">
        <v>0.49</v>
      </c>
      <c r="AA7">
        <v>0.26200000000000001</v>
      </c>
      <c r="AB7">
        <v>0.40529999999999999</v>
      </c>
    </row>
    <row r="8" spans="1:28">
      <c r="A8" s="10" t="s">
        <v>22</v>
      </c>
      <c r="B8">
        <v>6</v>
      </c>
      <c r="C8">
        <v>2</v>
      </c>
      <c r="D8">
        <v>6</v>
      </c>
      <c r="E8">
        <v>3</v>
      </c>
      <c r="F8">
        <v>4</v>
      </c>
      <c r="G8">
        <v>2</v>
      </c>
      <c r="H8">
        <v>7</v>
      </c>
      <c r="I8">
        <v>5</v>
      </c>
      <c r="J8">
        <v>3</v>
      </c>
      <c r="K8">
        <v>6</v>
      </c>
      <c r="N8">
        <f t="shared" si="0"/>
        <v>12</v>
      </c>
      <c r="O8">
        <f t="shared" si="1"/>
        <v>13</v>
      </c>
      <c r="P8">
        <f t="shared" si="2"/>
        <v>9</v>
      </c>
      <c r="Q8">
        <f t="shared" si="2"/>
        <v>8</v>
      </c>
      <c r="R8">
        <f t="shared" si="2"/>
        <v>6</v>
      </c>
      <c r="T8" s="11">
        <v>0.01</v>
      </c>
      <c r="U8">
        <v>0.9</v>
      </c>
      <c r="V8">
        <v>0.6</v>
      </c>
      <c r="W8">
        <v>1.166666666666667</v>
      </c>
      <c r="X8" s="34">
        <f>'[1]前後【参加者；参加者ごと】'!B8</f>
        <v>4.5</v>
      </c>
      <c r="Y8">
        <f>'[1]前後【参加者；参加者ごと】'!D8</f>
        <v>5.666666666666667</v>
      </c>
      <c r="Z8">
        <v>0.53</v>
      </c>
      <c r="AA8">
        <v>0.53290000000000004</v>
      </c>
      <c r="AB8">
        <v>0.6018</v>
      </c>
    </row>
    <row r="9" spans="1:28">
      <c r="A9" s="10" t="s">
        <v>23</v>
      </c>
      <c r="B9">
        <v>6</v>
      </c>
      <c r="C9">
        <v>4</v>
      </c>
      <c r="D9">
        <v>5</v>
      </c>
      <c r="E9">
        <v>2</v>
      </c>
      <c r="F9">
        <v>7</v>
      </c>
      <c r="G9">
        <v>1</v>
      </c>
      <c r="H9">
        <v>1</v>
      </c>
      <c r="I9">
        <v>3</v>
      </c>
      <c r="J9">
        <v>2</v>
      </c>
      <c r="K9">
        <v>2</v>
      </c>
      <c r="N9">
        <f t="shared" si="0"/>
        <v>13</v>
      </c>
      <c r="O9">
        <f t="shared" si="1"/>
        <v>5</v>
      </c>
      <c r="P9">
        <f t="shared" si="2"/>
        <v>10</v>
      </c>
      <c r="Q9">
        <f t="shared" si="2"/>
        <v>8</v>
      </c>
      <c r="R9">
        <f t="shared" si="2"/>
        <v>13</v>
      </c>
      <c r="T9" s="11">
        <v>0.21</v>
      </c>
      <c r="U9">
        <v>0.45</v>
      </c>
      <c r="V9">
        <v>0.7</v>
      </c>
      <c r="W9">
        <v>-0.27777777777777768</v>
      </c>
      <c r="X9" s="34">
        <f>'[1]前後【参加者；参加者ごと】'!B9</f>
        <v>3.6666666666666665</v>
      </c>
      <c r="Y9">
        <f>'[1]前後【参加者；参加者ごと】'!D9</f>
        <v>3.3888888888888888</v>
      </c>
      <c r="Z9">
        <v>0.52</v>
      </c>
      <c r="AA9">
        <v>0.52349999999999997</v>
      </c>
      <c r="AB9">
        <v>0.70309999999999995</v>
      </c>
    </row>
    <row r="10" spans="1:28">
      <c r="A10" s="10" t="s">
        <v>24</v>
      </c>
      <c r="B10">
        <v>6</v>
      </c>
      <c r="C10">
        <v>2</v>
      </c>
      <c r="D10">
        <v>2</v>
      </c>
      <c r="E10">
        <v>5</v>
      </c>
      <c r="F10">
        <v>4</v>
      </c>
      <c r="G10">
        <v>2</v>
      </c>
      <c r="H10">
        <v>5</v>
      </c>
      <c r="I10">
        <v>6</v>
      </c>
      <c r="J10">
        <v>5</v>
      </c>
      <c r="K10">
        <v>5</v>
      </c>
      <c r="N10">
        <f t="shared" si="0"/>
        <v>12</v>
      </c>
      <c r="O10">
        <f t="shared" si="1"/>
        <v>11</v>
      </c>
      <c r="P10">
        <f t="shared" si="2"/>
        <v>4</v>
      </c>
      <c r="Q10">
        <f t="shared" si="2"/>
        <v>8</v>
      </c>
      <c r="R10">
        <f t="shared" si="2"/>
        <v>7</v>
      </c>
      <c r="T10" s="11">
        <v>0.54</v>
      </c>
      <c r="U10">
        <v>0.2</v>
      </c>
      <c r="V10">
        <v>0.59</v>
      </c>
      <c r="W10">
        <v>1.8333333333333339</v>
      </c>
      <c r="X10" s="34">
        <f>'[1]前後【参加者；参加者ごと】'!B10</f>
        <v>5.1111111111111107</v>
      </c>
      <c r="Y10">
        <f>'[1]前後【参加者；参加者ごと】'!D10</f>
        <v>6.9444444444444446</v>
      </c>
      <c r="Z10">
        <v>0.52</v>
      </c>
      <c r="AA10">
        <v>0.52</v>
      </c>
      <c r="AB10">
        <v>0.58509999999999995</v>
      </c>
    </row>
    <row r="11" spans="1:28">
      <c r="A11" s="10" t="s">
        <v>25</v>
      </c>
      <c r="B11">
        <v>4</v>
      </c>
      <c r="C11">
        <v>1</v>
      </c>
      <c r="D11">
        <v>4</v>
      </c>
      <c r="E11">
        <v>4</v>
      </c>
      <c r="F11">
        <v>6</v>
      </c>
      <c r="G11">
        <v>4</v>
      </c>
      <c r="H11">
        <v>5</v>
      </c>
      <c r="I11">
        <v>3</v>
      </c>
      <c r="J11">
        <v>5</v>
      </c>
      <c r="K11">
        <v>4</v>
      </c>
      <c r="N11">
        <f t="shared" si="0"/>
        <v>8</v>
      </c>
      <c r="O11">
        <f t="shared" si="1"/>
        <v>12</v>
      </c>
      <c r="P11">
        <f t="shared" si="2"/>
        <v>9</v>
      </c>
      <c r="Q11">
        <f t="shared" si="2"/>
        <v>7</v>
      </c>
      <c r="R11">
        <f t="shared" si="2"/>
        <v>10</v>
      </c>
      <c r="T11" s="11">
        <v>0.19</v>
      </c>
      <c r="U11">
        <v>-1.71</v>
      </c>
      <c r="V11">
        <v>0.59</v>
      </c>
      <c r="W11">
        <v>1.1111111111111116</v>
      </c>
      <c r="X11" s="34">
        <f>'[1]前後【参加者；参加者ごと】'!B11</f>
        <v>4.333333333333333</v>
      </c>
      <c r="Y11">
        <f>'[1]前後【参加者；参加者ごと】'!D11</f>
        <v>5.4444444444444446</v>
      </c>
      <c r="Z11">
        <v>0.49</v>
      </c>
      <c r="AA11">
        <v>0.4894</v>
      </c>
      <c r="AB11">
        <v>0.58830000000000005</v>
      </c>
    </row>
    <row r="12" spans="1:28">
      <c r="A12" s="10" t="s">
        <v>26</v>
      </c>
      <c r="B12">
        <v>6</v>
      </c>
      <c r="C12">
        <v>2</v>
      </c>
      <c r="D12">
        <v>6</v>
      </c>
      <c r="E12">
        <v>5</v>
      </c>
      <c r="F12">
        <v>7</v>
      </c>
      <c r="G12">
        <v>2</v>
      </c>
      <c r="H12">
        <v>2</v>
      </c>
      <c r="I12">
        <v>3</v>
      </c>
      <c r="J12">
        <v>5</v>
      </c>
      <c r="K12">
        <v>2</v>
      </c>
      <c r="N12">
        <f t="shared" si="0"/>
        <v>12</v>
      </c>
      <c r="O12">
        <f t="shared" si="1"/>
        <v>8</v>
      </c>
      <c r="P12">
        <f t="shared" si="2"/>
        <v>11</v>
      </c>
      <c r="Q12">
        <f t="shared" si="2"/>
        <v>8</v>
      </c>
      <c r="R12">
        <f t="shared" si="2"/>
        <v>13</v>
      </c>
      <c r="T12" s="11">
        <v>0.47</v>
      </c>
      <c r="U12">
        <v>0.79</v>
      </c>
      <c r="V12">
        <v>0.64</v>
      </c>
      <c r="W12">
        <v>0.3888888888888884</v>
      </c>
      <c r="X12" s="34">
        <f>'[1]前後【参加者；参加者ごと】'!B12</f>
        <v>4.3888888888888893</v>
      </c>
      <c r="Y12">
        <f>'[1]前後【参加者；参加者ごと】'!D12</f>
        <v>4.7777777777777777</v>
      </c>
      <c r="Z12">
        <v>0.59</v>
      </c>
      <c r="AA12">
        <v>0.45500000000000002</v>
      </c>
      <c r="AB12">
        <v>0.64190000000000003</v>
      </c>
    </row>
    <row r="13" spans="1:28">
      <c r="A13" s="10" t="s">
        <v>27</v>
      </c>
      <c r="B13">
        <v>6</v>
      </c>
      <c r="C13">
        <v>2</v>
      </c>
      <c r="D13">
        <v>5</v>
      </c>
      <c r="E13">
        <v>3</v>
      </c>
      <c r="F13">
        <v>5</v>
      </c>
      <c r="G13">
        <v>3</v>
      </c>
      <c r="H13">
        <v>6</v>
      </c>
      <c r="I13">
        <v>2</v>
      </c>
      <c r="J13">
        <v>6</v>
      </c>
      <c r="K13">
        <v>3</v>
      </c>
      <c r="N13">
        <f t="shared" si="0"/>
        <v>11</v>
      </c>
      <c r="O13">
        <f t="shared" si="1"/>
        <v>12</v>
      </c>
      <c r="P13">
        <f t="shared" si="2"/>
        <v>11</v>
      </c>
      <c r="Q13">
        <f t="shared" si="2"/>
        <v>5</v>
      </c>
      <c r="R13">
        <f t="shared" si="2"/>
        <v>10</v>
      </c>
      <c r="T13" s="11">
        <v>0.26</v>
      </c>
      <c r="U13">
        <v>1.01</v>
      </c>
      <c r="V13">
        <v>0.47</v>
      </c>
      <c r="W13">
        <v>-1.2222222222222223</v>
      </c>
      <c r="X13" s="34">
        <f>'[1]前後【参加者；参加者ごと】'!B13</f>
        <v>5.7222222222222223</v>
      </c>
      <c r="Y13">
        <f>'[1]前後【参加者；参加者ごと】'!D13</f>
        <v>4.5</v>
      </c>
      <c r="Z13">
        <v>0.35</v>
      </c>
      <c r="AA13">
        <v>0.2051</v>
      </c>
      <c r="AB13">
        <v>0.46860000000000002</v>
      </c>
    </row>
    <row r="14" spans="1:28">
      <c r="A14" s="10" t="s">
        <v>28</v>
      </c>
      <c r="B14">
        <v>6</v>
      </c>
      <c r="C14">
        <v>1</v>
      </c>
      <c r="D14">
        <v>6</v>
      </c>
      <c r="E14">
        <v>4</v>
      </c>
      <c r="F14">
        <v>4</v>
      </c>
      <c r="G14">
        <v>1</v>
      </c>
      <c r="H14">
        <v>6</v>
      </c>
      <c r="I14">
        <v>2</v>
      </c>
      <c r="J14">
        <v>5</v>
      </c>
      <c r="K14">
        <v>3</v>
      </c>
      <c r="N14">
        <f t="shared" si="0"/>
        <v>13</v>
      </c>
      <c r="O14">
        <f t="shared" si="1"/>
        <v>13</v>
      </c>
      <c r="P14">
        <f t="shared" si="2"/>
        <v>12</v>
      </c>
      <c r="Q14">
        <f t="shared" si="2"/>
        <v>7</v>
      </c>
      <c r="R14">
        <f t="shared" si="2"/>
        <v>9</v>
      </c>
      <c r="T14" s="11">
        <v>0.36</v>
      </c>
      <c r="U14">
        <v>-0.21</v>
      </c>
      <c r="V14">
        <v>0.65</v>
      </c>
      <c r="W14">
        <v>1.7777777777777777</v>
      </c>
      <c r="X14" s="34">
        <f>'[1]前後【参加者；参加者ごと】'!B14</f>
        <v>5.2777777777777777</v>
      </c>
      <c r="Y14">
        <f>'[1]前後【参加者；参加者ごと】'!D14</f>
        <v>7.0555555555555554</v>
      </c>
      <c r="Z14">
        <v>0.57999999999999996</v>
      </c>
      <c r="AA14">
        <v>0.57509999999999994</v>
      </c>
      <c r="AB14">
        <v>0.65349999999999997</v>
      </c>
    </row>
    <row r="15" spans="1:28">
      <c r="A15" s="10" t="s">
        <v>29</v>
      </c>
      <c r="B15">
        <v>7</v>
      </c>
      <c r="C15">
        <v>1</v>
      </c>
      <c r="D15">
        <v>4</v>
      </c>
      <c r="E15">
        <v>5</v>
      </c>
      <c r="F15">
        <v>5</v>
      </c>
      <c r="G15">
        <v>2</v>
      </c>
      <c r="H15">
        <v>7</v>
      </c>
      <c r="I15">
        <v>1</v>
      </c>
      <c r="J15">
        <v>7</v>
      </c>
      <c r="K15">
        <v>6</v>
      </c>
      <c r="N15">
        <f t="shared" si="0"/>
        <v>13</v>
      </c>
      <c r="O15">
        <f t="shared" si="1"/>
        <v>14</v>
      </c>
      <c r="P15">
        <f t="shared" si="2"/>
        <v>11</v>
      </c>
      <c r="Q15">
        <f t="shared" si="2"/>
        <v>6</v>
      </c>
      <c r="R15">
        <f t="shared" si="2"/>
        <v>7</v>
      </c>
      <c r="T15" s="11">
        <v>0.51</v>
      </c>
      <c r="U15">
        <v>-0.84</v>
      </c>
      <c r="V15">
        <v>0.45</v>
      </c>
      <c r="W15">
        <v>-1.1111111111111107</v>
      </c>
      <c r="X15" s="34">
        <f>'[1]前後【参加者；参加者ごと】'!B15</f>
        <v>6.5555555555555554</v>
      </c>
      <c r="Y15">
        <f>'[1]前後【参加者；参加者ごと】'!D15</f>
        <v>5.4444444444444446</v>
      </c>
      <c r="Z15">
        <v>0.49</v>
      </c>
      <c r="AA15">
        <v>0.4481</v>
      </c>
      <c r="AB15">
        <v>0.45350000000000001</v>
      </c>
    </row>
    <row r="16" spans="1:28">
      <c r="A16" s="10" t="s">
        <v>30</v>
      </c>
      <c r="B16">
        <v>4</v>
      </c>
      <c r="C16">
        <v>1</v>
      </c>
      <c r="D16">
        <v>4</v>
      </c>
      <c r="E16">
        <v>5</v>
      </c>
      <c r="F16">
        <v>6</v>
      </c>
      <c r="G16">
        <v>4</v>
      </c>
      <c r="H16">
        <v>6</v>
      </c>
      <c r="I16">
        <v>1</v>
      </c>
      <c r="J16">
        <v>5</v>
      </c>
      <c r="K16">
        <v>6</v>
      </c>
      <c r="N16">
        <f t="shared" si="0"/>
        <v>8</v>
      </c>
      <c r="O16">
        <f t="shared" si="1"/>
        <v>13</v>
      </c>
      <c r="P16">
        <f t="shared" si="2"/>
        <v>11</v>
      </c>
      <c r="Q16">
        <f t="shared" si="2"/>
        <v>8</v>
      </c>
      <c r="R16">
        <f t="shared" si="2"/>
        <v>8</v>
      </c>
      <c r="T16" s="11">
        <v>0.56000000000000005</v>
      </c>
      <c r="U16">
        <v>-0.93</v>
      </c>
      <c r="V16">
        <v>0.52</v>
      </c>
      <c r="W16">
        <v>2.3888888888888884</v>
      </c>
      <c r="X16" s="34">
        <f>'[1]前後【参加者；参加者ごと】'!B16</f>
        <v>4.7222222222222223</v>
      </c>
      <c r="Y16">
        <f>'[1]前後【参加者；参加者ごと】'!D16</f>
        <v>7.1111111111111107</v>
      </c>
      <c r="Z16">
        <v>0.45</v>
      </c>
      <c r="AA16">
        <v>0.45</v>
      </c>
      <c r="AB16">
        <v>0.34889999999999999</v>
      </c>
    </row>
    <row r="17" spans="1:28">
      <c r="A17" s="10" t="s">
        <v>31</v>
      </c>
      <c r="B17">
        <v>5</v>
      </c>
      <c r="C17">
        <v>1</v>
      </c>
      <c r="D17">
        <v>4</v>
      </c>
      <c r="E17">
        <v>5</v>
      </c>
      <c r="F17">
        <v>6</v>
      </c>
      <c r="G17">
        <v>1</v>
      </c>
      <c r="H17">
        <v>6</v>
      </c>
      <c r="I17">
        <v>4</v>
      </c>
      <c r="J17">
        <v>2</v>
      </c>
      <c r="K17">
        <v>5</v>
      </c>
      <c r="N17">
        <f t="shared" si="0"/>
        <v>12</v>
      </c>
      <c r="O17">
        <f t="shared" si="1"/>
        <v>13</v>
      </c>
      <c r="P17">
        <f t="shared" si="2"/>
        <v>8</v>
      </c>
      <c r="Q17">
        <f t="shared" si="2"/>
        <v>11</v>
      </c>
      <c r="R17">
        <f t="shared" si="2"/>
        <v>9</v>
      </c>
      <c r="T17" s="11">
        <v>0.52</v>
      </c>
      <c r="U17">
        <v>-0.63</v>
      </c>
      <c r="V17">
        <v>0.51</v>
      </c>
      <c r="W17">
        <v>3.333333333333333</v>
      </c>
      <c r="X17" s="34">
        <f>'[1]前後【参加者；参加者ごと】'!B17</f>
        <v>4.2777777777777777</v>
      </c>
      <c r="Y17">
        <f>'[1]前後【参加者；参加者ごと】'!D17</f>
        <v>7.6111111111111107</v>
      </c>
      <c r="Z17">
        <v>0.42</v>
      </c>
      <c r="AA17">
        <v>0.2288</v>
      </c>
      <c r="AB17">
        <v>0.50800000000000001</v>
      </c>
    </row>
    <row r="18" spans="1:28">
      <c r="A18" s="10" t="s">
        <v>32</v>
      </c>
      <c r="B18">
        <v>3</v>
      </c>
      <c r="C18">
        <v>3</v>
      </c>
      <c r="D18">
        <v>3</v>
      </c>
      <c r="E18">
        <v>5</v>
      </c>
      <c r="F18">
        <v>5</v>
      </c>
      <c r="G18">
        <v>6</v>
      </c>
      <c r="H18">
        <v>6</v>
      </c>
      <c r="I18">
        <v>5</v>
      </c>
      <c r="J18">
        <v>5</v>
      </c>
      <c r="K18">
        <v>4</v>
      </c>
      <c r="N18">
        <f t="shared" si="0"/>
        <v>5</v>
      </c>
      <c r="O18">
        <f t="shared" si="1"/>
        <v>11</v>
      </c>
      <c r="P18">
        <f t="shared" si="2"/>
        <v>6</v>
      </c>
      <c r="Q18">
        <f t="shared" si="2"/>
        <v>8</v>
      </c>
      <c r="R18">
        <f t="shared" si="2"/>
        <v>9</v>
      </c>
      <c r="T18" s="11">
        <v>0.28000000000000003</v>
      </c>
      <c r="U18">
        <v>-0.68</v>
      </c>
      <c r="V18">
        <v>0.54</v>
      </c>
      <c r="W18">
        <v>3.2222222222222223</v>
      </c>
      <c r="X18" s="34">
        <f>'[1]前後【参加者；参加者ごと】'!B18</f>
        <v>3.5</v>
      </c>
      <c r="Y18">
        <f>'[1]前後【参加者；参加者ごと】'!D18</f>
        <v>6.7222222222222223</v>
      </c>
      <c r="Z18">
        <v>0.52</v>
      </c>
      <c r="AA18">
        <v>0.43830000000000002</v>
      </c>
      <c r="AB18">
        <v>0.54249999999999998</v>
      </c>
    </row>
    <row r="19" spans="1:28">
      <c r="A19" s="10" t="s">
        <v>33</v>
      </c>
      <c r="B19">
        <v>7</v>
      </c>
      <c r="C19">
        <v>1</v>
      </c>
      <c r="D19">
        <v>3</v>
      </c>
      <c r="E19">
        <v>7</v>
      </c>
      <c r="F19">
        <v>5</v>
      </c>
      <c r="G19">
        <v>5</v>
      </c>
      <c r="H19">
        <v>6</v>
      </c>
      <c r="I19">
        <v>5</v>
      </c>
      <c r="J19">
        <v>5</v>
      </c>
      <c r="K19">
        <v>3</v>
      </c>
      <c r="N19">
        <f t="shared" si="0"/>
        <v>10</v>
      </c>
      <c r="O19">
        <f t="shared" si="1"/>
        <v>13</v>
      </c>
      <c r="P19">
        <f t="shared" si="2"/>
        <v>6</v>
      </c>
      <c r="Q19">
        <f t="shared" si="2"/>
        <v>10</v>
      </c>
      <c r="R19">
        <f t="shared" si="2"/>
        <v>10</v>
      </c>
      <c r="T19" s="11">
        <v>0.33</v>
      </c>
      <c r="U19">
        <v>0.55000000000000004</v>
      </c>
      <c r="V19">
        <v>0.42</v>
      </c>
      <c r="W19">
        <v>1.7777777777777781</v>
      </c>
      <c r="X19" s="34">
        <f>'[1]前後【参加者；参加者ごと】'!B19</f>
        <v>2.6111111111111112</v>
      </c>
      <c r="Y19">
        <f>'[1]前後【参加者；参加者ごと】'!D19</f>
        <v>4.3888888888888893</v>
      </c>
      <c r="Z19">
        <v>0.52</v>
      </c>
      <c r="AA19">
        <v>0.52049999999999996</v>
      </c>
      <c r="AB19">
        <v>0.41749999999999998</v>
      </c>
    </row>
    <row r="20" spans="1:28">
      <c r="A20" s="10" t="s">
        <v>34</v>
      </c>
      <c r="B20">
        <v>5</v>
      </c>
      <c r="C20">
        <v>1</v>
      </c>
      <c r="D20">
        <v>6</v>
      </c>
      <c r="E20">
        <v>6</v>
      </c>
      <c r="F20">
        <v>5</v>
      </c>
      <c r="G20">
        <v>3</v>
      </c>
      <c r="H20">
        <v>6</v>
      </c>
      <c r="I20">
        <v>3</v>
      </c>
      <c r="J20">
        <v>5</v>
      </c>
      <c r="K20">
        <v>5</v>
      </c>
      <c r="N20">
        <f t="shared" si="0"/>
        <v>10</v>
      </c>
      <c r="O20">
        <f t="shared" si="1"/>
        <v>13</v>
      </c>
      <c r="P20">
        <f t="shared" si="2"/>
        <v>11</v>
      </c>
      <c r="Q20">
        <f t="shared" si="2"/>
        <v>9</v>
      </c>
      <c r="R20">
        <f t="shared" si="2"/>
        <v>8</v>
      </c>
      <c r="T20" s="11">
        <v>0.44</v>
      </c>
      <c r="U20">
        <v>0.79</v>
      </c>
      <c r="V20">
        <v>0.42</v>
      </c>
      <c r="W20">
        <v>0.22222222222222232</v>
      </c>
      <c r="X20" s="34">
        <f>'[1]前後【参加者；参加者ごと】'!B20</f>
        <v>4.6111111111111107</v>
      </c>
      <c r="Y20">
        <f>'[1]前後【参加者；参加者ごと】'!D20</f>
        <v>4.833333333333333</v>
      </c>
      <c r="Z20">
        <v>0.48</v>
      </c>
      <c r="AA20">
        <v>0.4778</v>
      </c>
      <c r="AB20">
        <v>0.46600000000000003</v>
      </c>
    </row>
    <row r="21" spans="1:28">
      <c r="A21" s="10" t="s">
        <v>35</v>
      </c>
      <c r="B21">
        <v>6</v>
      </c>
      <c r="C21">
        <v>1</v>
      </c>
      <c r="D21">
        <v>5</v>
      </c>
      <c r="E21">
        <v>2</v>
      </c>
      <c r="F21">
        <v>6</v>
      </c>
      <c r="G21">
        <v>5</v>
      </c>
      <c r="H21">
        <v>7</v>
      </c>
      <c r="I21">
        <v>2</v>
      </c>
      <c r="J21">
        <v>6</v>
      </c>
      <c r="K21">
        <v>5</v>
      </c>
      <c r="N21">
        <f t="shared" si="0"/>
        <v>9</v>
      </c>
      <c r="O21">
        <f t="shared" si="1"/>
        <v>14</v>
      </c>
      <c r="P21">
        <f t="shared" si="2"/>
        <v>11</v>
      </c>
      <c r="Q21">
        <f t="shared" si="2"/>
        <v>4</v>
      </c>
      <c r="R21">
        <f t="shared" si="2"/>
        <v>9</v>
      </c>
      <c r="T21" s="11">
        <v>0.12</v>
      </c>
      <c r="U21">
        <v>1.34</v>
      </c>
      <c r="V21">
        <v>0.43</v>
      </c>
      <c r="W21">
        <v>0</v>
      </c>
      <c r="X21" s="34">
        <f>'[1]前後【参加者；参加者ごと】'!B21</f>
        <v>3.5</v>
      </c>
      <c r="Y21">
        <f>'[1]前後【参加者；参加者ごと】'!D21</f>
        <v>3.5</v>
      </c>
      <c r="Z21">
        <v>0.42</v>
      </c>
      <c r="AA21">
        <v>0.40660000000000002</v>
      </c>
      <c r="AB21">
        <v>4.41E-2</v>
      </c>
    </row>
    <row r="22" spans="1:28">
      <c r="A22" s="10" t="s">
        <v>36</v>
      </c>
      <c r="B22">
        <v>3</v>
      </c>
      <c r="C22">
        <v>2</v>
      </c>
      <c r="D22">
        <v>5</v>
      </c>
      <c r="E22">
        <v>3</v>
      </c>
      <c r="F22">
        <v>6</v>
      </c>
      <c r="G22">
        <v>6</v>
      </c>
      <c r="H22">
        <v>6</v>
      </c>
      <c r="I22">
        <v>4</v>
      </c>
      <c r="J22">
        <v>4</v>
      </c>
      <c r="K22">
        <v>3</v>
      </c>
      <c r="N22">
        <f t="shared" si="0"/>
        <v>5</v>
      </c>
      <c r="O22">
        <f t="shared" si="1"/>
        <v>12</v>
      </c>
      <c r="P22">
        <f t="shared" si="2"/>
        <v>9</v>
      </c>
      <c r="Q22">
        <f t="shared" si="2"/>
        <v>7</v>
      </c>
      <c r="R22">
        <f t="shared" si="2"/>
        <v>11</v>
      </c>
      <c r="T22" s="11">
        <v>0.65</v>
      </c>
      <c r="U22">
        <v>-0.41</v>
      </c>
      <c r="V22">
        <v>0.48</v>
      </c>
      <c r="W22">
        <v>-1.2777777777777777</v>
      </c>
      <c r="X22" s="34">
        <f>'[1]前後【参加者；参加者ごと】'!B22</f>
        <v>5</v>
      </c>
      <c r="Y22">
        <f>'[1]前後【参加者；参加者ごと】'!D22</f>
        <v>3.7222222222222223</v>
      </c>
      <c r="Z22">
        <v>0.45</v>
      </c>
      <c r="AA22">
        <v>0.31380000000000002</v>
      </c>
      <c r="AB22">
        <v>0.3483</v>
      </c>
    </row>
    <row r="23" spans="1:28">
      <c r="A23" s="10" t="s">
        <v>37</v>
      </c>
      <c r="B23">
        <v>6</v>
      </c>
      <c r="C23">
        <v>2</v>
      </c>
      <c r="D23">
        <v>1</v>
      </c>
      <c r="E23">
        <v>5</v>
      </c>
      <c r="F23">
        <v>5</v>
      </c>
      <c r="G23">
        <v>5</v>
      </c>
      <c r="H23">
        <v>5</v>
      </c>
      <c r="I23">
        <v>5</v>
      </c>
      <c r="J23">
        <v>6</v>
      </c>
      <c r="K23">
        <v>1</v>
      </c>
      <c r="N23">
        <f t="shared" si="0"/>
        <v>9</v>
      </c>
      <c r="O23">
        <f t="shared" si="1"/>
        <v>11</v>
      </c>
      <c r="P23">
        <f t="shared" si="2"/>
        <v>4</v>
      </c>
      <c r="Q23">
        <f t="shared" si="2"/>
        <v>7</v>
      </c>
      <c r="R23">
        <f t="shared" si="2"/>
        <v>12</v>
      </c>
      <c r="T23" s="11">
        <v>0.45</v>
      </c>
      <c r="U23">
        <v>0.35</v>
      </c>
      <c r="V23">
        <v>0.54</v>
      </c>
      <c r="W23">
        <v>-1.2777777777777777</v>
      </c>
      <c r="X23" s="34">
        <f>'[1]前後【参加者；参加者ごと】'!B23</f>
        <v>5</v>
      </c>
      <c r="Y23">
        <f>'[1]前後【参加者；参加者ごと】'!D23</f>
        <v>3.7222222222222223</v>
      </c>
      <c r="Z23">
        <v>0.49</v>
      </c>
      <c r="AA23">
        <v>0.39779999999999999</v>
      </c>
      <c r="AB23">
        <v>0.1295</v>
      </c>
    </row>
    <row r="24" spans="1:28">
      <c r="A24" s="10" t="s">
        <v>38</v>
      </c>
      <c r="B24">
        <v>6</v>
      </c>
      <c r="C24">
        <v>5</v>
      </c>
      <c r="D24">
        <v>3</v>
      </c>
      <c r="E24">
        <v>4</v>
      </c>
      <c r="F24">
        <v>6</v>
      </c>
      <c r="G24">
        <v>2</v>
      </c>
      <c r="H24">
        <v>5</v>
      </c>
      <c r="I24">
        <v>5</v>
      </c>
      <c r="J24">
        <v>4</v>
      </c>
      <c r="K24">
        <v>3</v>
      </c>
      <c r="N24">
        <f t="shared" si="0"/>
        <v>12</v>
      </c>
      <c r="O24">
        <f t="shared" si="1"/>
        <v>8</v>
      </c>
      <c r="P24">
        <f t="shared" si="2"/>
        <v>6</v>
      </c>
      <c r="Q24">
        <f t="shared" si="2"/>
        <v>8</v>
      </c>
      <c r="R24">
        <f t="shared" si="2"/>
        <v>11</v>
      </c>
      <c r="T24" s="11">
        <v>0.34</v>
      </c>
      <c r="U24">
        <v>-0.73</v>
      </c>
      <c r="V24">
        <v>0.48</v>
      </c>
      <c r="W24">
        <v>0.55555555555555536</v>
      </c>
      <c r="X24" s="34">
        <f>'[1]前後【参加者；参加者ごと】'!B24</f>
        <v>4.2777777777777777</v>
      </c>
      <c r="Y24">
        <f>'[1]前後【参加者；参加者ごと】'!D24</f>
        <v>4.833333333333333</v>
      </c>
      <c r="Z24">
        <v>0.45</v>
      </c>
      <c r="AA24">
        <v>0.18260000000000001</v>
      </c>
      <c r="AB24">
        <v>0.48409999999999997</v>
      </c>
    </row>
    <row r="25" spans="1:28">
      <c r="A25" s="10" t="s">
        <v>39</v>
      </c>
      <c r="B25">
        <v>5</v>
      </c>
      <c r="C25">
        <v>2</v>
      </c>
      <c r="D25">
        <v>3</v>
      </c>
      <c r="E25">
        <v>6</v>
      </c>
      <c r="F25">
        <v>6</v>
      </c>
      <c r="G25">
        <v>2</v>
      </c>
      <c r="H25">
        <v>6</v>
      </c>
      <c r="I25">
        <v>4</v>
      </c>
      <c r="J25">
        <v>6</v>
      </c>
      <c r="K25">
        <v>3</v>
      </c>
      <c r="N25">
        <f t="shared" si="0"/>
        <v>11</v>
      </c>
      <c r="O25">
        <f t="shared" si="1"/>
        <v>12</v>
      </c>
      <c r="P25">
        <f t="shared" si="2"/>
        <v>7</v>
      </c>
      <c r="Q25">
        <f t="shared" si="2"/>
        <v>8</v>
      </c>
      <c r="R25">
        <f t="shared" si="2"/>
        <v>11</v>
      </c>
      <c r="T25" s="11">
        <v>0.64</v>
      </c>
      <c r="U25">
        <v>-1.71</v>
      </c>
      <c r="V25">
        <v>0.45</v>
      </c>
      <c r="W25">
        <v>0.11111111111111116</v>
      </c>
      <c r="X25" s="34">
        <f>'[1]前後【参加者；参加者ごと】'!B25</f>
        <v>3.8333333333333335</v>
      </c>
      <c r="Y25">
        <f>'[1]前後【参加者；参加者ごと】'!D25</f>
        <v>3.9444444444444446</v>
      </c>
      <c r="Z25">
        <v>0.46</v>
      </c>
      <c r="AA25">
        <v>0.46160000000000001</v>
      </c>
      <c r="AB25">
        <v>0.28889999999999999</v>
      </c>
    </row>
    <row r="26" spans="1:28">
      <c r="A26" s="10" t="s">
        <v>40</v>
      </c>
      <c r="B26">
        <v>6</v>
      </c>
      <c r="C26">
        <v>3</v>
      </c>
      <c r="D26">
        <v>4</v>
      </c>
      <c r="E26">
        <v>1</v>
      </c>
      <c r="F26">
        <v>6</v>
      </c>
      <c r="G26">
        <v>2</v>
      </c>
      <c r="H26">
        <v>6</v>
      </c>
      <c r="I26">
        <v>2</v>
      </c>
      <c r="J26">
        <v>6</v>
      </c>
      <c r="K26">
        <v>4</v>
      </c>
      <c r="N26">
        <f t="shared" si="0"/>
        <v>12</v>
      </c>
      <c r="O26">
        <f t="shared" si="1"/>
        <v>11</v>
      </c>
      <c r="P26">
        <f t="shared" si="2"/>
        <v>10</v>
      </c>
      <c r="Q26">
        <f t="shared" si="2"/>
        <v>3</v>
      </c>
      <c r="R26">
        <f t="shared" si="2"/>
        <v>10</v>
      </c>
      <c r="T26" s="11">
        <v>0.79</v>
      </c>
      <c r="U26">
        <v>-0.04</v>
      </c>
      <c r="V26">
        <v>0.5</v>
      </c>
      <c r="W26">
        <v>1.0555555555555562</v>
      </c>
      <c r="X26" s="34">
        <f>'[1]前後【参加者；参加者ごと】'!B26</f>
        <v>5.1111111111111107</v>
      </c>
      <c r="Y26">
        <f>'[1]前後【参加者；参加者ごと】'!D26</f>
        <v>6.166666666666667</v>
      </c>
      <c r="Z26">
        <v>0.47</v>
      </c>
      <c r="AA26">
        <v>0.36209999999999998</v>
      </c>
      <c r="AB26">
        <v>0.50129999999999997</v>
      </c>
    </row>
    <row r="27" spans="1:28">
      <c r="A27" s="10" t="s">
        <v>41</v>
      </c>
      <c r="B27">
        <v>3</v>
      </c>
      <c r="C27">
        <v>3</v>
      </c>
      <c r="D27">
        <v>5</v>
      </c>
      <c r="E27">
        <v>1</v>
      </c>
      <c r="F27">
        <v>6</v>
      </c>
      <c r="G27">
        <v>3</v>
      </c>
      <c r="H27">
        <v>4</v>
      </c>
      <c r="I27">
        <v>3</v>
      </c>
      <c r="J27">
        <v>4</v>
      </c>
      <c r="K27">
        <v>2</v>
      </c>
      <c r="N27">
        <f t="shared" si="0"/>
        <v>8</v>
      </c>
      <c r="O27">
        <f t="shared" si="1"/>
        <v>9</v>
      </c>
      <c r="P27">
        <f t="shared" si="2"/>
        <v>10</v>
      </c>
      <c r="Q27">
        <f t="shared" si="2"/>
        <v>5</v>
      </c>
      <c r="R27">
        <f t="shared" si="2"/>
        <v>12</v>
      </c>
      <c r="T27" s="11">
        <v>0.28000000000000003</v>
      </c>
      <c r="U27">
        <v>-7.0000000000000007E-2</v>
      </c>
      <c r="V27">
        <v>0.49</v>
      </c>
      <c r="W27">
        <v>1.5555555555555554</v>
      </c>
      <c r="X27" s="34">
        <f>'[1]前後【参加者；参加者ごと】'!B27</f>
        <v>4.5</v>
      </c>
      <c r="Y27">
        <f>'[1]前後【参加者；参加者ごと】'!D27</f>
        <v>6.0555555555555554</v>
      </c>
      <c r="Z27">
        <v>0.57999999999999996</v>
      </c>
      <c r="AA27">
        <v>0.49769999999999998</v>
      </c>
      <c r="AB27">
        <v>0.3503</v>
      </c>
    </row>
    <row r="28" spans="1:28">
      <c r="A28" s="10" t="s">
        <v>42</v>
      </c>
      <c r="B28">
        <v>6</v>
      </c>
      <c r="C28">
        <v>4</v>
      </c>
      <c r="D28">
        <v>6</v>
      </c>
      <c r="E28">
        <v>2</v>
      </c>
      <c r="F28">
        <v>7</v>
      </c>
      <c r="G28">
        <v>1</v>
      </c>
      <c r="H28">
        <v>6</v>
      </c>
      <c r="I28">
        <v>1</v>
      </c>
      <c r="J28">
        <v>5</v>
      </c>
      <c r="K28">
        <v>2</v>
      </c>
      <c r="N28">
        <f t="shared" si="0"/>
        <v>13</v>
      </c>
      <c r="O28">
        <f t="shared" si="1"/>
        <v>10</v>
      </c>
      <c r="P28">
        <f t="shared" si="2"/>
        <v>13</v>
      </c>
      <c r="Q28">
        <f t="shared" si="2"/>
        <v>5</v>
      </c>
      <c r="R28">
        <f t="shared" si="2"/>
        <v>13</v>
      </c>
      <c r="T28" s="11">
        <v>0.4</v>
      </c>
      <c r="U28">
        <v>0.14000000000000001</v>
      </c>
      <c r="V28">
        <v>0.62</v>
      </c>
      <c r="W28">
        <v>0.33333333333333304</v>
      </c>
      <c r="X28" s="34">
        <f>'[1]前後【参加者；参加者ごと】'!B28</f>
        <v>6.3888888888888893</v>
      </c>
      <c r="Y28">
        <f>'[1]前後【参加者；参加者ごと】'!D28</f>
        <v>6.7222222222222223</v>
      </c>
      <c r="Z28">
        <v>0.48</v>
      </c>
      <c r="AA28">
        <v>0.48420000000000002</v>
      </c>
      <c r="AB28">
        <v>0.62380000000000002</v>
      </c>
    </row>
    <row r="29" spans="1:28">
      <c r="A29" s="10" t="s">
        <v>43</v>
      </c>
      <c r="B29">
        <v>5</v>
      </c>
      <c r="C29">
        <v>3</v>
      </c>
      <c r="D29">
        <v>3</v>
      </c>
      <c r="E29">
        <v>5</v>
      </c>
      <c r="F29">
        <v>5</v>
      </c>
      <c r="G29">
        <v>4</v>
      </c>
      <c r="H29">
        <v>6</v>
      </c>
      <c r="I29">
        <v>2</v>
      </c>
      <c r="J29">
        <v>5</v>
      </c>
      <c r="K29">
        <v>3</v>
      </c>
      <c r="N29">
        <f t="shared" si="0"/>
        <v>9</v>
      </c>
      <c r="O29">
        <f t="shared" si="1"/>
        <v>11</v>
      </c>
      <c r="P29">
        <f t="shared" si="2"/>
        <v>9</v>
      </c>
      <c r="Q29">
        <f t="shared" si="2"/>
        <v>8</v>
      </c>
      <c r="R29">
        <f t="shared" si="2"/>
        <v>10</v>
      </c>
      <c r="T29" s="11">
        <v>0.66</v>
      </c>
      <c r="U29">
        <v>-0.41</v>
      </c>
      <c r="V29">
        <v>0.52</v>
      </c>
      <c r="W29">
        <v>-0.33333333333333304</v>
      </c>
      <c r="X29" s="34">
        <f>'[1]前後【参加者；参加者ごと】'!B29</f>
        <v>4.5555555555555554</v>
      </c>
      <c r="Y29">
        <f>'[1]前後【参加者；参加者ごと】'!D29</f>
        <v>4.2222222222222223</v>
      </c>
      <c r="Z29">
        <v>0.42</v>
      </c>
      <c r="AA29">
        <v>0.4047</v>
      </c>
      <c r="AB29">
        <v>0.51739999999999997</v>
      </c>
    </row>
    <row r="30" spans="1:28">
      <c r="A30" s="10" t="s">
        <v>44</v>
      </c>
      <c r="B30">
        <v>6</v>
      </c>
      <c r="C30">
        <v>4</v>
      </c>
      <c r="D30">
        <v>2</v>
      </c>
      <c r="E30">
        <v>5</v>
      </c>
      <c r="F30">
        <v>6</v>
      </c>
      <c r="G30">
        <v>3</v>
      </c>
      <c r="H30">
        <v>6</v>
      </c>
      <c r="I30">
        <v>2</v>
      </c>
      <c r="J30">
        <v>5</v>
      </c>
      <c r="K30">
        <v>2</v>
      </c>
      <c r="N30">
        <f t="shared" si="0"/>
        <v>11</v>
      </c>
      <c r="O30">
        <f t="shared" si="1"/>
        <v>10</v>
      </c>
      <c r="P30">
        <f t="shared" si="2"/>
        <v>8</v>
      </c>
      <c r="Q30">
        <f t="shared" si="2"/>
        <v>8</v>
      </c>
      <c r="R30">
        <f t="shared" si="2"/>
        <v>12</v>
      </c>
      <c r="T30" s="11">
        <v>0.14000000000000001</v>
      </c>
      <c r="U30">
        <v>0.54</v>
      </c>
      <c r="V30">
        <v>0.61</v>
      </c>
      <c r="W30">
        <v>-0.83333333333333304</v>
      </c>
      <c r="X30" s="34">
        <f>'[1]前後【参加者；参加者ごと】'!B30</f>
        <v>5.333333333333333</v>
      </c>
      <c r="Y30">
        <f>'[1]前後【参加者；参加者ごと】'!D30</f>
        <v>4.5</v>
      </c>
      <c r="Z30">
        <v>0.52</v>
      </c>
      <c r="AA30">
        <v>0.52159999999999995</v>
      </c>
      <c r="AB30">
        <v>0.61070000000000002</v>
      </c>
    </row>
    <row r="31" spans="1:28">
      <c r="A31" s="10" t="s">
        <v>45</v>
      </c>
      <c r="B31">
        <v>3</v>
      </c>
      <c r="C31">
        <v>1</v>
      </c>
      <c r="D31">
        <v>5</v>
      </c>
      <c r="E31">
        <v>6</v>
      </c>
      <c r="F31">
        <v>4</v>
      </c>
      <c r="G31">
        <v>5</v>
      </c>
      <c r="H31">
        <v>6</v>
      </c>
      <c r="I31">
        <v>3</v>
      </c>
      <c r="J31">
        <v>5</v>
      </c>
      <c r="K31">
        <v>6</v>
      </c>
      <c r="N31">
        <f t="shared" si="0"/>
        <v>6</v>
      </c>
      <c r="O31">
        <f t="shared" si="1"/>
        <v>13</v>
      </c>
      <c r="P31">
        <f t="shared" si="2"/>
        <v>10</v>
      </c>
      <c r="Q31">
        <f t="shared" si="2"/>
        <v>9</v>
      </c>
      <c r="R31">
        <f t="shared" si="2"/>
        <v>6</v>
      </c>
      <c r="T31" s="11">
        <v>0.56000000000000005</v>
      </c>
      <c r="U31">
        <v>0.68</v>
      </c>
      <c r="V31">
        <v>0.55000000000000004</v>
      </c>
      <c r="W31">
        <v>-0.77777777777777768</v>
      </c>
      <c r="X31" s="34">
        <f>'[1]前後【参加者；参加者ごと】'!B31</f>
        <v>5.2222222222222223</v>
      </c>
      <c r="Y31">
        <f>'[1]前後【参加者；参加者ごと】'!D31</f>
        <v>4.4444444444444446</v>
      </c>
      <c r="Z31">
        <v>0.43</v>
      </c>
      <c r="AA31">
        <v>0.36509999999999998</v>
      </c>
      <c r="AB31">
        <v>0.55259999999999998</v>
      </c>
    </row>
    <row r="32" spans="1:28">
      <c r="A32" s="10" t="s">
        <v>46</v>
      </c>
      <c r="B32">
        <v>4</v>
      </c>
      <c r="C32">
        <v>5</v>
      </c>
      <c r="D32">
        <v>6</v>
      </c>
      <c r="E32">
        <v>4</v>
      </c>
      <c r="F32">
        <v>6</v>
      </c>
      <c r="G32">
        <v>2</v>
      </c>
      <c r="H32">
        <v>5</v>
      </c>
      <c r="I32">
        <v>2</v>
      </c>
      <c r="J32">
        <v>4</v>
      </c>
      <c r="K32">
        <v>3</v>
      </c>
      <c r="N32">
        <f t="shared" si="0"/>
        <v>10</v>
      </c>
      <c r="O32">
        <f t="shared" si="1"/>
        <v>8</v>
      </c>
      <c r="P32">
        <f t="shared" si="2"/>
        <v>12</v>
      </c>
      <c r="Q32">
        <f t="shared" si="2"/>
        <v>8</v>
      </c>
      <c r="R32">
        <f t="shared" si="2"/>
        <v>11</v>
      </c>
      <c r="T32" s="11">
        <v>0.55000000000000004</v>
      </c>
      <c r="U32">
        <v>-0.3</v>
      </c>
      <c r="V32">
        <v>0.52</v>
      </c>
      <c r="W32">
        <v>-1.8333333333333339</v>
      </c>
      <c r="X32" s="34">
        <f>'[1]前後【参加者；参加者ごと】'!B32</f>
        <v>5.9444444444444446</v>
      </c>
      <c r="Y32">
        <f>'[1]前後【参加者；参加者ごと】'!D32</f>
        <v>4.1111111111111107</v>
      </c>
      <c r="Z32">
        <v>0.45</v>
      </c>
      <c r="AA32">
        <v>0.44440000000000002</v>
      </c>
      <c r="AB32">
        <v>0.51939999999999997</v>
      </c>
    </row>
    <row r="33" spans="1:23">
      <c r="A33" s="27"/>
      <c r="M33" t="s">
        <v>75</v>
      </c>
      <c r="N33" s="35">
        <f>CORREL(N3:N32,T3:T32)</f>
        <v>-0.10615283347853553</v>
      </c>
      <c r="O33" s="35">
        <f>CORREL(O3:O32,T3:T32)</f>
        <v>3.2393868257899146E-2</v>
      </c>
      <c r="P33" s="35">
        <f>CORREL(P3:P32,T3:T32)</f>
        <v>-1.4085038108016836E-2</v>
      </c>
      <c r="Q33" s="35">
        <f>CORREL(Q3:Q32,T3:T32)</f>
        <v>0.10403257162835203</v>
      </c>
      <c r="R33" s="35">
        <f>CORREL(R3:R32,T3:T32)</f>
        <v>2.4233828657995966E-2</v>
      </c>
      <c r="T33">
        <f>AVERAGE(T3:T32)</f>
        <v>0.41033333333333349</v>
      </c>
      <c r="U33">
        <f>AVERAGE(U3:U32)</f>
        <v>0.13366666666666671</v>
      </c>
      <c r="V33">
        <f>AVERAGE(V3:V32)</f>
        <v>0.52666666666666662</v>
      </c>
      <c r="W33">
        <v>0.36851851851851852</v>
      </c>
    </row>
    <row r="34" spans="1:23">
      <c r="A34" s="27"/>
      <c r="M34" t="s">
        <v>76</v>
      </c>
      <c r="N34" s="35">
        <f>CORREL(N3:N32,U3:U32)</f>
        <v>0.17615828207361051</v>
      </c>
      <c r="O34" s="35">
        <f>CORREL(O3:O32,U3:U32)</f>
        <v>-5.705739211150064E-2</v>
      </c>
      <c r="P34" s="35">
        <f>CORREL(P3:P32,U3:U32)</f>
        <v>-4.0988087755464142E-2</v>
      </c>
      <c r="Q34" s="35">
        <f>CORREL(Q3:Q32,U3:U32)</f>
        <v>6.7655984063282895E-2</v>
      </c>
      <c r="R34" s="35">
        <f>CORREL(R3:R32,U3:U32)</f>
        <v>6.0697082465025559E-2</v>
      </c>
    </row>
    <row r="35" spans="1:23">
      <c r="A35" s="27"/>
      <c r="M35" t="s">
        <v>59</v>
      </c>
      <c r="N35" s="35">
        <f>CORREL(N3:N32,V3:V32)</f>
        <v>0.23558816155439188</v>
      </c>
      <c r="O35" s="35">
        <f>CORREL(O3:O32,V3:V32)</f>
        <v>-0.43918687502960124</v>
      </c>
      <c r="P35" s="35">
        <f>CORREL(P3:P32,V3:V32)</f>
        <v>0.16408815775645891</v>
      </c>
      <c r="Q35" s="35">
        <f>CORREL(Q3:Q32,V3:V32)</f>
        <v>0.12206262194844192</v>
      </c>
      <c r="R35" s="35">
        <f>CORREL(R3:R32,V3:V32)</f>
        <v>0.26986305224957602</v>
      </c>
      <c r="T35" s="22"/>
      <c r="U35" s="22" t="s">
        <v>77</v>
      </c>
      <c r="V35" s="22" t="s">
        <v>78</v>
      </c>
    </row>
    <row r="36" spans="1:23">
      <c r="A36" s="27"/>
      <c r="M36" t="s">
        <v>79</v>
      </c>
      <c r="N36" s="35">
        <f>CORREL(N3:N32,$W3:$W32)</f>
        <v>-4.0695678326730295E-2</v>
      </c>
      <c r="O36" s="35">
        <f t="shared" ref="O36:R36" si="3">CORREL(O3:O32,$W3:$W32)</f>
        <v>0.10239413200315499</v>
      </c>
      <c r="P36" s="35">
        <f t="shared" si="3"/>
        <v>-0.16570209583219372</v>
      </c>
      <c r="Q36" s="35">
        <f t="shared" si="3"/>
        <v>0.15550327782794224</v>
      </c>
      <c r="R36" s="35">
        <f t="shared" si="3"/>
        <v>-0.26113743000164952</v>
      </c>
      <c r="T36" s="22" t="s">
        <v>58</v>
      </c>
      <c r="U36" s="22">
        <f>CORREL(T3:T32, U3:U32)</f>
        <v>-0.330542739089424</v>
      </c>
      <c r="V36" s="22">
        <f>CORREL(T3:T32, V3:V32)</f>
        <v>-0.18689597728950308</v>
      </c>
    </row>
    <row r="37" spans="1:23">
      <c r="M37" t="s">
        <v>80</v>
      </c>
      <c r="N37" s="35">
        <f>CORREL(N3:N32,$X3:$X32)</f>
        <v>9.3407489832781521E-2</v>
      </c>
      <c r="O37" s="35">
        <f t="shared" ref="O37:R37" si="4">CORREL(O3:O32,$X3:$X32)</f>
        <v>7.6633178797946844E-2</v>
      </c>
      <c r="P37" s="35">
        <f t="shared" si="4"/>
        <v>0.31321361858994845</v>
      </c>
      <c r="Q37" s="35">
        <f t="shared" si="4"/>
        <v>-0.29334867353545718</v>
      </c>
      <c r="R37" s="35">
        <f t="shared" si="4"/>
        <v>3.9145764210093775E-2</v>
      </c>
      <c r="T37" s="36" t="s">
        <v>77</v>
      </c>
      <c r="U37" s="22">
        <f>CORREL(U3:U32, U3:U32)</f>
        <v>1</v>
      </c>
      <c r="V37" s="22">
        <f>CORREL(U3:U32, V3:V32)</f>
        <v>-2.4137402651738186E-2</v>
      </c>
    </row>
    <row r="38" spans="1:23">
      <c r="A38" s="25">
        <v>1</v>
      </c>
      <c r="B38" s="20">
        <f>COUNTIF(B3:B32, A38)</f>
        <v>0</v>
      </c>
      <c r="C38" s="20">
        <f>COUNTIF(C3:C32, A38)</f>
        <v>10</v>
      </c>
      <c r="D38" s="20">
        <f>COUNTIF(D3:D32, A38)</f>
        <v>2</v>
      </c>
      <c r="E38" s="20">
        <f>COUNTIF(E3:E32, A38)</f>
        <v>2</v>
      </c>
      <c r="F38" s="20">
        <f>COUNTIF(F3:F32, A38)</f>
        <v>0</v>
      </c>
      <c r="G38" s="20">
        <f>COUNTIF(G3:G32, A38)</f>
        <v>4</v>
      </c>
      <c r="H38" s="20">
        <f>COUNTIF(H3:H32, A38)</f>
        <v>1</v>
      </c>
      <c r="I38" s="20">
        <f>COUNTIF(I3:I32, A38)</f>
        <v>3</v>
      </c>
      <c r="J38" s="20">
        <f>COUNTIF(J3:J32, A38)</f>
        <v>0</v>
      </c>
      <c r="K38" s="20">
        <f>COUNTIF(K3:K32, A38)</f>
        <v>1</v>
      </c>
      <c r="M38" t="s">
        <v>81</v>
      </c>
      <c r="N38" s="35">
        <f>CORREL(N3:N32,$Y3:$Y32)</f>
        <v>2.7389795573481736E-2</v>
      </c>
      <c r="O38" s="35">
        <f t="shared" ref="O38:R38" si="5">CORREL(O3:O32,$Y3:$Y32)</f>
        <v>0.161572450446692</v>
      </c>
      <c r="P38" s="35">
        <f t="shared" si="5"/>
        <v>6.1886904231434323E-2</v>
      </c>
      <c r="Q38" s="35">
        <f t="shared" si="5"/>
        <v>-5.7643755090292292E-2</v>
      </c>
      <c r="R38" s="35">
        <f t="shared" si="5"/>
        <v>-0.23857142981891752</v>
      </c>
    </row>
    <row r="39" spans="1:23">
      <c r="A39" s="24">
        <v>2</v>
      </c>
      <c r="B39" s="21">
        <f>COUNTIF(B3:B32, A39)</f>
        <v>0</v>
      </c>
      <c r="C39" s="21">
        <f>COUNTIF(C3:C32, A39)</f>
        <v>9</v>
      </c>
      <c r="D39" s="21">
        <f>COUNTIF(D3:D32, A39)</f>
        <v>3</v>
      </c>
      <c r="E39" s="21">
        <f>COUNTIF(E3:E32, A39)</f>
        <v>3</v>
      </c>
      <c r="F39" s="21">
        <f>COUNTIF(F3:F32, A39)</f>
        <v>0</v>
      </c>
      <c r="G39" s="21">
        <f>COUNTIF(G3:G32, A39)</f>
        <v>11</v>
      </c>
      <c r="H39" s="21">
        <f>COUNTIF(H3:H32, A39)</f>
        <v>1</v>
      </c>
      <c r="I39" s="21">
        <f>COUNTIF(I3:I32, A39)</f>
        <v>7</v>
      </c>
      <c r="J39" s="21">
        <f>COUNTIF(J3:J32, A39)</f>
        <v>5</v>
      </c>
      <c r="K39" s="21">
        <f>COUNTIF(K3:K32, A39)</f>
        <v>8</v>
      </c>
      <c r="M39" s="9" t="s">
        <v>60</v>
      </c>
      <c r="N39" s="35">
        <f>CORREL(N3:N32,$Z3:$Z32)</f>
        <v>0.15607911328815668</v>
      </c>
      <c r="O39" s="35">
        <f>CORREL(O3:O32,$Z3:$Z32)</f>
        <v>-0.26081040206373507</v>
      </c>
      <c r="P39" s="35">
        <f t="shared" ref="P39:R39" si="6">CORREL(P3:P32,$Z3:$Z32)</f>
        <v>-0.13789364434582116</v>
      </c>
      <c r="Q39" s="35">
        <f t="shared" si="6"/>
        <v>0.10292227350975058</v>
      </c>
      <c r="R39" s="35">
        <f t="shared" si="6"/>
        <v>0.2372619383731509</v>
      </c>
    </row>
    <row r="40" spans="1:23">
      <c r="A40" s="24">
        <v>3</v>
      </c>
      <c r="B40" s="21">
        <f>COUNTIF(B3:B32, A40)</f>
        <v>4</v>
      </c>
      <c r="C40" s="21">
        <f>COUNTIF(C3:C32, A40)</f>
        <v>5</v>
      </c>
      <c r="D40" s="21">
        <f>COUNTIF(D3:D32, A40)</f>
        <v>6</v>
      </c>
      <c r="E40" s="21">
        <f>COUNTIF(E3:E32, A40)</f>
        <v>4</v>
      </c>
      <c r="F40" s="21">
        <f>COUNTIF(F3:F32, A40)</f>
        <v>0</v>
      </c>
      <c r="G40" s="21">
        <f>COUNTIF(G3:G32, A40)</f>
        <v>4</v>
      </c>
      <c r="H40" s="21">
        <f>COUNTIF(H3:H32, A40)</f>
        <v>0</v>
      </c>
      <c r="I40" s="21">
        <f>COUNTIF(I3:I32, A40)</f>
        <v>7</v>
      </c>
      <c r="J40" s="21">
        <f>COUNTIF(J3:J32, A40)</f>
        <v>1</v>
      </c>
      <c r="K40" s="21">
        <f>COUNTIF(K3:K32, A40)</f>
        <v>8</v>
      </c>
      <c r="M40" s="9" t="s">
        <v>82</v>
      </c>
      <c r="N40" s="35">
        <f>CORREL(N3:N32,$AA3:$AA32)</f>
        <v>4.1236593452987247E-2</v>
      </c>
      <c r="O40" s="35">
        <f>CORREL(O3:O32,$AA3:$AA32)</f>
        <v>-2.9329584346508075E-2</v>
      </c>
      <c r="P40" s="35">
        <f>CORREL(P3:P32,$AA3:$AA32)</f>
        <v>6.6883596603828505E-2</v>
      </c>
      <c r="Q40" s="35">
        <f>CORREL(Q3:Q32,$AA3:$AA32)</f>
        <v>-6.0550466454428249E-2</v>
      </c>
      <c r="R40" s="35">
        <f>CORREL(R3:R32,$AA3:$AA32)</f>
        <v>-5.3996293560735778E-2</v>
      </c>
    </row>
    <row r="41" spans="1:23">
      <c r="A41" s="24">
        <v>4</v>
      </c>
      <c r="B41" s="21">
        <f>COUNTIF(B3:B32, A41)</f>
        <v>4</v>
      </c>
      <c r="C41" s="21">
        <f>COUNTIF(C3:C32, A41)</f>
        <v>3</v>
      </c>
      <c r="D41" s="21">
        <f>COUNTIF(D3:D32, A41)</f>
        <v>6</v>
      </c>
      <c r="E41" s="21">
        <f>COUNTIF(E3:E32, A41)</f>
        <v>6</v>
      </c>
      <c r="F41" s="21">
        <f>COUNTIF(F3:F32, A41)</f>
        <v>5</v>
      </c>
      <c r="G41" s="21">
        <f>COUNTIF(G3:G32, A41)</f>
        <v>5</v>
      </c>
      <c r="H41" s="21">
        <f>COUNTIF(H3:H32, A41)</f>
        <v>2</v>
      </c>
      <c r="I41" s="21">
        <f>COUNTIF(I3:I32, A41)</f>
        <v>3</v>
      </c>
      <c r="J41" s="21">
        <f>COUNTIF(J3:J32, A41)</f>
        <v>5</v>
      </c>
      <c r="K41" s="21">
        <f>COUNTIF(K3:K32, A41)</f>
        <v>5</v>
      </c>
      <c r="M41" s="9" t="s">
        <v>83</v>
      </c>
      <c r="N41" s="35">
        <f>CORREL(N3:N32,$AB3:$AB32)</f>
        <v>0.25634809311879786</v>
      </c>
      <c r="O41" s="35">
        <f>CORREL(O3:O32,$AB3:$AB32)</f>
        <v>-0.33014949697200086</v>
      </c>
      <c r="P41" s="35">
        <f t="shared" ref="P41:R41" si="7">CORREL(P3:P32,$AB3:$AB32)</f>
        <v>0.27443443200886669</v>
      </c>
      <c r="Q41" s="35">
        <f t="shared" si="7"/>
        <v>0.21521359343200569</v>
      </c>
      <c r="R41" s="35">
        <f t="shared" si="7"/>
        <v>5.8982445957778351E-2</v>
      </c>
    </row>
    <row r="42" spans="1:23" ht="18.600000000000001" thickBot="1">
      <c r="A42" s="24">
        <v>5</v>
      </c>
      <c r="B42" s="21">
        <f>COUNTIF(B3:B32, A42)</f>
        <v>6</v>
      </c>
      <c r="C42" s="21">
        <f>COUNTIF(C3:C32, A42)</f>
        <v>3</v>
      </c>
      <c r="D42" s="21">
        <f>COUNTIF(D3:D32, A42)</f>
        <v>6</v>
      </c>
      <c r="E42" s="21">
        <f>COUNTIF(E3:E32, A42)</f>
        <v>9</v>
      </c>
      <c r="F42" s="21">
        <f>COUNTIF(F3:F32, A42)</f>
        <v>7</v>
      </c>
      <c r="G42" s="21">
        <f>COUNTIF(G3:G32, A42)</f>
        <v>4</v>
      </c>
      <c r="H42" s="21">
        <f>COUNTIF(H3:H32, A42)</f>
        <v>7</v>
      </c>
      <c r="I42" s="21">
        <f>COUNTIF(I3:I32, A42)</f>
        <v>5</v>
      </c>
      <c r="J42" s="21">
        <f>COUNTIF(J3:J32, A42)</f>
        <v>12</v>
      </c>
      <c r="K42" s="21">
        <f>COUNTIF(K3:K32, A42)</f>
        <v>4</v>
      </c>
      <c r="N42" s="6" t="s">
        <v>12</v>
      </c>
      <c r="O42" s="6" t="s">
        <v>13</v>
      </c>
      <c r="P42" s="6" t="s">
        <v>14</v>
      </c>
      <c r="Q42" s="6" t="s">
        <v>15</v>
      </c>
      <c r="R42" s="6" t="s">
        <v>16</v>
      </c>
    </row>
    <row r="43" spans="1:23" ht="18.600000000000001" thickTop="1">
      <c r="A43" s="24">
        <v>6</v>
      </c>
      <c r="B43" s="21">
        <f>COUNTIF(B3:B32, A43)</f>
        <v>14</v>
      </c>
      <c r="C43" s="21">
        <f>COUNTIF(C3:C32, A43)</f>
        <v>0</v>
      </c>
      <c r="D43" s="21">
        <f>COUNTIF(D3:D32, A43)</f>
        <v>7</v>
      </c>
      <c r="E43" s="21">
        <f>COUNTIF(E3:E32, A43)</f>
        <v>4</v>
      </c>
      <c r="F43" s="21">
        <f>COUNTIF(F3:F32, A43)</f>
        <v>14</v>
      </c>
      <c r="G43" s="21">
        <f>COUNTIF(G3:G32, A43)</f>
        <v>2</v>
      </c>
      <c r="H43" s="21">
        <f>COUNTIF(H3:H32, A43)</f>
        <v>16</v>
      </c>
      <c r="I43" s="21">
        <f>COUNTIF(I3:I32, A43)</f>
        <v>5</v>
      </c>
      <c r="J43" s="21">
        <f>COUNTIF(J3:J32, A43)</f>
        <v>6</v>
      </c>
      <c r="K43" s="21">
        <f>COUNTIF(K3:K32, A43)</f>
        <v>4</v>
      </c>
      <c r="M43" s="20">
        <v>3</v>
      </c>
      <c r="N43" s="2">
        <f>COUNTIF(N3:N32, M43)</f>
        <v>0</v>
      </c>
      <c r="O43" s="20">
        <f>COUNTIF(O3:O32, M43)</f>
        <v>0</v>
      </c>
      <c r="P43" s="2">
        <f>COUNTIF(P3:P32, M43)</f>
        <v>1</v>
      </c>
      <c r="Q43" s="20">
        <f>COUNTIF(Q3:Q32, M43)</f>
        <v>1</v>
      </c>
      <c r="R43" s="20">
        <f>COUNTIF(R3:R32, M43)</f>
        <v>0</v>
      </c>
    </row>
    <row r="44" spans="1:23">
      <c r="A44" s="24">
        <v>7</v>
      </c>
      <c r="B44" s="21">
        <f>COUNTIF(B3:B32, A44)</f>
        <v>2</v>
      </c>
      <c r="C44" s="21">
        <f>COUNTIF(C3:C32, A44)</f>
        <v>0</v>
      </c>
      <c r="D44" s="21">
        <f>COUNTIF(D3:D32, A44)</f>
        <v>0</v>
      </c>
      <c r="E44" s="21">
        <f>COUNTIF(E3:E32, A44)</f>
        <v>2</v>
      </c>
      <c r="F44" s="21">
        <f>COUNTIF(F3:F32, A44)</f>
        <v>4</v>
      </c>
      <c r="G44" s="21">
        <f>COUNTIF(G3:G32, A44)</f>
        <v>0</v>
      </c>
      <c r="H44" s="21">
        <f>COUNTIF(H3:H32, A44)</f>
        <v>3</v>
      </c>
      <c r="I44" s="21">
        <f>COUNTIF(I3:I32, A44)</f>
        <v>0</v>
      </c>
      <c r="J44" s="21">
        <f>COUNTIF(J3:J32, A44)</f>
        <v>1</v>
      </c>
      <c r="K44" s="21">
        <f>COUNTIF(K3:K32, A44)</f>
        <v>0</v>
      </c>
      <c r="M44" s="21">
        <v>4</v>
      </c>
      <c r="N44">
        <f>COUNTIF(N3:N32, M44)</f>
        <v>0</v>
      </c>
      <c r="O44" s="21">
        <f>COUNTIF(O3:O32, M44)</f>
        <v>0</v>
      </c>
      <c r="P44">
        <f>COUNTIF(P3:P32, M44)</f>
        <v>2</v>
      </c>
      <c r="Q44" s="21">
        <f>COUNTIF(Q3:Q32, M44)</f>
        <v>1</v>
      </c>
      <c r="R44" s="21">
        <f>COUNTIF(R3:R32, M44)</f>
        <v>0</v>
      </c>
    </row>
    <row r="45" spans="1:23">
      <c r="A45" s="32" t="s">
        <v>47</v>
      </c>
      <c r="B45" s="22">
        <f t="shared" ref="B45:K45" si="8">SUM(B38:B44)</f>
        <v>30</v>
      </c>
      <c r="C45" s="22">
        <f t="shared" si="8"/>
        <v>30</v>
      </c>
      <c r="D45" s="22">
        <f t="shared" si="8"/>
        <v>30</v>
      </c>
      <c r="E45" s="22">
        <f t="shared" si="8"/>
        <v>30</v>
      </c>
      <c r="F45" s="22">
        <f t="shared" si="8"/>
        <v>30</v>
      </c>
      <c r="G45" s="22">
        <f t="shared" si="8"/>
        <v>30</v>
      </c>
      <c r="H45" s="22">
        <f t="shared" si="8"/>
        <v>30</v>
      </c>
      <c r="I45" s="22">
        <f t="shared" si="8"/>
        <v>30</v>
      </c>
      <c r="J45" s="22">
        <f t="shared" si="8"/>
        <v>30</v>
      </c>
      <c r="K45" s="22">
        <f t="shared" si="8"/>
        <v>30</v>
      </c>
      <c r="M45" s="21">
        <v>5</v>
      </c>
      <c r="N45">
        <f>COUNTIF(N3:N32, M45)</f>
        <v>2</v>
      </c>
      <c r="O45" s="21">
        <f>COUNTIF(O3:O32, M45)</f>
        <v>1</v>
      </c>
      <c r="P45">
        <f>COUNTIF(P3:P32, M45)</f>
        <v>1</v>
      </c>
      <c r="Q45" s="21">
        <f>COUNTIF(Q3:Q32, M45)</f>
        <v>4</v>
      </c>
      <c r="R45" s="21">
        <f>COUNTIF(R3:R32, M45)</f>
        <v>0</v>
      </c>
    </row>
    <row r="46" spans="1:23">
      <c r="M46" s="21">
        <v>6</v>
      </c>
      <c r="N46">
        <f>COUNTIF(N3:N32, M46)</f>
        <v>1</v>
      </c>
      <c r="O46" s="21">
        <f>COUNTIF(O3:O32, M46)</f>
        <v>0</v>
      </c>
      <c r="P46">
        <f>COUNTIF(P3:P32, M46)</f>
        <v>4</v>
      </c>
      <c r="Q46" s="21">
        <f>COUNTIF(Q3:Q32, M46)</f>
        <v>1</v>
      </c>
      <c r="R46" s="21">
        <f>COUNTIF(R3:R32, M46)</f>
        <v>2</v>
      </c>
    </row>
    <row r="47" spans="1:23">
      <c r="M47" s="21">
        <v>7</v>
      </c>
      <c r="N47">
        <f>COUNTIF(N3:N32, M47)</f>
        <v>0</v>
      </c>
      <c r="O47" s="21">
        <f>COUNTIF(O3:O32, M47)</f>
        <v>0</v>
      </c>
      <c r="P47">
        <f>COUNTIF(P3:P32, M47)</f>
        <v>2</v>
      </c>
      <c r="Q47" s="21">
        <f>COUNTIF(Q3:Q32, M47)</f>
        <v>4</v>
      </c>
      <c r="R47" s="21">
        <f>COUNTIF(R3:R32, M47)</f>
        <v>2</v>
      </c>
    </row>
    <row r="48" spans="1:23">
      <c r="M48" s="21">
        <v>8</v>
      </c>
      <c r="N48">
        <f>COUNTIF(N3:N32, M48)</f>
        <v>4</v>
      </c>
      <c r="O48" s="21">
        <f>COUNTIF(O3:O32, M48)</f>
        <v>3</v>
      </c>
      <c r="P48">
        <f>COUNTIF(P3:P32, M48)</f>
        <v>3</v>
      </c>
      <c r="Q48" s="21">
        <f>COUNTIF(Q3:Q32, M48)</f>
        <v>12</v>
      </c>
      <c r="R48" s="21">
        <f>COUNTIF(R3:R32, M48)</f>
        <v>3</v>
      </c>
    </row>
    <row r="49" spans="13:18">
      <c r="M49" s="21">
        <v>9</v>
      </c>
      <c r="N49">
        <f>COUNTIF(N3:N32, M49)</f>
        <v>3</v>
      </c>
      <c r="O49" s="21">
        <f>COUNTIF(O3:O32, M49)</f>
        <v>3</v>
      </c>
      <c r="P49">
        <f>COUNTIF(P3:P32, M49)</f>
        <v>4</v>
      </c>
      <c r="Q49" s="21">
        <f>COUNTIF(Q3:Q32, M49)</f>
        <v>2</v>
      </c>
      <c r="R49" s="21">
        <f>COUNTIF(R3:R32, M49)</f>
        <v>4</v>
      </c>
    </row>
    <row r="50" spans="13:18">
      <c r="M50" s="21">
        <v>10</v>
      </c>
      <c r="N50">
        <f>COUNTIF(N3:N32, M50)</f>
        <v>4</v>
      </c>
      <c r="O50" s="21">
        <f>COUNTIF(O3:O32, M50)</f>
        <v>2</v>
      </c>
      <c r="P50">
        <f>COUNTIF(P3:P32, M50)</f>
        <v>4</v>
      </c>
      <c r="Q50" s="21">
        <f>COUNTIF(Q3:Q32, M50)</f>
        <v>2</v>
      </c>
      <c r="R50" s="21">
        <f>COUNTIF(R3:R32, M50)</f>
        <v>5</v>
      </c>
    </row>
    <row r="51" spans="13:18">
      <c r="M51" s="21">
        <v>11</v>
      </c>
      <c r="N51">
        <f>COUNTIF(N3:N32, M51)</f>
        <v>5</v>
      </c>
      <c r="O51" s="21">
        <f>COUNTIF(O3:O32, M51)</f>
        <v>7</v>
      </c>
      <c r="P51">
        <f>COUNTIF(P3:P32, M51)</f>
        <v>6</v>
      </c>
      <c r="Q51" s="21">
        <f>COUNTIF(Q3:Q32, M51)</f>
        <v>1</v>
      </c>
      <c r="R51" s="21">
        <f>COUNTIF(R3:R32, M51)</f>
        <v>5</v>
      </c>
    </row>
    <row r="52" spans="13:18">
      <c r="M52" s="21">
        <v>12</v>
      </c>
      <c r="N52">
        <f>COUNTIF(N3:N32, M52)</f>
        <v>7</v>
      </c>
      <c r="O52" s="21">
        <f>COUNTIF(O3:O32, M52)</f>
        <v>4</v>
      </c>
      <c r="P52">
        <f>COUNTIF(P3:P32, M52)</f>
        <v>2</v>
      </c>
      <c r="Q52" s="21">
        <f>COUNTIF(Q3:Q32, M52)</f>
        <v>1</v>
      </c>
      <c r="R52" s="21">
        <f>COUNTIF(R3:R32, M52)</f>
        <v>6</v>
      </c>
    </row>
    <row r="53" spans="13:18">
      <c r="M53" s="21">
        <v>13</v>
      </c>
      <c r="N53">
        <f>COUNTIF(N3:N32, M53)</f>
        <v>4</v>
      </c>
      <c r="O53" s="21">
        <f>COUNTIF(O3:O32, M53)</f>
        <v>8</v>
      </c>
      <c r="P53">
        <f>COUNTIF(P3:P32, M53)</f>
        <v>1</v>
      </c>
      <c r="Q53" s="21">
        <f>COUNTIF(Q3:Q32, M53)</f>
        <v>1</v>
      </c>
      <c r="R53" s="21">
        <f>COUNTIF(R3:R32, M53)</f>
        <v>3</v>
      </c>
    </row>
    <row r="54" spans="13:18">
      <c r="M54" s="21">
        <v>14</v>
      </c>
      <c r="N54">
        <f>COUNTIF(N3:N32, M54)</f>
        <v>0</v>
      </c>
      <c r="O54" s="21">
        <f>COUNTIF(O3:O32, M54)</f>
        <v>2</v>
      </c>
      <c r="P54">
        <f>COUNTIF(P3:P32, M54)</f>
        <v>0</v>
      </c>
      <c r="Q54" s="21">
        <f>COUNTIF(Q3:Q32, M54)</f>
        <v>0</v>
      </c>
      <c r="R54" s="21">
        <f>COUNTIF(R3:R32, M54)</f>
        <v>0</v>
      </c>
    </row>
    <row r="55" spans="13:18">
      <c r="M55" s="22" t="s">
        <v>47</v>
      </c>
      <c r="N55" s="23">
        <f>SUM(N43:N54)</f>
        <v>30</v>
      </c>
      <c r="O55" s="22">
        <f>SUM(O43:O54)</f>
        <v>30</v>
      </c>
      <c r="P55" s="23">
        <f t="shared" ref="P55:R55" si="9">SUM(P43:P54)</f>
        <v>30</v>
      </c>
      <c r="Q55" s="22">
        <f t="shared" si="9"/>
        <v>30</v>
      </c>
      <c r="R55" s="22">
        <f t="shared" si="9"/>
        <v>30</v>
      </c>
    </row>
    <row r="57" spans="13:18">
      <c r="M57" t="s">
        <v>84</v>
      </c>
      <c r="N57" t="s">
        <v>85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5268146ED6D324E8F082A38F26EE62F" ma:contentTypeVersion="15" ma:contentTypeDescription="新しいドキュメントを作成します。" ma:contentTypeScope="" ma:versionID="7ed6f7b7a852dd064583b8af724537c1">
  <xsd:schema xmlns:xsd="http://www.w3.org/2001/XMLSchema" xmlns:xs="http://www.w3.org/2001/XMLSchema" xmlns:p="http://schemas.microsoft.com/office/2006/metadata/properties" xmlns:ns2="57115f8b-47f1-426f-82be-a99e4814d8d4" xmlns:ns3="4d2692a3-5adf-461d-91cd-8069cdc1d44e" targetNamespace="http://schemas.microsoft.com/office/2006/metadata/properties" ma:root="true" ma:fieldsID="b56021fa9256f1e7a2dd146a71bd3e42" ns2:_="" ns3:_="">
    <xsd:import namespace="57115f8b-47f1-426f-82be-a99e4814d8d4"/>
    <xsd:import namespace="4d2692a3-5adf-461d-91cd-8069cdc1d4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115f8b-47f1-426f-82be-a99e4814d8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画像タグ" ma:readOnly="false" ma:fieldId="{5cf76f15-5ced-4ddc-b409-7134ff3c332f}" ma:taxonomyMulti="true" ma:sspId="a572173f-045c-4b06-8640-3b8caf3435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2692a3-5adf-461d-91cd-8069cdc1d44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505c03f-933d-439e-93b3-940adb9c10b2}" ma:internalName="TaxCatchAll" ma:showField="CatchAllData" ma:web="4d2692a3-5adf-461d-91cd-8069cdc1d4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D50D17-3F4F-4EEB-B963-AFA56D1CCE5A}"/>
</file>

<file path=customXml/itemProps2.xml><?xml version="1.0" encoding="utf-8"?>
<ds:datastoreItem xmlns:ds="http://schemas.openxmlformats.org/officeDocument/2006/customXml" ds:itemID="{22D3CB8D-F249-44AD-A922-2396504DFC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久保 惇奈</dc:creator>
  <cp:keywords/>
  <dc:description/>
  <cp:lastModifiedBy>r-yanagimoto</cp:lastModifiedBy>
  <cp:revision/>
  <dcterms:created xsi:type="dcterms:W3CDTF">2022-07-11T04:13:02Z</dcterms:created>
  <dcterms:modified xsi:type="dcterms:W3CDTF">2022-08-26T12:14:58Z</dcterms:modified>
  <cp:category/>
  <cp:contentStatus/>
</cp:coreProperties>
</file>