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ic\Downloads\"/>
    </mc:Choice>
  </mc:AlternateContent>
  <xr:revisionPtr revIDLastSave="0" documentId="13_ncr:1_{B01F801F-4424-4D5C-B08E-F9D15A345F58}" xr6:coauthVersionLast="47" xr6:coauthVersionMax="47" xr10:uidLastSave="{00000000-0000-0000-0000-000000000000}"/>
  <bookViews>
    <workbookView xWindow="-120" yWindow="-120" windowWidth="29040" windowHeight="15720" xr2:uid="{6E257766-B9A3-4018-8235-42876AEA1ED5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2" l="1"/>
  <c r="D24" i="2"/>
  <c r="D22" i="2"/>
  <c r="C24" i="2"/>
  <c r="C23" i="2"/>
  <c r="C22" i="2"/>
  <c r="B23" i="2"/>
  <c r="B24" i="2"/>
  <c r="B22" i="2"/>
  <c r="D18" i="2"/>
  <c r="D19" i="2"/>
  <c r="D17" i="2"/>
  <c r="C19" i="2"/>
  <c r="C18" i="2"/>
  <c r="C17" i="2"/>
  <c r="B18" i="2"/>
  <c r="B19" i="2"/>
  <c r="B17" i="2"/>
  <c r="D13" i="2"/>
  <c r="D14" i="2"/>
  <c r="D12" i="2"/>
  <c r="C14" i="2"/>
  <c r="C13" i="2"/>
  <c r="C12" i="2"/>
  <c r="B13" i="2"/>
  <c r="B14" i="2"/>
  <c r="B12" i="2"/>
  <c r="C9" i="2"/>
  <c r="D9" i="2" s="1"/>
  <c r="C8" i="2"/>
  <c r="D8" i="2" s="1"/>
  <c r="C7" i="2"/>
  <c r="D7" i="2" s="1"/>
  <c r="B8" i="2"/>
  <c r="B9" i="2"/>
  <c r="B7" i="2"/>
  <c r="D4" i="2"/>
  <c r="D5" i="2" s="1"/>
  <c r="C4" i="2"/>
  <c r="C5" i="2" s="1"/>
  <c r="B4" i="2"/>
  <c r="D3" i="2"/>
  <c r="D2" i="2"/>
  <c r="C3" i="2"/>
  <c r="C2" i="2"/>
  <c r="B3" i="2"/>
  <c r="B2" i="2"/>
  <c r="D25" i="2" l="1"/>
  <c r="C25" i="2"/>
  <c r="C20" i="2"/>
  <c r="D20" i="2"/>
  <c r="C15" i="2"/>
  <c r="C10" i="2"/>
  <c r="D10" i="2"/>
  <c r="D15" i="2" l="1"/>
</calcChain>
</file>

<file path=xl/sharedStrings.xml><?xml version="1.0" encoding="utf-8"?>
<sst xmlns="http://schemas.openxmlformats.org/spreadsheetml/2006/main" count="40" uniqueCount="12">
  <si>
    <t>Билет 3</t>
  </si>
  <si>
    <t>Шаг 1</t>
  </si>
  <si>
    <t>Шаг 2</t>
  </si>
  <si>
    <t>Шаг 3</t>
  </si>
  <si>
    <t>Эффект, ПРМ</t>
  </si>
  <si>
    <t>Эффект, руб</t>
  </si>
  <si>
    <t>Итого</t>
  </si>
  <si>
    <t>Билет 4</t>
  </si>
  <si>
    <t>Билет 5</t>
  </si>
  <si>
    <t>Билет 6</t>
  </si>
  <si>
    <t>Билет 7</t>
  </si>
  <si>
    <t>К-во циклов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</si>
</sst>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385A-C312-49EC-A2F9-8AB39BC39B19}">
  <dimension ref="A1:D25"/>
  <sheetViews>
    <sheetView tabSelected="1" workbookViewId="0">
      <selection activeCell="G9" sqref="G9"/>
    </sheetView>
  </sheetViews>
  <sheetFormatPr defaultRowHeight="15" x14ac:dyDescent="0.25"/>
  <cols>
    <col min="2" max="2" width="23.140625" customWidth="1"/>
    <col min="3" max="3" width="13.28515625" customWidth="1"/>
    <col min="4" max="4" width="11.140625" bestFit="1" customWidth="1"/>
  </cols>
  <sheetData>
    <row r="1" spans="1:4" x14ac:dyDescent="0.25">
      <c r="A1" s="8" t="s">
        <v>0</v>
      </c>
      <c r="B1" s="4" t="s">
        <v>11</v>
      </c>
      <c r="C1" s="4" t="s">
        <v>4</v>
      </c>
      <c r="D1" s="4" t="s">
        <v>5</v>
      </c>
    </row>
    <row r="2" spans="1:4" x14ac:dyDescent="0.25">
      <c r="A2" s="9" t="s">
        <v>1</v>
      </c>
      <c r="B2" s="1">
        <f>100 * 20 * 100%</f>
        <v>2000</v>
      </c>
      <c r="C2" s="1">
        <f>B2 * 2 / 9960</f>
        <v>0.40160642570281124</v>
      </c>
      <c r="D2" s="2">
        <f>C2*124000</f>
        <v>49799.196787148598</v>
      </c>
    </row>
    <row r="3" spans="1:4" x14ac:dyDescent="0.25">
      <c r="A3" s="8" t="s">
        <v>2</v>
      </c>
      <c r="B3" s="1">
        <f>100 * 20 * 60%</f>
        <v>1200</v>
      </c>
      <c r="C3" s="1">
        <f>B3*1/9960</f>
        <v>0.12048192771084337</v>
      </c>
      <c r="D3" s="2">
        <f>C3*124000</f>
        <v>14939.759036144578</v>
      </c>
    </row>
    <row r="4" spans="1:4" x14ac:dyDescent="0.25">
      <c r="A4" s="8" t="s">
        <v>3</v>
      </c>
      <c r="B4" s="1">
        <f>100 * 1 * 100%</f>
        <v>100</v>
      </c>
      <c r="C4" s="1">
        <f>B4 * 30 / 9960</f>
        <v>0.30120481927710846</v>
      </c>
      <c r="D4" s="2">
        <f>C4*124000</f>
        <v>37349.397590361448</v>
      </c>
    </row>
    <row r="5" spans="1:4" ht="15.75" thickBot="1" x14ac:dyDescent="0.3">
      <c r="A5" s="9" t="s">
        <v>6</v>
      </c>
      <c r="B5" s="3"/>
      <c r="C5" s="6">
        <f>SUM(C2:C4)</f>
        <v>0.82329317269076308</v>
      </c>
      <c r="D5" s="7">
        <f>SUM(D2:D4)</f>
        <v>102088.35341365462</v>
      </c>
    </row>
    <row r="6" spans="1:4" x14ac:dyDescent="0.25">
      <c r="A6" s="9" t="s">
        <v>7</v>
      </c>
      <c r="B6" s="4" t="s">
        <v>11</v>
      </c>
      <c r="C6" s="4" t="s">
        <v>4</v>
      </c>
      <c r="D6" s="5" t="s">
        <v>5</v>
      </c>
    </row>
    <row r="7" spans="1:4" x14ac:dyDescent="0.25">
      <c r="A7" s="8" t="s">
        <v>1</v>
      </c>
      <c r="B7" s="1">
        <f>100 * 20 * 100%</f>
        <v>2000</v>
      </c>
      <c r="C7" s="1">
        <f>B7 * 4 / 9960</f>
        <v>0.80321285140562249</v>
      </c>
      <c r="D7" s="2">
        <f>C7*118000</f>
        <v>94779.116465863452</v>
      </c>
    </row>
    <row r="8" spans="1:4" x14ac:dyDescent="0.25">
      <c r="A8" s="8" t="s">
        <v>2</v>
      </c>
      <c r="B8" s="1">
        <f>100 * 20 * 50%</f>
        <v>1000</v>
      </c>
      <c r="C8" s="1">
        <f>B8*3/9960</f>
        <v>0.30120481927710846</v>
      </c>
      <c r="D8" s="2">
        <f t="shared" ref="D8:D9" si="0">C8*118000</f>
        <v>35542.168674698798</v>
      </c>
    </row>
    <row r="9" spans="1:4" x14ac:dyDescent="0.25">
      <c r="A9" s="8" t="s">
        <v>3</v>
      </c>
      <c r="B9" s="1">
        <f>100 * 1 * 100%</f>
        <v>100</v>
      </c>
      <c r="C9" s="1">
        <f>B9 * 10 / 9960</f>
        <v>0.10040160642570281</v>
      </c>
      <c r="D9" s="2">
        <f t="shared" si="0"/>
        <v>11847.389558232931</v>
      </c>
    </row>
    <row r="10" spans="1:4" ht="15.75" thickBot="1" x14ac:dyDescent="0.3">
      <c r="A10" s="9" t="s">
        <v>6</v>
      </c>
      <c r="B10" s="3"/>
      <c r="C10" s="6">
        <f>SUM(C7:C9)</f>
        <v>1.2048192771084336</v>
      </c>
      <c r="D10" s="7">
        <f>SUM(D7:D9)</f>
        <v>142168.67469879519</v>
      </c>
    </row>
    <row r="11" spans="1:4" x14ac:dyDescent="0.25">
      <c r="A11" s="8" t="s">
        <v>8</v>
      </c>
      <c r="B11" s="4" t="s">
        <v>11</v>
      </c>
      <c r="C11" s="4" t="s">
        <v>4</v>
      </c>
      <c r="D11" s="5" t="s">
        <v>5</v>
      </c>
    </row>
    <row r="12" spans="1:4" x14ac:dyDescent="0.25">
      <c r="A12" s="8" t="s">
        <v>1</v>
      </c>
      <c r="B12" s="1">
        <f>100 * 20 * 100%</f>
        <v>2000</v>
      </c>
      <c r="C12" s="1">
        <f>B12 * 3 / 9960</f>
        <v>0.60240963855421692</v>
      </c>
      <c r="D12" s="2">
        <f>C12*101000</f>
        <v>60843.373493975909</v>
      </c>
    </row>
    <row r="13" spans="1:4" x14ac:dyDescent="0.25">
      <c r="A13" s="8" t="s">
        <v>2</v>
      </c>
      <c r="B13" s="1">
        <f>100 * 20 * 30%</f>
        <v>600</v>
      </c>
      <c r="C13" s="1">
        <f>B13*5/9960</f>
        <v>0.30120481927710846</v>
      </c>
      <c r="D13" s="2">
        <f t="shared" ref="D13:D14" si="1">C13*101000</f>
        <v>30421.686746987954</v>
      </c>
    </row>
    <row r="14" spans="1:4" x14ac:dyDescent="0.25">
      <c r="A14" s="8" t="s">
        <v>3</v>
      </c>
      <c r="B14" s="1">
        <f>100 * 1 * 100%</f>
        <v>100</v>
      </c>
      <c r="C14" s="1">
        <f>B14 * 15 / 9960</f>
        <v>0.15060240963855423</v>
      </c>
      <c r="D14" s="2">
        <f t="shared" si="1"/>
        <v>15210.843373493977</v>
      </c>
    </row>
    <row r="15" spans="1:4" ht="15.75" thickBot="1" x14ac:dyDescent="0.3">
      <c r="A15" s="8" t="s">
        <v>6</v>
      </c>
      <c r="B15" s="3"/>
      <c r="C15" s="6">
        <f>SUM(C12:C14)</f>
        <v>1.0542168674698797</v>
      </c>
      <c r="D15" s="7">
        <f>SUM(D12:D14)</f>
        <v>106475.90361445784</v>
      </c>
    </row>
    <row r="16" spans="1:4" x14ac:dyDescent="0.25">
      <c r="A16" s="9" t="s">
        <v>9</v>
      </c>
      <c r="B16" s="4" t="s">
        <v>11</v>
      </c>
      <c r="C16" s="4" t="s">
        <v>4</v>
      </c>
      <c r="D16" s="5" t="s">
        <v>5</v>
      </c>
    </row>
    <row r="17" spans="1:4" x14ac:dyDescent="0.25">
      <c r="A17" s="8" t="s">
        <v>1</v>
      </c>
      <c r="B17" s="1">
        <f>100 * 20 * 100%</f>
        <v>2000</v>
      </c>
      <c r="C17" s="1">
        <f>B17 * 5 / 9960</f>
        <v>1.0040160642570282</v>
      </c>
      <c r="D17" s="2">
        <f>C17*116000</f>
        <v>116465.86345381527</v>
      </c>
    </row>
    <row r="18" spans="1:4" x14ac:dyDescent="0.25">
      <c r="A18" s="8" t="s">
        <v>2</v>
      </c>
      <c r="B18" s="1">
        <f>100 * 20 * 35%</f>
        <v>700</v>
      </c>
      <c r="C18" s="1">
        <f>B18*4/9960</f>
        <v>0.28112449799196787</v>
      </c>
      <c r="D18" s="2">
        <f t="shared" ref="D18:D19" si="2">C18*116000</f>
        <v>32610.441767068274</v>
      </c>
    </row>
    <row r="19" spans="1:4" x14ac:dyDescent="0.25">
      <c r="A19" s="8" t="s">
        <v>3</v>
      </c>
      <c r="B19" s="1">
        <f>100 * 1 * 100%</f>
        <v>100</v>
      </c>
      <c r="C19" s="1">
        <f>B19 * 8 / 9960</f>
        <v>8.0321285140562249E-2</v>
      </c>
      <c r="D19" s="2">
        <f t="shared" si="2"/>
        <v>9317.2690763052215</v>
      </c>
    </row>
    <row r="20" spans="1:4" ht="15.75" thickBot="1" x14ac:dyDescent="0.3">
      <c r="A20" s="9" t="s">
        <v>6</v>
      </c>
      <c r="B20" s="3"/>
      <c r="C20" s="6">
        <f>SUM(C17:C19)</f>
        <v>1.3654618473895583</v>
      </c>
      <c r="D20" s="7">
        <f>SUM(D17:D19)</f>
        <v>158393.57429718875</v>
      </c>
    </row>
    <row r="21" spans="1:4" x14ac:dyDescent="0.25">
      <c r="A21" s="9" t="s">
        <v>10</v>
      </c>
      <c r="B21" s="4" t="s">
        <v>11</v>
      </c>
      <c r="C21" s="4" t="s">
        <v>4</v>
      </c>
      <c r="D21" s="5" t="s">
        <v>5</v>
      </c>
    </row>
    <row r="22" spans="1:4" x14ac:dyDescent="0.25">
      <c r="A22" s="8" t="s">
        <v>1</v>
      </c>
      <c r="B22" s="1">
        <f>100 * 20 * 100%</f>
        <v>2000</v>
      </c>
      <c r="C22" s="1">
        <f>B22 * 2 / 9960</f>
        <v>0.40160642570281124</v>
      </c>
      <c r="D22" s="2">
        <f>C22*102000</f>
        <v>40963.855421686749</v>
      </c>
    </row>
    <row r="23" spans="1:4" x14ac:dyDescent="0.25">
      <c r="A23" s="8" t="s">
        <v>2</v>
      </c>
      <c r="B23" s="1">
        <f>100 * 20 * 37%</f>
        <v>740</v>
      </c>
      <c r="C23" s="1">
        <f>B23*6/9960</f>
        <v>0.44578313253012047</v>
      </c>
      <c r="D23" s="2">
        <f t="shared" ref="D23:D24" si="3">C23*102000</f>
        <v>45469.879518072288</v>
      </c>
    </row>
    <row r="24" spans="1:4" x14ac:dyDescent="0.25">
      <c r="A24" s="8" t="s">
        <v>3</v>
      </c>
      <c r="B24" s="1">
        <f>100 * 1 * 100%</f>
        <v>100</v>
      </c>
      <c r="C24" s="1">
        <f>B24 * 12 / 9960</f>
        <v>0.12048192771084337</v>
      </c>
      <c r="D24" s="2">
        <f t="shared" si="3"/>
        <v>12289.156626506025</v>
      </c>
    </row>
    <row r="25" spans="1:4" ht="15.75" thickBot="1" x14ac:dyDescent="0.3">
      <c r="A25" s="9" t="s">
        <v>6</v>
      </c>
      <c r="B25" s="3"/>
      <c r="C25" s="6">
        <f>SUM(C22:C24)</f>
        <v>0.96787148594377514</v>
      </c>
      <c r="D25" s="7">
        <f>SUM(D22:D24)</f>
        <v>98722.891566265069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Михаил Самойлов</cp:lastModifiedBy>
  <dcterms:created xsi:type="dcterms:W3CDTF">2024-09-25T10:17:28Z</dcterms:created>
  <dcterms:modified xsi:type="dcterms:W3CDTF">2024-09-28T16:31:21Z</dcterms:modified>
</cp:coreProperties>
</file>