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Cover" sheetId="8" r:id="rId1"/>
    <sheet name="TestCase_List" sheetId="9" r:id="rId2"/>
    <sheet name="Add+Select_Staff" sheetId="1" r:id="rId3"/>
    <sheet name="Update_Staff" sheetId="2" r:id="rId4"/>
    <sheet name="Login+Delete_Staff" sheetId="3" r:id="rId5"/>
    <sheet name="Add_Depart" sheetId="4" r:id="rId6"/>
    <sheet name="Update_Depart" sheetId="5" r:id="rId7"/>
    <sheet name="Delete_Depart" sheetId="6" r:id="rId8"/>
    <sheet name="Add+Update+Del_REC" sheetId="7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5" i="9"/>
  <c r="B12" i="8"/>
  <c r="G6" i="8"/>
  <c r="J24" i="7" l="1"/>
  <c r="J23" i="7"/>
  <c r="J21" i="7"/>
  <c r="J20" i="7"/>
  <c r="J19" i="7"/>
  <c r="J17" i="7"/>
  <c r="J16" i="7"/>
  <c r="J15" i="7"/>
  <c r="J14" i="7"/>
  <c r="J13" i="7"/>
  <c r="J11" i="7"/>
  <c r="J10" i="7"/>
  <c r="G6" i="7"/>
  <c r="C6" i="7" s="1"/>
  <c r="E6" i="7"/>
  <c r="B6" i="7"/>
  <c r="A6" i="7"/>
  <c r="K5" i="7"/>
  <c r="G6" i="6" l="1"/>
  <c r="E6" i="6"/>
  <c r="B6" i="6"/>
  <c r="A6" i="6"/>
  <c r="K5" i="6"/>
  <c r="G6" i="5"/>
  <c r="E6" i="5"/>
  <c r="B6" i="5"/>
  <c r="A6" i="5"/>
  <c r="K5" i="5"/>
  <c r="G6" i="4"/>
  <c r="E6" i="4"/>
  <c r="B6" i="4"/>
  <c r="A6" i="4"/>
  <c r="K5" i="4"/>
  <c r="C6" i="6" l="1"/>
  <c r="C6" i="5"/>
  <c r="C6" i="4"/>
  <c r="J22" i="3" l="1"/>
  <c r="J21" i="3"/>
  <c r="J20" i="3"/>
  <c r="J18" i="3"/>
  <c r="J17" i="3"/>
  <c r="J16" i="3"/>
  <c r="J15" i="3"/>
  <c r="J14" i="3"/>
  <c r="J13" i="3"/>
  <c r="J12" i="3"/>
  <c r="J11" i="3"/>
  <c r="J10" i="3"/>
  <c r="G6" i="3"/>
  <c r="E6" i="3"/>
  <c r="B6" i="3"/>
  <c r="C6" i="3" s="1"/>
  <c r="A6" i="3"/>
  <c r="K5" i="3"/>
  <c r="E6" i="2"/>
  <c r="G6" i="2" l="1"/>
  <c r="B6" i="2"/>
  <c r="A6" i="2"/>
  <c r="K5" i="2"/>
  <c r="C6" i="2" l="1"/>
  <c r="G6" i="1"/>
  <c r="E6" i="1"/>
  <c r="B6" i="1"/>
  <c r="A6" i="1"/>
  <c r="K5" i="1"/>
  <c r="C6" i="1" l="1"/>
</calcChain>
</file>

<file path=xl/comments1.xml><?xml version="1.0" encoding="utf-8"?>
<comments xmlns="http://schemas.openxmlformats.org/spreadsheetml/2006/main">
  <authors>
    <author>Author</author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<sst xmlns="http://schemas.openxmlformats.org/spreadsheetml/2006/main" count="699" uniqueCount="377">
  <si>
    <t>Mã Module</t>
  </si>
  <si>
    <t>Pass</t>
  </si>
  <si>
    <t>Yêu cầu test</t>
  </si>
  <si>
    <t>Fail</t>
  </si>
  <si>
    <t>Người thực hiện kiểm thử</t>
  </si>
  <si>
    <t>lucntph07957</t>
  </si>
  <si>
    <t>Untested</t>
  </si>
  <si>
    <t>Untested(Chưa được Test)</t>
  </si>
  <si>
    <t>N/A(Không xác định)</t>
  </si>
  <si>
    <t>Number of Test cases (Số lượng TestCase)</t>
  </si>
  <si>
    <t>N/A</t>
  </si>
  <si>
    <t>Mã chức năng</t>
  </si>
  <si>
    <t>Tiêu đề kiểm tra</t>
  </si>
  <si>
    <t>Mô tả trường hợp kiểm thử</t>
  </si>
  <si>
    <t>Quy trình kiểm thử</t>
  </si>
  <si>
    <t xml:space="preserve">Dữ liệu truyền vào </t>
  </si>
  <si>
    <t>Kết quả mong muốn</t>
  </si>
  <si>
    <t>Kết quả thực tế</t>
  </si>
  <si>
    <t>Trường hợp kiểm tra phụ thuộc</t>
  </si>
  <si>
    <t>Result</t>
  </si>
  <si>
    <t>Ngày thực hiện</t>
  </si>
  <si>
    <t>Ghi Chú</t>
  </si>
  <si>
    <t>Add</t>
  </si>
  <si>
    <t>Test hàm Save+Select</t>
  </si>
  <si>
    <t>Add_01</t>
  </si>
  <si>
    <t>Add_02</t>
  </si>
  <si>
    <t>Add_03</t>
  </si>
  <si>
    <t>Add_04</t>
  </si>
  <si>
    <t>Add_05</t>
  </si>
  <si>
    <t>Add_06</t>
  </si>
  <si>
    <t>Add_07</t>
  </si>
  <si>
    <t>Add_08</t>
  </si>
  <si>
    <t>Add_09</t>
  </si>
  <si>
    <t>Add_10</t>
  </si>
  <si>
    <t>Test Hàm Save</t>
  </si>
  <si>
    <t>Mã NV: NV05
Tên NV: Nguyễn Tiến Lực
Ảnh: anh1.jpg
Sđt: 0389202805
Ngày sinh:12/25/2000
Email: luchkjd@gmail.com
Lương: 9000000
Ghi chú: Đây là nhân viên 5
Giới tính: true
Mã phòng: ph04</t>
  </si>
  <si>
    <t>Nhập đầy đủ các trường, đúng định dạng</t>
  </si>
  <si>
    <t xml:space="preserve">True với dữ liệu đúng định dạng và truyền đủ các trường
</t>
  </si>
  <si>
    <t>để trống trường , chọn giới tính</t>
  </si>
  <si>
    <t>Mã NV: null
Tên NV: null
Ảnh: null
Sđt: null
Ngày sinh: null
Email: null
Lương: null
Ghi chú: null
Giới tính: true
Mã phòng: null</t>
  </si>
  <si>
    <t xml:space="preserve">False với dữ liệu không truyền đủ , các trường bắt buộc để trống
</t>
  </si>
  <si>
    <t>nhập mã nv đã tồn tại</t>
  </si>
  <si>
    <t xml:space="preserve">False với Mã nhân viên bị trùng
</t>
  </si>
  <si>
    <t>để trống mã nhân viên</t>
  </si>
  <si>
    <t xml:space="preserve">False với Mã nhân viên để trống
</t>
  </si>
  <si>
    <t xml:space="preserve">False với số điện thoại nhập chữ
</t>
  </si>
  <si>
    <t>nhập ngày tháng sai định dạng tháng/ngày/năm</t>
  </si>
  <si>
    <t xml:space="preserve">False với ngày tháng  sai định dạng
</t>
  </si>
  <si>
    <t>nhập lương sai định dạng</t>
  </si>
  <si>
    <t xml:space="preserve">False với lương sai định dạng
</t>
  </si>
  <si>
    <t>nhập mã phòng ban không tồn tại</t>
  </si>
  <si>
    <t>Mã NV: NV05
Tên NV: Nguyễn Tiến Lực
Ảnh: anh1.jpg
Sđt: 0389202805
Ngày sinh:12/25/2000
Email: luchkjd@gmail.com
Lương: 9000000
Ghi chú: Đây là nhân viên 5
Giới tính: true
Mã phòng: pb06</t>
  </si>
  <si>
    <t>Mã NV: NV04
Tên NV: Nguyễn Tiến Lực
Ảnh: anh1.jpg
Sđt: 0389202805
Ngày sinh:12/25/2000
Email: luchkjd@gmail.com
Lương: 9000000
Ghi chú: Đây là nhân viên 5
Giới tính: true
Mã phòng: ph04</t>
  </si>
  <si>
    <t>Mã NV: null
Tên NV: Nguyễn Tiến Lực
Ảnh: anh1.jpg
Sđt: 0389202805
Ngày sinh:12/25/2000
Email: luchkjd@gmail.com
Lương: 9000000
Ghi chú: Đây là nhân viên 5
Giới tính: true
Mã phòng: ph04</t>
  </si>
  <si>
    <t>Mã NV: NV05
Tên NV: Nguyễn Tiến Lực
Ảnh: anh1.jpg
Sđt: jhdksjjhdksh
Ngày sinh:12/25/2000
Email: luchkjd@gmail.com
Lương: 9000000
Ghi chú: Đây là nhân viên 5
Giới tính: true
Mã phòng: ph04</t>
  </si>
  <si>
    <t>Mã NV: NV05
Tên NV: Nguyễn Tiến Lực
Ảnh: anh1.jpg
Sđt: 0389202805
Ngày sinh: 1225/2000
Email: luchkjd@gmail.com
Lương: 9000000
Ghi chú: Đây là nhân viên 5
Giới tính: true
Mã phòng: ph04</t>
  </si>
  <si>
    <t xml:space="preserve">False với mã phòng ban không tồn tại
</t>
  </si>
  <si>
    <t>không nhập họ tên</t>
  </si>
  <si>
    <t>Mã NV: NV05
Tên NV: null
Ảnh: anh1.jpg
Sđt: 0389202805
Ngày sinh:12/25/2000
Email: luchkjd@gmail.com
Lương: 9000000
Ghi chú: Đây là nhân viên 5
Giới tính: true
Mã phòng: ph01</t>
  </si>
  <si>
    <t xml:space="preserve">False với Tên nhân viên để trống
</t>
  </si>
  <si>
    <t>Select_01</t>
  </si>
  <si>
    <t>Select_02</t>
  </si>
  <si>
    <t>Select_03</t>
  </si>
  <si>
    <t>Truy suất tất cả dữ liệu</t>
  </si>
  <si>
    <t xml:space="preserve">True với dữ liệu được truy suất
</t>
  </si>
  <si>
    <t>Ma NV: nv01</t>
  </si>
  <si>
    <t>Truy suất mã nhân viên không tồn tại</t>
  </si>
  <si>
    <t>Truy suất 1 bản ghi nhân viên</t>
  </si>
  <si>
    <t>Ma NV: nv08</t>
  </si>
  <si>
    <t xml:space="preserve">False với dữ liệu được truy suất
</t>
  </si>
  <si>
    <t>Test Hàm Select</t>
  </si>
  <si>
    <t>NullPointerException</t>
  </si>
  <si>
    <t xml:space="preserve">Bước 1: Tạo hàm test
Bước 2: Truyền dữ liệu vào các trường
Bước 3: Gọi đến hàm cần test(Save)
Bước 4: Chạy hàm test
</t>
  </si>
  <si>
    <t xml:space="preserve">Bước 1: Tạo hàm test
Bước 2: Truyền dữ liệu vào các trường
Bước 3: Gọi đến hàm cần test (getALLNhanviens)
Bước 4: Chạy hàm test
</t>
  </si>
  <si>
    <t xml:space="preserve">Bước 1: Tạo hàm test
Bước 2: Truyền dữ liệu vào các trường
Bước 3: Gọi đến hàm cần test (getNhanvienID)
Bước 4: Chạy hàm test
</t>
  </si>
  <si>
    <t>Update</t>
  </si>
  <si>
    <t>Test toàn bộ chức năng cập nhật trang nhân viên</t>
  </si>
  <si>
    <t>minhnbph07901</t>
  </si>
  <si>
    <t>Check function - Cập nhật</t>
  </si>
  <si>
    <t>STF_UPD_01</t>
  </si>
  <si>
    <t>kiểm tra cập nhật với dữ liệu đúng</t>
  </si>
  <si>
    <t xml:space="preserve">Bước 1: Tạo hàm test
Bước 2: Truyền dữ liệu 
Bước 3: Gọi đén hàm update
Bước 4: Chạy hàm test
</t>
  </si>
  <si>
    <t xml:space="preserve">MANV: NV04
TenNV:Phước
Anh:anh1.jpg
SDT:0389202805
NgaySinh:12/25/2000
Mail:luchkjd@gmail.com
Luong:9000000
GhiChu:bkxnnckncd
GioiTinh:true
MaPB:pb04
</t>
  </si>
  <si>
    <t xml:space="preserve">Trả về true (Khi dữ liệu được update)
</t>
  </si>
  <si>
    <t>24/6/2020  22:00</t>
  </si>
  <si>
    <t>STF_UPD_02</t>
  </si>
  <si>
    <t>Để trống các trường</t>
  </si>
  <si>
    <t xml:space="preserve">MANV: Null
TenNV:Null
Anh:Null
SDT:Null
NgaySinh:Null
Mail:Null
Luong:Null
GhiChu:Null
GioiTinh:Null
MaPB:Null
</t>
  </si>
  <si>
    <t xml:space="preserve">Trả về false (Khi khong có dữ liệu được update)
</t>
  </si>
  <si>
    <t>24/6/2020  22:05</t>
  </si>
  <si>
    <t>STF_UPD_03</t>
  </si>
  <si>
    <t>Mã NV để rỗng</t>
  </si>
  <si>
    <t>MANV: Null
TenNV:Phước
Anh:anh1.jpg
SDT:0389202805
NgaySinh:12/25/2000
Mail:luchkjd@gmail.com
Luong:9000000
GhiChu:bkxnnckncd
GioiTinh:true
MaPB:pb04</t>
  </si>
  <si>
    <t xml:space="preserve">Trả về false (Khi MAVN không được để trống khi update)
</t>
  </si>
  <si>
    <t>24/6/2020  22:10</t>
  </si>
  <si>
    <t>STF_UPD_04</t>
  </si>
  <si>
    <t>Mã NV không tồn tại</t>
  </si>
  <si>
    <t>MANV: TTT
TenNV:Phước
Anh:anh1.jpg
SDT:0389202805
NgaySinh:12/25/2000
Mail:luchkjd@gmail.com
Luong:9000000
GhiChu:bkxnnckncd
GioiTinh:true
MaPB:pb04</t>
  </si>
  <si>
    <t xml:space="preserve">Trả về false (Khi MAVN không đúng khi update)
</t>
  </si>
  <si>
    <t>24/6/2020  22:15</t>
  </si>
  <si>
    <t>STF_UPD_05</t>
  </si>
  <si>
    <t>Mã PB để trống</t>
  </si>
  <si>
    <t>MANV: NV04
TenNV:Phước
Anh:anh1.jpg
SDT:0389202805
NgaySinh:12/25/2000
Mail:luchkjd@gmail.com
Luong:9000000
GhiChu:bkxnnckncd
GioiTinh:true
MaPB:Null</t>
  </si>
  <si>
    <t xml:space="preserve">Trả về false (Khi MaPB không được để trống khi update)
</t>
  </si>
  <si>
    <t>24/6/2020  22:19</t>
  </si>
  <si>
    <t>STF_UPD_06</t>
  </si>
  <si>
    <t>Mã PB không tồn tại</t>
  </si>
  <si>
    <t>MANV: NV04
TenNV:Phước
Anh:anh1.jpg
SDT:0389202805
NgaySinh:12/25/2000
Mail:luchkjd@gmail.com
Luong:9000000
GhiChu:bkxnnckncd
GioiTinh:true
MaPB:pbCC</t>
  </si>
  <si>
    <t xml:space="preserve">Trả về false (Khi MaPB không đúng khi update)
</t>
  </si>
  <si>
    <t>25/6/2020  22:24</t>
  </si>
  <si>
    <t>STF_UPD_07</t>
  </si>
  <si>
    <t>Sai định dạng ngày sinh</t>
  </si>
  <si>
    <t>MANV: NV04
TenNV:Phước
Anh:anh1.jpg
SDT:0389202805
NgaySinh:2000/25/12
Mail:luchkjd@gmail.com
Luong:9000000
GhiChu:bkxnnckncd
GioiTinh:true
MaPB:pb04</t>
  </si>
  <si>
    <t xml:space="preserve">Trả về false (Khi nhập sai định dạnh ngày (năm/tháng/ngày))
</t>
  </si>
  <si>
    <t xml:space="preserve">Trả về false (Khi nhập sai định dạnh ngày)
</t>
  </si>
  <si>
    <t>25/6/2020  22:27</t>
  </si>
  <si>
    <t>STF_UPD_08</t>
  </si>
  <si>
    <t>25/6/2020  22:30</t>
  </si>
  <si>
    <t>STF_UPD_09</t>
  </si>
  <si>
    <t>Sai định dạng lương</t>
  </si>
  <si>
    <t>MANV: NV04
TenNV:Phước
Anh:anh1.jpg
SDT:0389202805
NgaySinh:12/25/2000
Mail:luchkjd@gmail.com
Luong:khongcoluong
GhiChu:bkxnnckncd
GioiTinh:true
MaPB:pb04</t>
  </si>
  <si>
    <t xml:space="preserve">Trả về false (Khi nhập sai định dạnh lương)
</t>
  </si>
  <si>
    <t>26/6/2020  22:35</t>
  </si>
  <si>
    <t>STF_UPD_10</t>
  </si>
  <si>
    <t>Để trống ngày sinh</t>
  </si>
  <si>
    <t>MANV: NV04
TenNV:Phước
Anh:anh1.jpg
SDT:0389202805
NgaySinh:Null
Mail:luchkjd@gmail.com
Luong:9000000
GhiChu:bkxnnckncd
GioiTinh:true
MaPB:pb04</t>
  </si>
  <si>
    <t xml:space="preserve">Trả về false (Khi để trống ngày sinh)
</t>
  </si>
  <si>
    <t>26/6/2020  22:40</t>
  </si>
  <si>
    <t>STF_UPD_11</t>
  </si>
  <si>
    <t>26/6/2020  22:50</t>
  </si>
  <si>
    <t>mail để trống</t>
  </si>
  <si>
    <t>Mã NV: NV05
Tên NV: Nguyễn Tiến Lực
Ảnh: anh1.jpg
Sđt: 0389202805
Ngày sinh:12/25/2000
Email: null
Lương: 9000000
Ghi chú: Đây là nhân viên 5
Giới tính: true
Mã phòng: ph04</t>
  </si>
  <si>
    <t xml:space="preserve">False với mail để trống
</t>
  </si>
  <si>
    <t>SĐT để trống</t>
  </si>
  <si>
    <t xml:space="preserve">False với số điện thoại để trống
</t>
  </si>
  <si>
    <t>Mã NV: NV05
Tên NV: Nguyễn Tiến Lực
Ảnh: anh1.jpg
Sđt: null
Ngày sinh:12/25/2000
Email: luchkjd@gmail.com
Lương: 90c00000
Ghi chú: Đây là nhân viên 5
Giới tính: true
Mã phòng: ph04</t>
  </si>
  <si>
    <t>Mail để trống</t>
  </si>
  <si>
    <t>MANV: NV04
TenNV:Phước
Anh:anh1.jpg
SDT:0389202805
NgaySinh:12/25/2000
Mail:null
Luong:9000000
GhiChu:bkxnnckncd
GioiTinh:true
MaPB:pb04</t>
  </si>
  <si>
    <t xml:space="preserve">Trả về false (Khi nhập sai Mail để trống)
</t>
  </si>
  <si>
    <t>SDT để trống</t>
  </si>
  <si>
    <t>MANV: NV04
TenNV:Phước
Anh:anh1.jpg
SDT:null
NgaySinh:12/25/2000
Mail:luchkjd@gmail.com
Luong:SDTneeee
GhiChu:bkxnnckncd
GioiTinh:true
MaPB:pb04</t>
  </si>
  <si>
    <t xml:space="preserve">Trả về false (Khi SDT để trống)
</t>
  </si>
  <si>
    <t>Đăng nhập - Xóa</t>
  </si>
  <si>
    <t>Test hàm xóa nhân viên + login</t>
  </si>
  <si>
    <t>binhpttph07910</t>
  </si>
  <si>
    <t>USER_LOGIN_01</t>
  </si>
  <si>
    <t>Đăng nhập với tài khoản và mật khẩu đúng</t>
  </si>
  <si>
    <t xml:space="preserve">Bước 1: Tạo hàm test
Bước 2: Truyền dữ liệu 
Bước 3: Gọi đén hàm đăng nhập
Bước 4: Chạy hàm test
</t>
  </si>
  <si>
    <t xml:space="preserve">Tài khoản:Luc
Mật khẩu: 456
</t>
  </si>
  <si>
    <t xml:space="preserve">Trả về true (Khi đăng nhập vào được)
</t>
  </si>
  <si>
    <t>USER_LOGIN_02</t>
  </si>
  <si>
    <t>Đăng nhập với tài khoản sai và mật khẩu đúng</t>
  </si>
  <si>
    <t xml:space="preserve">Tài khoản:Lucnt
Mật khẩu: 456
</t>
  </si>
  <si>
    <t xml:space="preserve">Trả về false (Khi không đăng nhập được)
</t>
  </si>
  <si>
    <t>USER_LOGIN_03</t>
  </si>
  <si>
    <t>Đăng nhập với tài khoản đúng và mật khẩu sai</t>
  </si>
  <si>
    <t xml:space="preserve">Tài khoản:Luc
Mật khẩu: 123
</t>
  </si>
  <si>
    <t>USER_LOGIN_04</t>
  </si>
  <si>
    <t>Đăng nhập với tài khoản trống</t>
  </si>
  <si>
    <t xml:space="preserve">Tài khoản:
Mật khẩu: 456
</t>
  </si>
  <si>
    <t>USER_LOGIN_05</t>
  </si>
  <si>
    <t>Test Hàm đăng nhập</t>
  </si>
  <si>
    <t>Đăng nhập với mật khẩu trống</t>
  </si>
  <si>
    <t xml:space="preserve">Tài khoản:Luc
Mật khẩu: 
</t>
  </si>
  <si>
    <t>USER_LOGIN_06</t>
  </si>
  <si>
    <t>Đăng nhập với tài khoản và mật khẩu trống</t>
  </si>
  <si>
    <t xml:space="preserve">Tài khoản:
Mật khẩu: 
</t>
  </si>
  <si>
    <t>USER_LOGIN_07</t>
  </si>
  <si>
    <t>Đăng nhập với tài khoản khác</t>
  </si>
  <si>
    <t xml:space="preserve">Tài khoản:Luong
Mật khẩu: 456
</t>
  </si>
  <si>
    <t>USER_LOGIN_08</t>
  </si>
  <si>
    <t>Đăng nhập với mật khẩu khác</t>
  </si>
  <si>
    <t>USER_LOGIN_09</t>
  </si>
  <si>
    <t>Đăng nhập với tài khoản sai và mật khẩu sai</t>
  </si>
  <si>
    <t xml:space="preserve">Tài khoản:Lucnt
Mật khẩu: 4567
</t>
  </si>
  <si>
    <t>Check function - Nhân viên</t>
  </si>
  <si>
    <t>STF_DELETE_01</t>
  </si>
  <si>
    <t>Kiểm thử Delete với dữ liệu tồn tại</t>
  </si>
  <si>
    <t xml:space="preserve">Bước 1: Tạo hàm test
Bước 2: Truyền dữ liệu 
Bước 3: Gọi đén hàm delete
Bước 4: Chạy hàm test
</t>
  </si>
  <si>
    <t xml:space="preserve">Mã nhân viên: NV04
</t>
  </si>
  <si>
    <t xml:space="preserve">Trả về true (Khi dữ liệu được delete)
</t>
  </si>
  <si>
    <t>STF_DELETE_02</t>
  </si>
  <si>
    <t>Test Hàm Xóa nhân viên</t>
  </si>
  <si>
    <t>Kiểm thử Delete với dữ liệu không tồn tại</t>
  </si>
  <si>
    <t xml:space="preserve">Mã nhân viên: 123
</t>
  </si>
  <si>
    <t xml:space="preserve">Trả về False (Khi MANV không đúng )
</t>
  </si>
  <si>
    <t>STF_DELETE_03</t>
  </si>
  <si>
    <t>Kiểm thử Delete với mã nhân viên để trống</t>
  </si>
  <si>
    <t xml:space="preserve">Mã nhân viên:null
</t>
  </si>
  <si>
    <t xml:space="preserve">Trả về False (Khi MANV để trống)
</t>
  </si>
  <si>
    <t>Test Hàm Thêm+Sửa+Xóa</t>
  </si>
  <si>
    <t>phuocndph07882</t>
  </si>
  <si>
    <t>DP_ADD_01</t>
  </si>
  <si>
    <t>Thêm mới 1 phòng ban.</t>
  </si>
  <si>
    <t xml:space="preserve">Bước 1: Tạo hàm test
Bước 2: Truyền dữ liệu 
Bước 3: Gọi đến hàm Add_Depart
Bước 4: Chạy hàm test
</t>
  </si>
  <si>
    <t xml:space="preserve">MaPhong: pb06.
TenPhong: Hành chính nhân sự.
</t>
  </si>
  <si>
    <t>Thêm thành công phòng ban vào database và xóa ngay lập tức.
Kết quả trả về true.</t>
  </si>
  <si>
    <t>26/6/2020  23:11</t>
  </si>
  <si>
    <t>DP_ADD_02</t>
  </si>
  <si>
    <t>Thêm mới 1 phòng ban với mã phòng ban đã tồn tại</t>
  </si>
  <si>
    <t xml:space="preserve">MaPhong: pb01.
TenPhong: Nhân Sự.
</t>
  </si>
  <si>
    <t xml:space="preserve">Thông báo thêm không thành công. 
Kết quả trả về false.
</t>
  </si>
  <si>
    <t>26/6/2020  23:15</t>
  </si>
  <si>
    <t>DP_ADD_03</t>
  </si>
  <si>
    <t>Test hàm thêm phòng ban</t>
  </si>
  <si>
    <t>Mã Phòng ban để rỗng</t>
  </si>
  <si>
    <t xml:space="preserve">MaPhong: .
TenPhong: Nhân Sự.
</t>
  </si>
  <si>
    <t>26/6/2020  23:17</t>
  </si>
  <si>
    <t>DP_ADD_04</t>
  </si>
  <si>
    <t>Tên Phòng ban để rỗng</t>
  </si>
  <si>
    <t xml:space="preserve">MaPhong: pb06.
TenPhong:.
</t>
  </si>
  <si>
    <t>26/6/2020  23:18</t>
  </si>
  <si>
    <t>DP_ADD_05</t>
  </si>
  <si>
    <t>Để trống cả mã phòng ban và tên phòng ban.</t>
  </si>
  <si>
    <t xml:space="preserve">MaPhong:.
TenPhong:.
</t>
  </si>
  <si>
    <t>26/6/2020  23:22</t>
  </si>
  <si>
    <t>DP_Update_01</t>
  </si>
  <si>
    <t>Update tên phòng ban: (Nhân sự --&gt; Công tác nhân sự)</t>
  </si>
  <si>
    <t xml:space="preserve">Bước 1: Tạo hàm test
Bước 2: Truyền dữ liệu 
Bước 3: Gọi đến hàm Update_Depart
Bước 4: Chạy hàm test
</t>
  </si>
  <si>
    <t xml:space="preserve">MaPhong: pb01.
TenPhong: Công tác nhân sự.
</t>
  </si>
  <si>
    <t>Thông báo cập nhật thành công.
Kết quả trả về true.</t>
  </si>
  <si>
    <t>27/6/2020  00:12</t>
  </si>
  <si>
    <t>DP_Update_02</t>
  </si>
  <si>
    <t>Update tên phòng ban: (Nhân sự --&gt; rỗng)</t>
  </si>
  <si>
    <t xml:space="preserve">MaPhong: pb01.
TenPhong:
</t>
  </si>
  <si>
    <t>Thông báo cập nhật không thành công.
Kết quả trả về false.</t>
  </si>
  <si>
    <t>27/6/2020  00:14</t>
  </si>
  <si>
    <t>DP_Update_03</t>
  </si>
  <si>
    <t>Update mã phòng ban null</t>
  </si>
  <si>
    <t xml:space="preserve">MaPhong:
TenPhong: Công tác nhân sự.
</t>
  </si>
  <si>
    <t>27/6/2020  00:16</t>
  </si>
  <si>
    <t>DP_Update_04</t>
  </si>
  <si>
    <t>Update mã phòng ban không tồn tại</t>
  </si>
  <si>
    <t xml:space="preserve">MaPhong: pb06
TenPhong: Học giỏi
</t>
  </si>
  <si>
    <t>27/6/2020  00:19</t>
  </si>
  <si>
    <t>Delete</t>
  </si>
  <si>
    <t>DP_Delete_01</t>
  </si>
  <si>
    <t>Delete phòng ban khi còn nhân viên</t>
  </si>
  <si>
    <t xml:space="preserve">Bước 1: Tạo hàm test
Bước 2: Truyền dữ liệu 
Bước 3: Gọi đến hàm Delete_Depart
Bước 4: Chạy hàm test
</t>
  </si>
  <si>
    <t xml:space="preserve">MaPhong: pb01.
</t>
  </si>
  <si>
    <t>Xóa phòng ban không thành công.
Kết quả trả về false</t>
  </si>
  <si>
    <t>27/6/2020  00:00</t>
  </si>
  <si>
    <t>DP_Delete_02</t>
  </si>
  <si>
    <t>Delete phòng ban khi không có nhân viên</t>
  </si>
  <si>
    <t xml:space="preserve">MaPhong: pb05.
</t>
  </si>
  <si>
    <t xml:space="preserve">Thông báo "Xóa phòng ban thành công". 
Kết quả trả về true.
</t>
  </si>
  <si>
    <t>27/6/2020  00:07</t>
  </si>
  <si>
    <t>DP_Delete_03</t>
  </si>
  <si>
    <t>Delete phòng ban không tồn tại</t>
  </si>
  <si>
    <t xml:space="preserve">MaPhong: pb06.
</t>
  </si>
  <si>
    <t xml:space="preserve">Thông báo "Xóa phòng ban không thành công". 
Kết quả trả về true.
</t>
  </si>
  <si>
    <t>27/6/2020  00:11</t>
  </si>
  <si>
    <t>DP_Delete_04</t>
  </si>
  <si>
    <t>Delete phòng ban khi mã phòng ban rỗng</t>
  </si>
  <si>
    <t xml:space="preserve">MaPhong:.
</t>
  </si>
  <si>
    <t>Test hàm cập nhật phòng ban</t>
  </si>
  <si>
    <t>Test hàm xóa phòng ban</t>
  </si>
  <si>
    <t>Module Code(Mã Module)</t>
  </si>
  <si>
    <t>Danhgia</t>
  </si>
  <si>
    <t>Test requirement(Yêu cầu test)</t>
  </si>
  <si>
    <t>Kiểm tra hàm chức năng Thêm+sửa+xóa+truy xuất</t>
  </si>
  <si>
    <t>Tester(Người thực hiện kiểm thử)</t>
  </si>
  <si>
    <t>Thanhpkph07933</t>
  </si>
  <si>
    <t>Số lượng TestCase</t>
  </si>
  <si>
    <t>Tiêu đề</t>
  </si>
  <si>
    <t>Các bước thực hiện</t>
  </si>
  <si>
    <t>Dữ Liệu Truyền Vào</t>
  </si>
  <si>
    <t>Inter-test case Dependence (Những Test case liên quan để có thể thực  hiện được test case này)</t>
  </si>
  <si>
    <t>Kết quả</t>
  </si>
  <si>
    <t>Kiểm tra hàm Select - Đánh giá</t>
  </si>
  <si>
    <t>REC_Select_01</t>
  </si>
  <si>
    <t>Kiểm tra hàm Select tất cả dữ liệu</t>
  </si>
  <si>
    <t xml:space="preserve">Bước 1: Tạo hàm REC_Select_01 để kiểm tra
Bước 2: Tạo List đối tượng danhgia để nhận giá trị
Bước 3: Gọi đến hàm cần kiểm tra ( getDanhgias )
Bước 4: Chạy hàm REC_Select_01
</t>
  </si>
  <si>
    <t>Lấy thành công tất cả các bản ghi đánh giá</t>
  </si>
  <si>
    <t>REC_Select_02</t>
  </si>
  <si>
    <t>Kiểm tra hàm Select 1 bản ghi</t>
  </si>
  <si>
    <t xml:space="preserve">Bước 1: Tạo hàm REC_Select_01 để kiểm tra
Bước 2: Tạo  đối tượng Danhgia để nhận giá trị bản ghi
Bước 3: Gọi đến hàm cần kiểm tra ( getDanhgiaID )
Bước 4: Chạy hàm REC_Select_01
</t>
  </si>
  <si>
    <t>Id: DG01</t>
  </si>
  <si>
    <t>Lấy thành công 1 bản ghi đánh giá</t>
  </si>
  <si>
    <t>Kiểm tra hàm Save - Đánh giá</t>
  </si>
  <si>
    <t>REC_Add_01</t>
  </si>
  <si>
    <t>Kiểm tra hàm Save với dữ liệu đúng</t>
  </si>
  <si>
    <t xml:space="preserve">Bước 1: Tạo hàm REC_Add_01 để kiểm tra
Bước 2: Truyền dữ liệu vào đối tượng
Bước 3: Gọi đến hàm cần kiểm tra ( Save ). Nếu thành công thì gọi đến hàm Delete để xóa bản ghi vừa thêm
Bước 4: Chạy hàm REC_Add_01
</t>
  </si>
  <si>
    <t>Id: 123
Type: true
Reason: Abc
Date: 12/12/2020
StaffId: NV01</t>
  </si>
  <si>
    <t>Thêm thành công đánh giá mới và xóa đánh giá vừa thêm</t>
  </si>
  <si>
    <t>REC_Add_02</t>
  </si>
  <si>
    <t>Kiểm tra hàm Save với Id trùng</t>
  </si>
  <si>
    <t xml:space="preserve">Bước 1: Tạo hàm REC_Add_02 để kiểm tra
Bước 2: Truyền dữ liệu vào đối tượng
Bước 3: Gọi đến hàm cần kiểm tra ( Save ). Nếu thành công thì gọi đến hàm Delete để xóa bản ghi vừa thêm
Bước 4: Chạy hàm REC_Add_02
</t>
  </si>
  <si>
    <t>Id: DG01
Type: true
Reason: Abc
Date: 12/12/2020
StaffId: NV02</t>
  </si>
  <si>
    <t>Thêm không thành công đánh giá mới</t>
  </si>
  <si>
    <t>REC_Add_03</t>
  </si>
  <si>
    <t>Kiểm tra hàm Save với Reason trống</t>
  </si>
  <si>
    <t xml:space="preserve">Bước 1: Tạo hàm REC_Add_03 để kiểm tra
Bước 2: Truyền dữ liệu vào đối tượng
Bước 3: Gọi đến hàm cần kiểm tra ( Save ). Nếu thành công thì gọi đến hàm Delete để xóa bản ghi vừa thêm
Bước 4: Chạy hàm REC_Add_03
</t>
  </si>
  <si>
    <t>Id: 123
Type: true
Reason:
Date: 12/12/2020
StaffId: NV03</t>
  </si>
  <si>
    <t>REC_Add_04</t>
  </si>
  <si>
    <t>Kiểm tra hàm Save với ngày không đúng định dạng</t>
  </si>
  <si>
    <t xml:space="preserve">Bước 1: Tạo hàm REC_Add_04 để kiểm tra
Bước 2: Truyền dữ liệu vào đối tượng
Bước 3: Gọi đến hàm cần kiểm tra ( Save ). Nếu thành công thì gọi đến hàm Delete để xóa bản ghi vừa thêm
Bước 4: Chạy hàm REC_Add_04
</t>
  </si>
  <si>
    <t>Id: 123
Type: true
Reason: Abc
Date: 13/14/5678
StaffId: NV04</t>
  </si>
  <si>
    <t>REC_Add_05</t>
  </si>
  <si>
    <t>Kiểm tra hàm Save với StaffId không tồn tại</t>
  </si>
  <si>
    <t xml:space="preserve">Bước 1: Tạo hàm REC_Add_05 để kiểm tra
Bước 2: Truyền dữ liệu vào đối tượng
Bước 3: Gọi đến hàm cần kiểm tra ( Save ). Nếu thành công thì gọi đến hàm Delete để xóa bản ghi vừa thêm
Bước 4: Chạy hàm REC_Add_05
</t>
  </si>
  <si>
    <t>Id: 123
Type: true
Reason: Abc
Date: 12/12/2020
StaffId: 123</t>
  </si>
  <si>
    <t>Kiểm tra hàm Update - Đánh giá</t>
  </si>
  <si>
    <t>REC_Update_01</t>
  </si>
  <si>
    <t>Kiểm tra hàm Update với Id có tồn tại, dữ liệu đúng</t>
  </si>
  <si>
    <t xml:space="preserve">Bước 1: Tạo hàm REC_Update_01 để kiểm tra
Bước 2: Truyền dữ liệu vào đối tượng
Bước 3: Tạo đối tượng Danhgia_cu để nhận dữ liệu bản ghi muốn update
Bước 4: Gọi đến hàm cần kiểm tra ( Update ). Nếu Update thành công thì Update lại bản ghi cũ ( Danhgia_cu )
Bước 5: Chạy hàm REC_Update_01
</t>
  </si>
  <si>
    <t>Id: DG01
Type: true
Reason: Abc
Date: 12/12/2020
StaffId: NV01</t>
  </si>
  <si>
    <t>Cập nhật thành công đánh giá và khôi phục đánh giá vừa cập nhật</t>
  </si>
  <si>
    <t>REC_Update_02</t>
  </si>
  <si>
    <t>Kiểm tra hàm Update với Id có tồn tại, Reason trống</t>
  </si>
  <si>
    <t>Id: DG01
Type: true
Reason:
Date: 12/12/2020
StaffId: NV02</t>
  </si>
  <si>
    <t>Cập nhật không thành công đánh giá</t>
  </si>
  <si>
    <t>REC_Update_03</t>
  </si>
  <si>
    <t>Kiểm tra hàm Update với Id không tồn tại</t>
  </si>
  <si>
    <t>Kiểm tra hàm Delete - Đánh giá</t>
  </si>
  <si>
    <t>REC_Delete_01</t>
  </si>
  <si>
    <t>Kiểm tra hàm Delete với dữ liệu tồn tại</t>
  </si>
  <si>
    <t xml:space="preserve">Bước 1: Tạo hàm REC_Delete_01 để kiểm tra
Bước 2: Truyền một bản ghi đánh giá vào đối tượng Danhgia
Bước 3: Gọi đến hàm cần kiểm tra ( Delete ). Nếu Delete thành công thì Save lại đối tượng vừa Delete
Bước 4: Chạy hàm REC_Delete_01
</t>
  </si>
  <si>
    <t>Xóa thành công đánh giá và khôi phục đánh giá vừa xóa</t>
  </si>
  <si>
    <t>REC_Delete_02</t>
  </si>
  <si>
    <t>Kiểm tra hàm Delete với dữ liệu không tồn tại</t>
  </si>
  <si>
    <t xml:space="preserve">Bước 1: Tạo hàm REC_Delete_02 để kiểm tra
Bước 2: Truyền một bản ghi đánh giá vào đối tượng Danhgia
Bước 3: Gọi đến hàm cần kiểm tra ( Delete ). Nếu Delete thành công thì Save lại đối tượng vừa Delete
Bước 4: Chạy hàm REC_Delete_02
</t>
  </si>
  <si>
    <t>Id: 123</t>
  </si>
  <si>
    <t>Xóa không thành công đánh giá</t>
  </si>
  <si>
    <t>TRƯỜNG HỢP KIỂM THỬ</t>
  </si>
  <si>
    <t>Tên dự án</t>
  </si>
  <si>
    <t>Người tạo</t>
  </si>
  <si>
    <t>Nguyễn Tiến Lực(lucntph07957)</t>
  </si>
  <si>
    <t>Mã dự án</t>
  </si>
  <si>
    <t>SD_SOF303</t>
  </si>
  <si>
    <t>Người phản biện và phê duyệt</t>
  </si>
  <si>
    <t>Mã tài liệu</t>
  </si>
  <si>
    <t>Ngày tạo</t>
  </si>
  <si>
    <t>Phiên bản</t>
  </si>
  <si>
    <t>Phiên bản v1.0</t>
  </si>
  <si>
    <t>Record of change</t>
  </si>
  <si>
    <t>Ngày hiệu lực</t>
  </si>
  <si>
    <t>Hạng mục thay đổi</t>
  </si>
  <si>
    <t>*A,D,M</t>
  </si>
  <si>
    <t>Mô tả thay đổi</t>
  </si>
  <si>
    <t>Tìa liệu tham khảo</t>
  </si>
  <si>
    <t>1.0</t>
  </si>
  <si>
    <t>Group:</t>
  </si>
  <si>
    <t>MEMBER</t>
  </si>
  <si>
    <t>STT</t>
  </si>
  <si>
    <t>Tên thành viên</t>
  </si>
  <si>
    <t>Nhiệm vụ</t>
  </si>
  <si>
    <t>Nguyễn Tiến Lực</t>
  </si>
  <si>
    <t>Phạm Khắc Thanh</t>
  </si>
  <si>
    <t>Nghiêm Đình Phước</t>
  </si>
  <si>
    <t>Nguyễn Bình Minh</t>
  </si>
  <si>
    <t>Phạm Thanh Bình</t>
  </si>
  <si>
    <t>Web Quản lý nhân sự</t>
  </si>
  <si>
    <t>Văn Cao</t>
  </si>
  <si>
    <t>Leader +Add+Select_Staff</t>
  </si>
  <si>
    <t>Update_Staff</t>
  </si>
  <si>
    <t>Login+Delete_Staff</t>
  </si>
  <si>
    <t>Add+Update+Delete_Depart</t>
  </si>
  <si>
    <t>Add+Update+Del_REC</t>
  </si>
  <si>
    <t>TEST CASE LIST</t>
  </si>
  <si>
    <t>Môi trường test</t>
  </si>
  <si>
    <t>IE 6.0 và FireFox</t>
  </si>
  <si>
    <t>Tên chức năng</t>
  </si>
  <si>
    <t xml:space="preserve">Tên Sheet </t>
  </si>
  <si>
    <t>Mô tả</t>
  </si>
  <si>
    <t>Điều kiện trước khi test</t>
  </si>
  <si>
    <t>Add+Select_Staff</t>
  </si>
  <si>
    <t>Add+Select_Staff'!A1</t>
  </si>
  <si>
    <t>Update_Staff!A1</t>
  </si>
  <si>
    <t>Add+Update+Del_REC'!A1</t>
  </si>
  <si>
    <t>Add_Depart</t>
  </si>
  <si>
    <t>Add_Depart!A1</t>
  </si>
  <si>
    <t>Update_Depart</t>
  </si>
  <si>
    <t>Update_Depart!A1</t>
  </si>
  <si>
    <t>Delete_Depart</t>
  </si>
  <si>
    <t>Delete_Depart!A1</t>
  </si>
  <si>
    <t>Login+Delete_Staff'!A1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</si>
</sst>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i/>
      <sz val="10"/>
      <color indexed="17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ＭＳ Ｐゴシック"/>
      <charset val="128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sz val="8"/>
      <color indexed="8"/>
      <name val="Times New Roman"/>
      <family val="1"/>
    </font>
    <font>
      <sz val="22"/>
      <color theme="1"/>
      <name val="Arial"/>
      <family val="2"/>
    </font>
    <font>
      <sz val="22"/>
      <name val="Arial"/>
      <family val="2"/>
    </font>
    <font>
      <sz val="20"/>
      <color theme="1"/>
      <name val="Arial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0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7">
    <xf numFmtId="0" fontId="0" fillId="0" borderId="0"/>
    <xf numFmtId="0" fontId="4" fillId="0" borderId="0"/>
    <xf numFmtId="0" fontId="9" fillId="0" borderId="0"/>
    <xf numFmtId="0" fontId="4" fillId="0" borderId="0"/>
    <xf numFmtId="0" fontId="1" fillId="0" borderId="0"/>
    <xf numFmtId="0" fontId="4" fillId="0" borderId="0"/>
    <xf numFmtId="0" fontId="37" fillId="0" borderId="0" applyNumberFormat="0" applyFill="0" applyBorder="0" applyAlignment="0" applyProtection="0"/>
  </cellStyleXfs>
  <cellXfs count="316">
    <xf numFmtId="0" fontId="0" fillId="0" borderId="0" xfId="0"/>
    <xf numFmtId="0" fontId="11" fillId="2" borderId="1" xfId="3" quotePrefix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2" borderId="1" xfId="5" applyFont="1" applyFill="1" applyBorder="1" applyAlignment="1">
      <alignment horizontal="left" vertical="center" wrapText="1"/>
    </xf>
    <xf numFmtId="0" fontId="2" fillId="0" borderId="1" xfId="4" applyFont="1" applyBorder="1" applyAlignment="1">
      <alignment vertical="center" wrapText="1"/>
    </xf>
    <xf numFmtId="0" fontId="12" fillId="2" borderId="1" xfId="5" applyFont="1" applyFill="1" applyBorder="1" applyAlignment="1">
      <alignment horizontal="left" vertical="top" wrapText="1"/>
    </xf>
    <xf numFmtId="0" fontId="11" fillId="2" borderId="3" xfId="3" quotePrefix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2" fillId="2" borderId="3" xfId="5" applyFont="1" applyFill="1" applyBorder="1" applyAlignment="1">
      <alignment horizontal="left" vertical="top" wrapText="1"/>
    </xf>
    <xf numFmtId="0" fontId="11" fillId="7" borderId="1" xfId="1" applyFont="1" applyFill="1" applyBorder="1" applyAlignment="1">
      <alignment horizontal="left" vertical="center" wrapText="1"/>
    </xf>
    <xf numFmtId="0" fontId="14" fillId="7" borderId="3" xfId="1" applyFont="1" applyFill="1" applyBorder="1" applyAlignment="1">
      <alignment horizontal="left" vertical="center" wrapText="1"/>
    </xf>
    <xf numFmtId="0" fontId="2" fillId="0" borderId="4" xfId="4" applyFont="1" applyBorder="1" applyAlignment="1">
      <alignment wrapText="1"/>
    </xf>
    <xf numFmtId="0" fontId="2" fillId="2" borderId="1" xfId="5" applyFont="1" applyFill="1" applyBorder="1" applyAlignment="1">
      <alignment horizontal="left" vertical="center" wrapText="1"/>
    </xf>
    <xf numFmtId="0" fontId="5" fillId="2" borderId="5" xfId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0" fillId="2" borderId="1" xfId="2" applyFont="1" applyFill="1" applyBorder="1" applyAlignment="1">
      <alignment horizontal="left" vertical="top" wrapText="1"/>
    </xf>
    <xf numFmtId="22" fontId="11" fillId="2" borderId="1" xfId="3" applyNumberFormat="1" applyFont="1" applyFill="1" applyBorder="1" applyAlignment="1">
      <alignment horizontal="left" vertical="top" wrapText="1"/>
    </xf>
    <xf numFmtId="22" fontId="2" fillId="0" borderId="1" xfId="0" applyNumberFormat="1" applyFont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22" fontId="11" fillId="2" borderId="1" xfId="3" applyNumberFormat="1" applyFont="1" applyFill="1" applyBorder="1" applyAlignment="1">
      <alignment horizontal="center" vertical="top" wrapText="1"/>
    </xf>
    <xf numFmtId="0" fontId="5" fillId="6" borderId="1" xfId="3" applyFont="1" applyFill="1" applyBorder="1" applyAlignment="1">
      <alignment horizontal="left" vertical="top"/>
    </xf>
    <xf numFmtId="0" fontId="2" fillId="0" borderId="1" xfId="2" applyFont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22" fontId="11" fillId="2" borderId="1" xfId="3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0" fillId="2" borderId="5" xfId="2" applyFont="1" applyFill="1" applyBorder="1" applyAlignment="1">
      <alignment horizontal="left" vertical="top"/>
    </xf>
    <xf numFmtId="0" fontId="12" fillId="2" borderId="5" xfId="0" applyFont="1" applyFill="1" applyBorder="1" applyAlignment="1">
      <alignment horizontal="left" vertical="top"/>
    </xf>
    <xf numFmtId="0" fontId="5" fillId="6" borderId="5" xfId="3" applyFont="1" applyFill="1" applyBorder="1" applyAlignment="1">
      <alignment horizontal="left" vertical="top"/>
    </xf>
    <xf numFmtId="0" fontId="2" fillId="0" borderId="5" xfId="2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2" fillId="2" borderId="4" xfId="2" applyFont="1" applyFill="1" applyBorder="1" applyAlignment="1">
      <alignment vertical="top"/>
    </xf>
    <xf numFmtId="0" fontId="12" fillId="2" borderId="4" xfId="2" applyFont="1" applyFill="1" applyBorder="1" applyAlignment="1">
      <alignment horizontal="left" vertical="top"/>
    </xf>
    <xf numFmtId="0" fontId="11" fillId="2" borderId="4" xfId="2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3" fillId="5" borderId="6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center" vertical="center" wrapText="1"/>
    </xf>
    <xf numFmtId="0" fontId="13" fillId="5" borderId="11" xfId="1" applyFont="1" applyFill="1" applyBorder="1" applyAlignment="1">
      <alignment horizontal="center" vertical="center" wrapText="1"/>
    </xf>
    <xf numFmtId="0" fontId="5" fillId="6" borderId="12" xfId="3" applyFont="1" applyFill="1" applyBorder="1" applyAlignment="1">
      <alignment horizontal="left" vertical="top"/>
    </xf>
    <xf numFmtId="0" fontId="2" fillId="0" borderId="13" xfId="2" applyFont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top"/>
    </xf>
    <xf numFmtId="0" fontId="11" fillId="2" borderId="12" xfId="5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11" fillId="2" borderId="14" xfId="5" applyFont="1" applyFill="1" applyBorder="1" applyAlignment="1">
      <alignment horizontal="left" vertical="top" wrapText="1"/>
    </xf>
    <xf numFmtId="0" fontId="2" fillId="8" borderId="4" xfId="4" applyFont="1" applyFill="1" applyBorder="1" applyAlignment="1">
      <alignment horizontal="left" vertical="center" wrapText="1"/>
    </xf>
    <xf numFmtId="0" fontId="2" fillId="8" borderId="15" xfId="4" applyFont="1" applyFill="1" applyBorder="1" applyAlignment="1">
      <alignment horizontal="left" vertical="center" wrapText="1"/>
    </xf>
    <xf numFmtId="0" fontId="2" fillId="8" borderId="10" xfId="4" applyFont="1" applyFill="1" applyBorder="1" applyAlignment="1">
      <alignment wrapText="1"/>
    </xf>
    <xf numFmtId="0" fontId="2" fillId="8" borderId="15" xfId="0" applyFont="1" applyFill="1" applyBorder="1" applyAlignment="1">
      <alignment horizontal="left" vertical="top"/>
    </xf>
    <xf numFmtId="0" fontId="2" fillId="8" borderId="15" xfId="4" applyFont="1" applyFill="1" applyBorder="1" applyAlignment="1">
      <alignment wrapText="1"/>
    </xf>
    <xf numFmtId="0" fontId="16" fillId="8" borderId="15" xfId="4" applyFont="1" applyFill="1" applyBorder="1" applyAlignment="1">
      <alignment horizontal="left" vertical="center" wrapText="1"/>
    </xf>
    <xf numFmtId="0" fontId="14" fillId="7" borderId="16" xfId="1" applyFont="1" applyFill="1" applyBorder="1" applyAlignment="1">
      <alignment horizontal="left" vertical="center" wrapText="1"/>
    </xf>
    <xf numFmtId="0" fontId="17" fillId="7" borderId="15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2" borderId="1" xfId="1" applyFont="1" applyFill="1" applyBorder="1" applyAlignment="1">
      <alignment horizontal="left" vertical="top" wrapText="1"/>
    </xf>
    <xf numFmtId="0" fontId="6" fillId="2" borderId="17" xfId="1" applyFont="1" applyFill="1" applyBorder="1" applyAlignment="1">
      <alignment vertical="top" wrapText="1"/>
    </xf>
    <xf numFmtId="0" fontId="6" fillId="2" borderId="18" xfId="1" applyFont="1" applyFill="1" applyBorder="1" applyAlignment="1">
      <alignment vertical="top" wrapText="1"/>
    </xf>
    <xf numFmtId="0" fontId="6" fillId="2" borderId="19" xfId="1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2" borderId="20" xfId="1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10" fillId="2" borderId="22" xfId="2" applyFont="1" applyFill="1" applyBorder="1" applyAlignment="1">
      <alignment horizontal="left" vertical="top"/>
    </xf>
    <xf numFmtId="0" fontId="10" fillId="2" borderId="23" xfId="2" applyFont="1" applyFill="1" applyBorder="1" applyAlignment="1">
      <alignment horizontal="left" vertical="top" wrapText="1"/>
    </xf>
    <xf numFmtId="22" fontId="11" fillId="2" borderId="23" xfId="3" applyNumberFormat="1" applyFont="1" applyFill="1" applyBorder="1" applyAlignment="1">
      <alignment horizontal="left" vertical="top" wrapText="1"/>
    </xf>
    <xf numFmtId="22" fontId="2" fillId="0" borderId="0" xfId="0" applyNumberFormat="1" applyFont="1" applyAlignment="1">
      <alignment horizontal="left" vertical="top"/>
    </xf>
    <xf numFmtId="0" fontId="12" fillId="2" borderId="25" xfId="0" applyFont="1" applyFill="1" applyBorder="1" applyAlignment="1">
      <alignment horizontal="left" vertical="top"/>
    </xf>
    <xf numFmtId="0" fontId="12" fillId="2" borderId="26" xfId="0" applyFont="1" applyFill="1" applyBorder="1" applyAlignment="1">
      <alignment horizontal="left" vertical="top"/>
    </xf>
    <xf numFmtId="0" fontId="12" fillId="2" borderId="31" xfId="2" applyFont="1" applyFill="1" applyBorder="1" applyAlignment="1">
      <alignment horizontal="left" vertical="top"/>
    </xf>
    <xf numFmtId="0" fontId="12" fillId="2" borderId="32" xfId="2" applyFont="1" applyFill="1" applyBorder="1" applyAlignment="1">
      <alignment vertical="top"/>
    </xf>
    <xf numFmtId="0" fontId="12" fillId="2" borderId="32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1" fillId="2" borderId="0" xfId="2" applyFont="1" applyFill="1" applyAlignment="1">
      <alignment horizontal="left" vertical="top"/>
    </xf>
    <xf numFmtId="0" fontId="12" fillId="2" borderId="0" xfId="2" applyFont="1" applyFill="1" applyAlignment="1">
      <alignment horizontal="left" vertical="top" wrapText="1"/>
    </xf>
    <xf numFmtId="0" fontId="12" fillId="2" borderId="33" xfId="2" applyFont="1" applyFill="1" applyBorder="1" applyAlignment="1">
      <alignment horizontal="left" vertical="top" wrapText="1"/>
    </xf>
    <xf numFmtId="0" fontId="13" fillId="5" borderId="34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top"/>
    </xf>
    <xf numFmtId="22" fontId="11" fillId="2" borderId="35" xfId="3" applyNumberFormat="1" applyFont="1" applyFill="1" applyBorder="1" applyAlignment="1">
      <alignment horizontal="center" vertical="top" wrapText="1"/>
    </xf>
    <xf numFmtId="0" fontId="5" fillId="6" borderId="38" xfId="3" applyFont="1" applyFill="1" applyBorder="1" applyAlignment="1">
      <alignment horizontal="left" vertical="top"/>
    </xf>
    <xf numFmtId="0" fontId="5" fillId="6" borderId="39" xfId="3" applyFont="1" applyFill="1" applyBorder="1" applyAlignment="1">
      <alignment horizontal="left" vertical="top"/>
    </xf>
    <xf numFmtId="0" fontId="5" fillId="6" borderId="32" xfId="3" applyFont="1" applyFill="1" applyBorder="1" applyAlignment="1">
      <alignment horizontal="left" vertical="top"/>
    </xf>
    <xf numFmtId="0" fontId="5" fillId="6" borderId="40" xfId="3" applyFont="1" applyFill="1" applyBorder="1" applyAlignment="1">
      <alignment horizontal="left" vertical="top"/>
    </xf>
    <xf numFmtId="0" fontId="5" fillId="6" borderId="0" xfId="3" applyFont="1" applyFill="1" applyBorder="1" applyAlignment="1">
      <alignment horizontal="left" vertical="top"/>
    </xf>
    <xf numFmtId="0" fontId="5" fillId="6" borderId="41" xfId="3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2" xfId="2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center" wrapText="1"/>
    </xf>
    <xf numFmtId="0" fontId="2" fillId="0" borderId="37" xfId="2" applyFont="1" applyBorder="1" applyAlignment="1">
      <alignment vertical="center" wrapText="1"/>
    </xf>
    <xf numFmtId="0" fontId="11" fillId="2" borderId="2" xfId="3" quotePrefix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2" fillId="2" borderId="2" xfId="5" applyFont="1" applyFill="1" applyBorder="1" applyAlignment="1">
      <alignment horizontal="left" vertical="center" wrapText="1"/>
    </xf>
    <xf numFmtId="0" fontId="11" fillId="2" borderId="43" xfId="1" applyFont="1" applyFill="1" applyBorder="1" applyAlignment="1">
      <alignment horizontal="left" vertical="center" wrapText="1"/>
    </xf>
    <xf numFmtId="22" fontId="11" fillId="2" borderId="35" xfId="3" applyNumberFormat="1" applyFont="1" applyFill="1" applyBorder="1" applyAlignment="1">
      <alignment horizontal="left" vertical="center" wrapText="1"/>
    </xf>
    <xf numFmtId="0" fontId="11" fillId="2" borderId="44" xfId="5" applyFont="1" applyFill="1" applyBorder="1" applyAlignment="1">
      <alignment horizontal="left" vertical="top" wrapText="1"/>
    </xf>
    <xf numFmtId="0" fontId="2" fillId="0" borderId="1" xfId="4" applyFont="1" applyBorder="1" applyAlignment="1">
      <alignment horizontal="left" vertical="center" wrapText="1"/>
    </xf>
    <xf numFmtId="0" fontId="11" fillId="2" borderId="24" xfId="1" applyFont="1" applyFill="1" applyBorder="1" applyAlignment="1">
      <alignment horizontal="left" vertical="center" wrapText="1"/>
    </xf>
    <xf numFmtId="22" fontId="11" fillId="2" borderId="23" xfId="3" applyNumberFormat="1" applyFont="1" applyFill="1" applyBorder="1" applyAlignment="1">
      <alignment horizontal="left" vertical="center" wrapText="1"/>
    </xf>
    <xf numFmtId="0" fontId="11" fillId="2" borderId="45" xfId="5" applyFont="1" applyFill="1" applyBorder="1" applyAlignment="1">
      <alignment horizontal="left" vertical="top" wrapText="1"/>
    </xf>
    <xf numFmtId="0" fontId="2" fillId="0" borderId="1" xfId="4" applyFont="1" applyBorder="1" applyAlignment="1">
      <alignment wrapText="1"/>
    </xf>
    <xf numFmtId="0" fontId="2" fillId="0" borderId="0" xfId="2" applyFont="1" applyBorder="1" applyAlignment="1">
      <alignment vertical="center" wrapText="1"/>
    </xf>
    <xf numFmtId="0" fontId="2" fillId="0" borderId="4" xfId="4" applyFont="1" applyBorder="1" applyAlignment="1">
      <alignment vertical="center" wrapText="1"/>
    </xf>
    <xf numFmtId="0" fontId="11" fillId="2" borderId="46" xfId="3" quotePrefix="1" applyFont="1" applyFill="1" applyBorder="1" applyAlignment="1">
      <alignment horizontal="left" vertical="center" wrapText="1"/>
    </xf>
    <xf numFmtId="0" fontId="12" fillId="2" borderId="4" xfId="5" applyFont="1" applyFill="1" applyBorder="1" applyAlignment="1">
      <alignment horizontal="left" vertical="top" wrapText="1"/>
    </xf>
    <xf numFmtId="0" fontId="11" fillId="2" borderId="47" xfId="1" applyFont="1" applyFill="1" applyBorder="1" applyAlignment="1">
      <alignment horizontal="left" vertical="center" wrapText="1"/>
    </xf>
    <xf numFmtId="22" fontId="11" fillId="2" borderId="48" xfId="3" applyNumberFormat="1" applyFont="1" applyFill="1" applyBorder="1" applyAlignment="1">
      <alignment horizontal="left" vertical="center" wrapText="1"/>
    </xf>
    <xf numFmtId="0" fontId="11" fillId="2" borderId="49" xfId="5" applyFont="1" applyFill="1" applyBorder="1" applyAlignment="1">
      <alignment horizontal="left" vertical="top" wrapText="1"/>
    </xf>
    <xf numFmtId="0" fontId="5" fillId="9" borderId="1" xfId="3" applyFont="1" applyFill="1" applyBorder="1" applyAlignment="1">
      <alignment horizontal="left" vertical="top"/>
    </xf>
    <xf numFmtId="0" fontId="2" fillId="0" borderId="10" xfId="4" applyFont="1" applyBorder="1" applyAlignment="1">
      <alignment wrapText="1"/>
    </xf>
    <xf numFmtId="0" fontId="2" fillId="0" borderId="10" xfId="4" applyFont="1" applyBorder="1" applyAlignment="1">
      <alignment vertical="center" wrapText="1"/>
    </xf>
    <xf numFmtId="0" fontId="11" fillId="2" borderId="10" xfId="3" quotePrefix="1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2" fillId="2" borderId="10" xfId="5" applyFont="1" applyFill="1" applyBorder="1" applyAlignment="1">
      <alignment horizontal="left" vertical="top" wrapText="1"/>
    </xf>
    <xf numFmtId="0" fontId="11" fillId="2" borderId="50" xfId="1" applyFont="1" applyFill="1" applyBorder="1" applyAlignment="1">
      <alignment horizontal="left" vertical="center" wrapText="1"/>
    </xf>
    <xf numFmtId="0" fontId="11" fillId="2" borderId="51" xfId="5" applyFont="1" applyFill="1" applyBorder="1" applyAlignment="1">
      <alignment horizontal="left" vertical="top" wrapText="1"/>
    </xf>
    <xf numFmtId="0" fontId="11" fillId="2" borderId="4" xfId="3" quotePrefix="1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11" fillId="2" borderId="1" xfId="5" applyFont="1" applyFill="1" applyBorder="1" applyAlignment="1">
      <alignment horizontal="left" vertical="top" wrapText="1"/>
    </xf>
    <xf numFmtId="0" fontId="2" fillId="8" borderId="1" xfId="2" applyFont="1" applyFill="1" applyBorder="1" applyAlignment="1">
      <alignment horizontal="left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1" fillId="10" borderId="1" xfId="3" quotePrefix="1" applyFont="1" applyFill="1" applyBorder="1" applyAlignment="1">
      <alignment horizontal="left" vertical="center" wrapText="1"/>
    </xf>
    <xf numFmtId="0" fontId="11" fillId="10" borderId="1" xfId="3" quotePrefix="1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center" wrapText="1"/>
    </xf>
    <xf numFmtId="0" fontId="12" fillId="10" borderId="1" xfId="5" applyFont="1" applyFill="1" applyBorder="1" applyAlignment="1">
      <alignment horizontal="left" vertical="top" wrapText="1"/>
    </xf>
    <xf numFmtId="0" fontId="11" fillId="10" borderId="1" xfId="1" applyFont="1" applyFill="1" applyBorder="1" applyAlignment="1">
      <alignment horizontal="left" vertical="center" wrapText="1"/>
    </xf>
    <xf numFmtId="22" fontId="11" fillId="10" borderId="1" xfId="3" applyNumberFormat="1" applyFont="1" applyFill="1" applyBorder="1" applyAlignment="1">
      <alignment horizontal="left" vertical="center" wrapText="1"/>
    </xf>
    <xf numFmtId="0" fontId="11" fillId="10" borderId="1" xfId="5" applyFont="1" applyFill="1" applyBorder="1" applyAlignment="1">
      <alignment horizontal="left" vertical="top" wrapText="1"/>
    </xf>
    <xf numFmtId="0" fontId="2" fillId="0" borderId="52" xfId="0" applyFont="1" applyBorder="1" applyAlignment="1">
      <alignment horizontal="left" vertical="top"/>
    </xf>
    <xf numFmtId="0" fontId="2" fillId="8" borderId="1" xfId="4" applyFont="1" applyFill="1" applyBorder="1" applyAlignment="1">
      <alignment wrapText="1"/>
    </xf>
    <xf numFmtId="0" fontId="2" fillId="8" borderId="1" xfId="2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top"/>
    </xf>
    <xf numFmtId="0" fontId="2" fillId="0" borderId="53" xfId="0" applyFont="1" applyBorder="1" applyAlignment="1">
      <alignment horizontal="left" vertical="top"/>
    </xf>
    <xf numFmtId="0" fontId="18" fillId="8" borderId="15" xfId="4" applyFont="1" applyFill="1" applyBorder="1" applyAlignment="1">
      <alignment horizontal="left" vertical="center" wrapText="1"/>
    </xf>
    <xf numFmtId="0" fontId="5" fillId="9" borderId="10" xfId="3" applyFont="1" applyFill="1" applyBorder="1" applyAlignment="1">
      <alignment horizontal="left" vertical="top"/>
    </xf>
    <xf numFmtId="0" fontId="11" fillId="2" borderId="54" xfId="1" applyFont="1" applyFill="1" applyBorder="1" applyAlignment="1">
      <alignment horizontal="left" vertical="center" wrapText="1"/>
    </xf>
    <xf numFmtId="22" fontId="11" fillId="2" borderId="55" xfId="3" applyNumberFormat="1" applyFont="1" applyFill="1" applyBorder="1" applyAlignment="1">
      <alignment horizontal="left" vertical="center" wrapText="1"/>
    </xf>
    <xf numFmtId="0" fontId="2" fillId="0" borderId="4" xfId="4" applyFont="1" applyBorder="1" applyAlignment="1">
      <alignment horizontal="left" vertical="center" wrapText="1"/>
    </xf>
    <xf numFmtId="0" fontId="2" fillId="0" borderId="10" xfId="4" applyFont="1" applyBorder="1" applyAlignment="1">
      <alignment horizontal="left" vertical="center" wrapText="1"/>
    </xf>
    <xf numFmtId="0" fontId="18" fillId="0" borderId="1" xfId="4" applyFont="1" applyBorder="1" applyAlignment="1">
      <alignment horizontal="left" vertical="center" wrapText="1"/>
    </xf>
    <xf numFmtId="0" fontId="11" fillId="2" borderId="56" xfId="5" applyFont="1" applyFill="1" applyBorder="1" applyAlignment="1">
      <alignment horizontal="left" vertical="top" wrapText="1"/>
    </xf>
    <xf numFmtId="0" fontId="2" fillId="0" borderId="57" xfId="0" applyFont="1" applyBorder="1" applyAlignment="1">
      <alignment horizontal="left" vertical="top"/>
    </xf>
    <xf numFmtId="0" fontId="2" fillId="0" borderId="58" xfId="2" applyFont="1" applyBorder="1" applyAlignment="1">
      <alignment horizontal="left" vertical="center" wrapText="1"/>
    </xf>
    <xf numFmtId="0" fontId="2" fillId="0" borderId="59" xfId="2" applyFont="1" applyBorder="1" applyAlignment="1">
      <alignment vertical="center" wrapText="1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2" borderId="1" xfId="1" applyFont="1" applyFill="1" applyBorder="1" applyAlignment="1">
      <alignment horizontal="left" vertical="top" wrapText="1"/>
    </xf>
    <xf numFmtId="0" fontId="22" fillId="2" borderId="17" xfId="1" applyFont="1" applyFill="1" applyBorder="1" applyAlignment="1">
      <alignment vertical="top" wrapText="1"/>
    </xf>
    <xf numFmtId="0" fontId="22" fillId="2" borderId="18" xfId="1" applyFont="1" applyFill="1" applyBorder="1" applyAlignment="1">
      <alignment vertical="top" wrapText="1"/>
    </xf>
    <xf numFmtId="0" fontId="22" fillId="2" borderId="19" xfId="1" applyFont="1" applyFill="1" applyBorder="1" applyAlignment="1">
      <alignment vertical="top" wrapText="1"/>
    </xf>
    <xf numFmtId="0" fontId="23" fillId="0" borderId="0" xfId="0" applyFont="1" applyAlignment="1">
      <alignment horizontal="left" vertical="top"/>
    </xf>
    <xf numFmtId="0" fontId="21" fillId="2" borderId="20" xfId="1" applyFont="1" applyFill="1" applyBorder="1" applyAlignment="1">
      <alignment horizontal="left" vertical="top" wrapText="1"/>
    </xf>
    <xf numFmtId="0" fontId="24" fillId="3" borderId="0" xfId="0" applyFont="1" applyFill="1" applyAlignment="1">
      <alignment horizontal="left" vertical="top"/>
    </xf>
    <xf numFmtId="0" fontId="23" fillId="4" borderId="0" xfId="0" applyFont="1" applyFill="1" applyAlignment="1">
      <alignment horizontal="left" vertical="top"/>
    </xf>
    <xf numFmtId="0" fontId="25" fillId="2" borderId="22" xfId="2" applyFont="1" applyFill="1" applyBorder="1" applyAlignment="1">
      <alignment horizontal="left" vertical="top"/>
    </xf>
    <xf numFmtId="0" fontId="25" fillId="2" borderId="23" xfId="2" applyFont="1" applyFill="1" applyBorder="1" applyAlignment="1">
      <alignment horizontal="left" vertical="top" wrapText="1"/>
    </xf>
    <xf numFmtId="22" fontId="26" fillId="2" borderId="23" xfId="3" applyNumberFormat="1" applyFont="1" applyFill="1" applyBorder="1" applyAlignment="1">
      <alignment horizontal="left" vertical="top" wrapText="1"/>
    </xf>
    <xf numFmtId="22" fontId="19" fillId="0" borderId="0" xfId="0" applyNumberFormat="1" applyFont="1" applyAlignment="1">
      <alignment horizontal="left" vertical="top"/>
    </xf>
    <xf numFmtId="0" fontId="27" fillId="2" borderId="25" xfId="0" applyFont="1" applyFill="1" applyBorder="1" applyAlignment="1">
      <alignment horizontal="left" vertical="top"/>
    </xf>
    <xf numFmtId="0" fontId="27" fillId="2" borderId="26" xfId="0" applyFont="1" applyFill="1" applyBorder="1" applyAlignment="1">
      <alignment horizontal="left" vertical="top"/>
    </xf>
    <xf numFmtId="0" fontId="27" fillId="2" borderId="60" xfId="2" applyFont="1" applyFill="1" applyBorder="1" applyAlignment="1">
      <alignment horizontal="left" vertical="top"/>
    </xf>
    <xf numFmtId="0" fontId="27" fillId="2" borderId="32" xfId="2" applyFont="1" applyFill="1" applyBorder="1" applyAlignment="1">
      <alignment vertical="top"/>
    </xf>
    <xf numFmtId="0" fontId="27" fillId="2" borderId="32" xfId="2" applyFont="1" applyFill="1" applyBorder="1" applyAlignment="1">
      <alignment horizontal="left" vertical="top"/>
    </xf>
    <xf numFmtId="0" fontId="27" fillId="2" borderId="61" xfId="2" applyFont="1" applyFill="1" applyBorder="1" applyAlignment="1">
      <alignment horizontal="left" vertical="top"/>
    </xf>
    <xf numFmtId="0" fontId="27" fillId="2" borderId="0" xfId="2" applyFont="1" applyFill="1" applyBorder="1" applyAlignment="1">
      <alignment horizontal="left" vertical="top"/>
    </xf>
    <xf numFmtId="0" fontId="26" fillId="2" borderId="0" xfId="2" applyFont="1" applyFill="1" applyAlignment="1">
      <alignment horizontal="left" vertical="top"/>
    </xf>
    <xf numFmtId="0" fontId="27" fillId="2" borderId="0" xfId="2" applyFont="1" applyFill="1" applyAlignment="1">
      <alignment horizontal="left" vertical="top" wrapText="1"/>
    </xf>
    <xf numFmtId="0" fontId="27" fillId="2" borderId="33" xfId="2" applyFont="1" applyFill="1" applyBorder="1" applyAlignment="1">
      <alignment horizontal="left" vertical="top" wrapText="1"/>
    </xf>
    <xf numFmtId="0" fontId="28" fillId="5" borderId="48" xfId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22" fontId="26" fillId="2" borderId="1" xfId="3" applyNumberFormat="1" applyFont="1" applyFill="1" applyBorder="1" applyAlignment="1">
      <alignment horizontal="center" vertical="top" wrapText="1"/>
    </xf>
    <xf numFmtId="0" fontId="21" fillId="6" borderId="62" xfId="3" applyFont="1" applyFill="1" applyBorder="1" applyAlignment="1">
      <alignment horizontal="left" vertical="top"/>
    </xf>
    <xf numFmtId="0" fontId="21" fillId="6" borderId="63" xfId="3" applyFont="1" applyFill="1" applyBorder="1" applyAlignment="1">
      <alignment horizontal="left" vertical="top"/>
    </xf>
    <xf numFmtId="0" fontId="21" fillId="6" borderId="57" xfId="3" applyFont="1" applyFill="1" applyBorder="1" applyAlignment="1">
      <alignment horizontal="left" vertical="top"/>
    </xf>
    <xf numFmtId="0" fontId="21" fillId="6" borderId="0" xfId="3" applyFont="1" applyFill="1" applyBorder="1" applyAlignment="1">
      <alignment horizontal="left" vertical="top"/>
    </xf>
    <xf numFmtId="0" fontId="21" fillId="6" borderId="64" xfId="3" applyFont="1" applyFill="1" applyBorder="1" applyAlignment="1">
      <alignment horizontal="left" vertical="top"/>
    </xf>
    <xf numFmtId="0" fontId="21" fillId="6" borderId="50" xfId="3" applyFont="1" applyFill="1" applyBorder="1" applyAlignment="1">
      <alignment horizontal="left" vertical="top"/>
    </xf>
    <xf numFmtId="0" fontId="29" fillId="0" borderId="0" xfId="4" applyFont="1" applyBorder="1" applyAlignment="1">
      <alignment vertical="center" wrapText="1"/>
    </xf>
    <xf numFmtId="0" fontId="29" fillId="0" borderId="1" xfId="4" applyFont="1" applyBorder="1" applyAlignment="1">
      <alignment vertical="center" wrapText="1"/>
    </xf>
    <xf numFmtId="0" fontId="29" fillId="0" borderId="1" xfId="4" applyFont="1" applyBorder="1" applyAlignment="1">
      <alignment horizontal="left" vertical="center" wrapText="1"/>
    </xf>
    <xf numFmtId="0" fontId="26" fillId="2" borderId="1" xfId="3" quotePrefix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7" fillId="2" borderId="1" xfId="5" applyFont="1" applyFill="1" applyBorder="1" applyAlignment="1">
      <alignment horizontal="left" vertical="center" wrapText="1"/>
    </xf>
    <xf numFmtId="0" fontId="26" fillId="2" borderId="24" xfId="1" applyFont="1" applyFill="1" applyBorder="1" applyAlignment="1">
      <alignment horizontal="left" vertical="center" wrapText="1"/>
    </xf>
    <xf numFmtId="22" fontId="26" fillId="2" borderId="23" xfId="3" applyNumberFormat="1" applyFont="1" applyFill="1" applyBorder="1" applyAlignment="1">
      <alignment horizontal="left" vertical="center" wrapText="1"/>
    </xf>
    <xf numFmtId="0" fontId="26" fillId="2" borderId="23" xfId="5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27" fillId="2" borderId="1" xfId="5" applyFont="1" applyFill="1" applyBorder="1" applyAlignment="1">
      <alignment horizontal="left" vertical="top" wrapText="1"/>
    </xf>
    <xf numFmtId="0" fontId="29" fillId="0" borderId="1" xfId="4" applyFont="1" applyBorder="1" applyAlignment="1">
      <alignment wrapText="1"/>
    </xf>
    <xf numFmtId="0" fontId="12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left" vertical="top" wrapText="1"/>
    </xf>
    <xf numFmtId="0" fontId="10" fillId="2" borderId="1" xfId="2" applyFont="1" applyFill="1" applyBorder="1" applyAlignment="1">
      <alignment vertical="top" wrapText="1"/>
    </xf>
    <xf numFmtId="0" fontId="6" fillId="2" borderId="21" xfId="1" applyFont="1" applyFill="1" applyBorder="1" applyAlignment="1">
      <alignment horizontal="left" vertical="top" wrapText="1"/>
    </xf>
    <xf numFmtId="0" fontId="6" fillId="2" borderId="18" xfId="1" applyFont="1" applyFill="1" applyBorder="1" applyAlignment="1">
      <alignment horizontal="left" vertical="top" wrapText="1"/>
    </xf>
    <xf numFmtId="0" fontId="6" fillId="2" borderId="19" xfId="1" applyFont="1" applyFill="1" applyBorder="1" applyAlignment="1">
      <alignment horizontal="left" vertical="top" wrapText="1"/>
    </xf>
    <xf numFmtId="0" fontId="10" fillId="2" borderId="21" xfId="2" applyFont="1" applyFill="1" applyBorder="1" applyAlignment="1">
      <alignment horizontal="left" vertical="top" wrapText="1"/>
    </xf>
    <xf numFmtId="0" fontId="10" fillId="2" borderId="24" xfId="2" applyFont="1" applyFill="1" applyBorder="1" applyAlignment="1">
      <alignment horizontal="left" vertical="top" wrapText="1"/>
    </xf>
    <xf numFmtId="0" fontId="5" fillId="2" borderId="21" xfId="2" applyFont="1" applyFill="1" applyBorder="1" applyAlignment="1">
      <alignment horizontal="left" vertical="top" wrapText="1"/>
    </xf>
    <xf numFmtId="0" fontId="5" fillId="2" borderId="24" xfId="2" applyFont="1" applyFill="1" applyBorder="1" applyAlignment="1">
      <alignment horizontal="left" vertical="top" wrapText="1"/>
    </xf>
    <xf numFmtId="0" fontId="10" fillId="2" borderId="21" xfId="2" applyFont="1" applyFill="1" applyBorder="1" applyAlignment="1">
      <alignment vertical="top" wrapText="1"/>
    </xf>
    <xf numFmtId="0" fontId="10" fillId="2" borderId="18" xfId="2" applyFont="1" applyFill="1" applyBorder="1" applyAlignment="1">
      <alignment vertical="top" wrapText="1"/>
    </xf>
    <xf numFmtId="0" fontId="10" fillId="2" borderId="19" xfId="2" applyFont="1" applyFill="1" applyBorder="1" applyAlignment="1">
      <alignment vertical="top" wrapText="1"/>
    </xf>
    <xf numFmtId="0" fontId="12" fillId="2" borderId="27" xfId="0" applyFont="1" applyFill="1" applyBorder="1" applyAlignment="1">
      <alignment horizontal="left" vertical="top"/>
    </xf>
    <xf numFmtId="0" fontId="12" fillId="2" borderId="28" xfId="0" applyFont="1" applyFill="1" applyBorder="1" applyAlignment="1">
      <alignment horizontal="left" vertical="top"/>
    </xf>
    <xf numFmtId="0" fontId="12" fillId="2" borderId="27" xfId="0" applyFont="1" applyFill="1" applyBorder="1" applyAlignment="1">
      <alignment horizontal="left" vertical="top" wrapText="1"/>
    </xf>
    <xf numFmtId="0" fontId="12" fillId="2" borderId="29" xfId="0" applyFont="1" applyFill="1" applyBorder="1" applyAlignment="1">
      <alignment horizontal="left" vertical="top" wrapText="1"/>
    </xf>
    <xf numFmtId="0" fontId="12" fillId="2" borderId="30" xfId="0" applyFont="1" applyFill="1" applyBorder="1" applyAlignment="1">
      <alignment horizontal="left" vertical="top" wrapText="1"/>
    </xf>
    <xf numFmtId="0" fontId="22" fillId="2" borderId="21" xfId="1" applyFont="1" applyFill="1" applyBorder="1" applyAlignment="1">
      <alignment horizontal="left" vertical="top" wrapText="1"/>
    </xf>
    <xf numFmtId="0" fontId="22" fillId="2" borderId="18" xfId="1" applyFont="1" applyFill="1" applyBorder="1" applyAlignment="1">
      <alignment horizontal="left" vertical="top" wrapText="1"/>
    </xf>
    <xf numFmtId="0" fontId="22" fillId="2" borderId="19" xfId="1" applyFont="1" applyFill="1" applyBorder="1" applyAlignment="1">
      <alignment horizontal="left" vertical="top" wrapText="1"/>
    </xf>
    <xf numFmtId="0" fontId="25" fillId="2" borderId="21" xfId="2" applyFont="1" applyFill="1" applyBorder="1" applyAlignment="1">
      <alignment horizontal="left" vertical="top" wrapText="1"/>
    </xf>
    <xf numFmtId="0" fontId="25" fillId="2" borderId="24" xfId="2" applyFont="1" applyFill="1" applyBorder="1" applyAlignment="1">
      <alignment horizontal="left" vertical="top" wrapText="1"/>
    </xf>
    <xf numFmtId="0" fontId="21" fillId="2" borderId="21" xfId="2" applyFont="1" applyFill="1" applyBorder="1" applyAlignment="1">
      <alignment horizontal="left" vertical="top" wrapText="1"/>
    </xf>
    <xf numFmtId="0" fontId="21" fillId="2" borderId="24" xfId="2" applyFont="1" applyFill="1" applyBorder="1" applyAlignment="1">
      <alignment horizontal="left" vertical="top" wrapText="1"/>
    </xf>
    <xf numFmtId="0" fontId="25" fillId="2" borderId="21" xfId="2" applyFont="1" applyFill="1" applyBorder="1" applyAlignment="1">
      <alignment vertical="top" wrapText="1"/>
    </xf>
    <xf numFmtId="0" fontId="25" fillId="2" borderId="18" xfId="2" applyFont="1" applyFill="1" applyBorder="1" applyAlignment="1">
      <alignment vertical="top" wrapText="1"/>
    </xf>
    <xf numFmtId="0" fontId="25" fillId="2" borderId="19" xfId="2" applyFont="1" applyFill="1" applyBorder="1" applyAlignment="1">
      <alignment vertical="top" wrapText="1"/>
    </xf>
    <xf numFmtId="0" fontId="27" fillId="2" borderId="27" xfId="0" applyFont="1" applyFill="1" applyBorder="1" applyAlignment="1">
      <alignment horizontal="left" vertical="top"/>
    </xf>
    <xf numFmtId="0" fontId="27" fillId="2" borderId="28" xfId="0" applyFont="1" applyFill="1" applyBorder="1" applyAlignment="1">
      <alignment horizontal="left" vertical="top"/>
    </xf>
    <xf numFmtId="0" fontId="27" fillId="2" borderId="27" xfId="0" applyFont="1" applyFill="1" applyBorder="1" applyAlignment="1">
      <alignment horizontal="left" vertical="top" wrapText="1"/>
    </xf>
    <xf numFmtId="0" fontId="27" fillId="2" borderId="29" xfId="0" applyFont="1" applyFill="1" applyBorder="1" applyAlignment="1">
      <alignment horizontal="left" vertical="top" wrapText="1"/>
    </xf>
    <xf numFmtId="0" fontId="27" fillId="2" borderId="30" xfId="0" applyFont="1" applyFill="1" applyBorder="1" applyAlignment="1">
      <alignment horizontal="left" vertical="top" wrapText="1"/>
    </xf>
    <xf numFmtId="0" fontId="30" fillId="2" borderId="0" xfId="0" applyFont="1" applyFill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33" fillId="2" borderId="0" xfId="0" applyFont="1" applyFill="1" applyAlignment="1">
      <alignment horizontal="left" indent="1"/>
    </xf>
    <xf numFmtId="0" fontId="22" fillId="0" borderId="0" xfId="0" applyFont="1" applyAlignment="1">
      <alignment horizontal="left" indent="1"/>
    </xf>
    <xf numFmtId="0" fontId="26" fillId="2" borderId="0" xfId="0" applyFont="1" applyFill="1"/>
    <xf numFmtId="0" fontId="33" fillId="2" borderId="23" xfId="0" applyFont="1" applyFill="1" applyBorder="1" applyAlignment="1">
      <alignment horizontal="left"/>
    </xf>
    <xf numFmtId="0" fontId="22" fillId="0" borderId="21" xfId="0" applyFont="1" applyBorder="1" applyAlignment="1">
      <alignment horizontal="left" wrapText="1"/>
    </xf>
    <xf numFmtId="0" fontId="22" fillId="0" borderId="18" xfId="0" applyFont="1" applyBorder="1" applyAlignment="1">
      <alignment horizontal="left"/>
    </xf>
    <xf numFmtId="0" fontId="22" fillId="0" borderId="24" xfId="0" applyFont="1" applyBorder="1" applyAlignment="1">
      <alignment horizontal="left"/>
    </xf>
    <xf numFmtId="0" fontId="26" fillId="0" borderId="24" xfId="0" applyFont="1" applyBorder="1"/>
    <xf numFmtId="0" fontId="22" fillId="0" borderId="23" xfId="0" applyFont="1" applyBorder="1" applyAlignment="1">
      <alignment horizontal="left"/>
    </xf>
    <xf numFmtId="0" fontId="33" fillId="2" borderId="48" xfId="0" applyFont="1" applyFill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14" fontId="22" fillId="0" borderId="65" xfId="0" applyNumberFormat="1" applyFont="1" applyBorder="1" applyAlignment="1">
      <alignment vertical="top" wrapText="1"/>
    </xf>
    <xf numFmtId="0" fontId="33" fillId="2" borderId="66" xfId="0" applyFont="1" applyFill="1" applyBorder="1" applyAlignment="1">
      <alignment horizontal="left" vertical="center"/>
    </xf>
    <xf numFmtId="164" fontId="22" fillId="0" borderId="24" xfId="0" applyNumberFormat="1" applyFont="1" applyBorder="1" applyAlignment="1">
      <alignment horizontal="left" indent="1"/>
    </xf>
    <xf numFmtId="0" fontId="33" fillId="2" borderId="0" xfId="0" applyFont="1" applyFill="1"/>
    <xf numFmtId="0" fontId="2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26" fillId="0" borderId="0" xfId="0" applyFont="1" applyAlignment="1">
      <alignment vertical="center" wrapText="1"/>
    </xf>
    <xf numFmtId="165" fontId="28" fillId="5" borderId="67" xfId="0" applyNumberFormat="1" applyFont="1" applyFill="1" applyBorder="1" applyAlignment="1">
      <alignment horizontal="center" vertical="center" wrapText="1"/>
    </xf>
    <xf numFmtId="0" fontId="28" fillId="5" borderId="68" xfId="0" applyFont="1" applyFill="1" applyBorder="1" applyAlignment="1">
      <alignment horizontal="center" vertical="center" wrapText="1"/>
    </xf>
    <xf numFmtId="0" fontId="28" fillId="5" borderId="69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top"/>
    </xf>
    <xf numFmtId="49" fontId="26" fillId="0" borderId="70" xfId="0" applyNumberFormat="1" applyFont="1" applyBorder="1" applyAlignment="1">
      <alignment vertical="top"/>
    </xf>
    <xf numFmtId="0" fontId="26" fillId="0" borderId="70" xfId="0" applyFont="1" applyBorder="1" applyAlignment="1">
      <alignment vertical="top"/>
    </xf>
    <xf numFmtId="15" fontId="26" fillId="0" borderId="70" xfId="0" applyNumberFormat="1" applyFont="1" applyBorder="1" applyAlignment="1">
      <alignment vertical="top"/>
    </xf>
    <xf numFmtId="0" fontId="22" fillId="0" borderId="71" xfId="0" applyFont="1" applyBorder="1" applyAlignment="1">
      <alignment vertical="top" wrapText="1"/>
    </xf>
    <xf numFmtId="0" fontId="22" fillId="0" borderId="71" xfId="0" quotePrefix="1" applyFont="1" applyBorder="1" applyAlignment="1">
      <alignment vertical="top" wrapText="1"/>
    </xf>
    <xf numFmtId="0" fontId="21" fillId="0" borderId="0" xfId="0" applyFont="1" applyAlignment="1">
      <alignment horizontal="left" indent="1"/>
    </xf>
    <xf numFmtId="0" fontId="26" fillId="0" borderId="0" xfId="0" applyFont="1" applyAlignment="1">
      <alignment horizontal="left" indent="1"/>
    </xf>
    <xf numFmtId="0" fontId="33" fillId="11" borderId="1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3" fillId="11" borderId="1" xfId="0" applyFont="1" applyFill="1" applyBorder="1"/>
    <xf numFmtId="0" fontId="33" fillId="2" borderId="1" xfId="0" applyFont="1" applyFill="1" applyBorder="1"/>
    <xf numFmtId="0" fontId="33" fillId="2" borderId="60" xfId="0" applyFont="1" applyFill="1" applyBorder="1"/>
    <xf numFmtId="0" fontId="33" fillId="2" borderId="61" xfId="0" applyFont="1" applyFill="1" applyBorder="1"/>
    <xf numFmtId="0" fontId="33" fillId="2" borderId="7" xfId="0" applyFont="1" applyFill="1" applyBorder="1"/>
    <xf numFmtId="0" fontId="26" fillId="0" borderId="1" xfId="0" applyFont="1" applyBorder="1"/>
    <xf numFmtId="0" fontId="33" fillId="2" borderId="60" xfId="0" applyFont="1" applyFill="1" applyBorder="1"/>
    <xf numFmtId="0" fontId="33" fillId="2" borderId="61" xfId="0" applyFont="1" applyFill="1" applyBorder="1"/>
    <xf numFmtId="0" fontId="33" fillId="2" borderId="7" xfId="0" applyFont="1" applyFill="1" applyBorder="1"/>
    <xf numFmtId="1" fontId="26" fillId="2" borderId="0" xfId="0" applyNumberFormat="1" applyFont="1" applyFill="1" applyProtection="1">
      <protection hidden="1"/>
    </xf>
    <xf numFmtId="0" fontId="26" fillId="2" borderId="0" xfId="0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36" fillId="2" borderId="0" xfId="0" applyFont="1" applyFill="1" applyAlignment="1">
      <alignment horizontal="left"/>
    </xf>
    <xf numFmtId="1" fontId="33" fillId="2" borderId="21" xfId="0" applyNumberFormat="1" applyFont="1" applyFill="1" applyBorder="1"/>
    <xf numFmtId="0" fontId="22" fillId="2" borderId="23" xfId="0" applyFont="1" applyFill="1" applyBorder="1" applyAlignment="1">
      <alignment horizontal="left"/>
    </xf>
    <xf numFmtId="1" fontId="33" fillId="2" borderId="23" xfId="0" applyNumberFormat="1" applyFont="1" applyFill="1" applyBorder="1" applyAlignment="1">
      <alignment vertical="center" wrapText="1"/>
    </xf>
    <xf numFmtId="0" fontId="22" fillId="2" borderId="23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1" fontId="33" fillId="2" borderId="0" xfId="0" applyNumberFormat="1" applyFont="1" applyFill="1"/>
    <xf numFmtId="1" fontId="26" fillId="2" borderId="0" xfId="0" applyNumberFormat="1" applyFont="1" applyFill="1" applyAlignment="1" applyProtection="1">
      <alignment vertical="center"/>
      <protection hidden="1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1" fontId="28" fillId="12" borderId="67" xfId="0" applyNumberFormat="1" applyFont="1" applyFill="1" applyBorder="1" applyAlignment="1">
      <alignment horizontal="center" vertical="center"/>
    </xf>
    <xf numFmtId="0" fontId="28" fillId="12" borderId="68" xfId="0" applyFont="1" applyFill="1" applyBorder="1" applyAlignment="1">
      <alignment horizontal="center" vertical="center"/>
    </xf>
    <xf numFmtId="0" fontId="28" fillId="12" borderId="72" xfId="0" applyFont="1" applyFill="1" applyBorder="1" applyAlignment="1">
      <alignment horizontal="center" vertical="center"/>
    </xf>
    <xf numFmtId="0" fontId="28" fillId="12" borderId="69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1" fontId="26" fillId="2" borderId="65" xfId="0" applyNumberFormat="1" applyFont="1" applyFill="1" applyBorder="1" applyAlignment="1">
      <alignment vertical="center"/>
    </xf>
    <xf numFmtId="49" fontId="26" fillId="2" borderId="70" xfId="0" applyNumberFormat="1" applyFont="1" applyFill="1" applyBorder="1" applyAlignment="1">
      <alignment horizontal="left" vertical="center"/>
    </xf>
    <xf numFmtId="0" fontId="37" fillId="2" borderId="70" xfId="6" quotePrefix="1" applyNumberFormat="1" applyFill="1" applyBorder="1" applyAlignment="1" applyProtection="1">
      <alignment horizontal="left" vertical="center"/>
    </xf>
    <xf numFmtId="0" fontId="38" fillId="2" borderId="70" xfId="0" applyNumberFormat="1" applyFont="1" applyFill="1" applyBorder="1" applyAlignment="1" applyProtection="1">
      <alignment horizontal="left" vertical="center"/>
    </xf>
    <xf numFmtId="0" fontId="26" fillId="2" borderId="71" xfId="0" applyFont="1" applyFill="1" applyBorder="1" applyAlignment="1">
      <alignment horizontal="left" vertical="center"/>
    </xf>
    <xf numFmtId="0" fontId="37" fillId="2" borderId="70" xfId="6" applyNumberFormat="1" applyFill="1" applyBorder="1" applyAlignment="1" applyProtection="1">
      <alignment horizontal="left" vertical="center"/>
    </xf>
    <xf numFmtId="0" fontId="37" fillId="2" borderId="0" xfId="6" quotePrefix="1" applyFill="1" applyAlignment="1">
      <alignment horizontal="left"/>
    </xf>
    <xf numFmtId="0" fontId="26" fillId="2" borderId="70" xfId="0" applyFont="1" applyFill="1" applyBorder="1" applyAlignment="1">
      <alignment horizontal="left" vertical="center"/>
    </xf>
    <xf numFmtId="49" fontId="26" fillId="2" borderId="73" xfId="0" applyNumberFormat="1" applyFont="1" applyFill="1" applyBorder="1" applyAlignment="1">
      <alignment horizontal="left" vertical="center"/>
    </xf>
    <xf numFmtId="0" fontId="37" fillId="2" borderId="73" xfId="6" quotePrefix="1" applyFill="1" applyBorder="1" applyAlignment="1">
      <alignment horizontal="left" vertical="center"/>
    </xf>
    <xf numFmtId="0" fontId="26" fillId="2" borderId="73" xfId="0" applyFont="1" applyFill="1" applyBorder="1" applyAlignment="1">
      <alignment horizontal="left" vertical="center"/>
    </xf>
    <xf numFmtId="1" fontId="26" fillId="2" borderId="0" xfId="0" applyNumberFormat="1" applyFont="1" applyFill="1"/>
  </cellXfs>
  <cellStyles count="7">
    <cellStyle name="Hyperlink" xfId="6" builtinId="8"/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99061</xdr:colOff>
      <xdr:row>0</xdr:row>
      <xdr:rowOff>68581</xdr:rowOff>
    </xdr:from>
    <xdr:to>
      <xdr:col>1</xdr:col>
      <xdr:colOff>1440181</xdr:colOff>
      <xdr:row>2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1" y="68581"/>
          <a:ext cx="1516380" cy="541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624840</xdr:colOff>
      <xdr:row>3</xdr:row>
      <xdr:rowOff>41910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5420" cy="5600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F22" sqref="F22"/>
    </sheetView>
  </sheetViews>
  <sheetFormatPr defaultColWidth="10.33203125" defaultRowHeight="13.2"/>
  <cols>
    <col min="1" max="1" width="2.5546875" style="243" customWidth="1"/>
    <col min="2" max="2" width="22.44140625" style="273" customWidth="1"/>
    <col min="3" max="3" width="10.5546875" style="243" customWidth="1"/>
    <col min="4" max="4" width="16.5546875" style="243" customWidth="1"/>
    <col min="5" max="5" width="9.109375" style="243" customWidth="1"/>
    <col min="6" max="6" width="35.5546875" style="243" customWidth="1"/>
    <col min="7" max="7" width="46.5546875" style="243" bestFit="1" customWidth="1"/>
    <col min="8" max="16384" width="10.33203125" style="243"/>
  </cols>
  <sheetData>
    <row r="2" spans="1:8" s="242" customFormat="1" ht="31.8">
      <c r="A2" s="239"/>
      <c r="B2" s="240"/>
      <c r="C2" s="241" t="s">
        <v>324</v>
      </c>
      <c r="D2" s="241"/>
      <c r="E2" s="241"/>
      <c r="F2" s="241"/>
      <c r="G2" s="241"/>
    </row>
    <row r="3" spans="1:8">
      <c r="B3" s="244"/>
      <c r="C3" s="245"/>
      <c r="F3" s="246"/>
    </row>
    <row r="4" spans="1:8">
      <c r="B4" s="247" t="s">
        <v>325</v>
      </c>
      <c r="C4" s="248" t="s">
        <v>352</v>
      </c>
      <c r="D4" s="249"/>
      <c r="E4" s="250"/>
      <c r="F4" s="247" t="s">
        <v>326</v>
      </c>
      <c r="G4" s="251" t="s">
        <v>327</v>
      </c>
    </row>
    <row r="5" spans="1:8">
      <c r="B5" s="247" t="s">
        <v>328</v>
      </c>
      <c r="C5" s="252" t="s">
        <v>329</v>
      </c>
      <c r="D5" s="252"/>
      <c r="E5" s="252"/>
      <c r="F5" s="247" t="s">
        <v>330</v>
      </c>
      <c r="G5" s="251" t="s">
        <v>353</v>
      </c>
    </row>
    <row r="6" spans="1:8">
      <c r="B6" s="253" t="s">
        <v>331</v>
      </c>
      <c r="C6" s="254"/>
      <c r="D6" s="254"/>
      <c r="E6" s="254"/>
      <c r="F6" s="247" t="s">
        <v>332</v>
      </c>
      <c r="G6" s="255">
        <f ca="1">NOW()</f>
        <v>44009.091473726854</v>
      </c>
    </row>
    <row r="7" spans="1:8">
      <c r="B7" s="256"/>
      <c r="C7" s="254"/>
      <c r="D7" s="254"/>
      <c r="E7" s="254"/>
      <c r="F7" s="247" t="s">
        <v>333</v>
      </c>
      <c r="G7" s="257" t="s">
        <v>334</v>
      </c>
    </row>
    <row r="8" spans="1:8">
      <c r="B8" s="258"/>
      <c r="C8" s="259"/>
      <c r="F8" s="244"/>
      <c r="G8" s="245"/>
    </row>
    <row r="10" spans="1:8">
      <c r="B10" s="260" t="s">
        <v>335</v>
      </c>
    </row>
    <row r="11" spans="1:8" s="261" customFormat="1" ht="26.4">
      <c r="B11" s="262" t="s">
        <v>336</v>
      </c>
      <c r="C11" s="263" t="s">
        <v>333</v>
      </c>
      <c r="D11" s="263" t="s">
        <v>337</v>
      </c>
      <c r="E11" s="263" t="s">
        <v>338</v>
      </c>
      <c r="F11" s="263" t="s">
        <v>339</v>
      </c>
      <c r="G11" s="264" t="s">
        <v>340</v>
      </c>
      <c r="H11" s="265"/>
    </row>
    <row r="12" spans="1:8" s="266" customFormat="1">
      <c r="B12" s="255">
        <f ca="1">NOW()</f>
        <v>44009.091473726854</v>
      </c>
      <c r="C12" s="267" t="s">
        <v>341</v>
      </c>
      <c r="E12" s="268"/>
      <c r="F12" s="269"/>
      <c r="G12" s="270"/>
    </row>
    <row r="13" spans="1:8" s="266" customFormat="1">
      <c r="B13" s="255"/>
      <c r="C13" s="267"/>
      <c r="D13" s="268"/>
      <c r="E13" s="268"/>
      <c r="F13" s="268"/>
      <c r="G13" s="271"/>
    </row>
    <row r="14" spans="1:8" s="266" customFormat="1">
      <c r="B14" s="255"/>
      <c r="C14" s="267"/>
      <c r="D14" s="268"/>
      <c r="E14" s="268"/>
      <c r="F14" s="268"/>
      <c r="G14" s="271"/>
    </row>
    <row r="17" spans="2:6">
      <c r="B17" s="272" t="s">
        <v>342</v>
      </c>
      <c r="C17" s="243">
        <v>5</v>
      </c>
    </row>
    <row r="18" spans="2:6">
      <c r="D18" s="272" t="s">
        <v>343</v>
      </c>
    </row>
    <row r="19" spans="2:6">
      <c r="B19" s="274" t="s">
        <v>344</v>
      </c>
      <c r="C19" s="275" t="s">
        <v>345</v>
      </c>
      <c r="D19" s="275"/>
      <c r="E19" s="275"/>
      <c r="F19" s="276" t="s">
        <v>346</v>
      </c>
    </row>
    <row r="20" spans="2:6">
      <c r="B20" s="277">
        <v>1</v>
      </c>
      <c r="C20" s="278" t="s">
        <v>347</v>
      </c>
      <c r="D20" s="279"/>
      <c r="E20" s="280"/>
      <c r="F20" s="281" t="s">
        <v>354</v>
      </c>
    </row>
    <row r="21" spans="2:6">
      <c r="B21" s="277">
        <v>2</v>
      </c>
      <c r="C21" s="278" t="s">
        <v>348</v>
      </c>
      <c r="D21" s="279"/>
      <c r="E21" s="280"/>
      <c r="F21" s="281" t="s">
        <v>358</v>
      </c>
    </row>
    <row r="22" spans="2:6">
      <c r="B22" s="277">
        <v>3</v>
      </c>
      <c r="C22" s="282" t="s">
        <v>349</v>
      </c>
      <c r="D22" s="283"/>
      <c r="E22" s="284"/>
      <c r="F22" s="281" t="s">
        <v>357</v>
      </c>
    </row>
    <row r="23" spans="2:6">
      <c r="B23" s="277">
        <v>4</v>
      </c>
      <c r="C23" s="282" t="s">
        <v>350</v>
      </c>
      <c r="D23" s="283"/>
      <c r="E23" s="284"/>
      <c r="F23" s="281" t="s">
        <v>355</v>
      </c>
    </row>
    <row r="24" spans="2:6">
      <c r="B24" s="277">
        <v>5</v>
      </c>
      <c r="C24" s="282" t="s">
        <v>351</v>
      </c>
      <c r="D24" s="283"/>
      <c r="E24" s="284"/>
      <c r="F24" s="281" t="s">
        <v>356</v>
      </c>
    </row>
    <row r="25" spans="2:6">
      <c r="B25" s="277"/>
      <c r="C25" s="278"/>
      <c r="D25" s="279"/>
      <c r="E25" s="280"/>
      <c r="F25" s="281"/>
    </row>
  </sheetData>
  <mergeCells count="9">
    <mergeCell ref="C20:E20"/>
    <mergeCell ref="C21:E21"/>
    <mergeCell ref="C25:E25"/>
    <mergeCell ref="C2:G2"/>
    <mergeCell ref="C4:E4"/>
    <mergeCell ref="C5:E5"/>
    <mergeCell ref="B6:B7"/>
    <mergeCell ref="C6:E7"/>
    <mergeCell ref="C19:E1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7" sqref="D17"/>
    </sheetView>
  </sheetViews>
  <sheetFormatPr defaultColWidth="10.33203125" defaultRowHeight="13.2"/>
  <cols>
    <col min="1" max="1" width="1.5546875" style="246" customWidth="1"/>
    <col min="2" max="2" width="13.44140625" style="315" customWidth="1"/>
    <col min="3" max="3" width="43.33203125" style="286" bestFit="1" customWidth="1"/>
    <col min="4" max="4" width="34.88671875" style="286" customWidth="1"/>
    <col min="5" max="5" width="35.6640625" style="286" customWidth="1"/>
    <col min="6" max="6" width="42.6640625" style="286" customWidth="1"/>
    <col min="7" max="16384" width="10.33203125" style="246"/>
  </cols>
  <sheetData>
    <row r="1" spans="2:6" ht="24.6">
      <c r="B1" s="285"/>
      <c r="D1" s="287" t="s">
        <v>359</v>
      </c>
      <c r="E1" s="288"/>
    </row>
    <row r="2" spans="2:6">
      <c r="B2" s="285"/>
      <c r="D2" s="289"/>
      <c r="E2" s="289"/>
    </row>
    <row r="5" spans="2:6">
      <c r="B5" s="290" t="s">
        <v>325</v>
      </c>
      <c r="C5" s="290"/>
      <c r="D5" s="291" t="str">
        <f>[1]Cover!C4</f>
        <v>HỆ THỐNG SERVICE DIRECTORY</v>
      </c>
      <c r="E5" s="291"/>
      <c r="F5" s="291"/>
    </row>
    <row r="6" spans="2:6">
      <c r="B6" s="290" t="s">
        <v>328</v>
      </c>
      <c r="C6" s="290"/>
      <c r="D6" s="291" t="str">
        <f>[1]Cover!C5</f>
        <v>SD_SOF303</v>
      </c>
      <c r="E6" s="291"/>
      <c r="F6" s="291"/>
    </row>
    <row r="7" spans="2:6" s="294" customFormat="1" ht="26.4">
      <c r="B7" s="292" t="s">
        <v>360</v>
      </c>
      <c r="C7" s="292"/>
      <c r="D7" s="293" t="s">
        <v>361</v>
      </c>
      <c r="E7" s="293"/>
      <c r="F7" s="293"/>
    </row>
    <row r="8" spans="2:6">
      <c r="B8" s="295"/>
      <c r="C8" s="246"/>
      <c r="D8" s="246"/>
      <c r="E8" s="246"/>
      <c r="F8" s="246"/>
    </row>
    <row r="9" spans="2:6" s="298" customFormat="1">
      <c r="B9" s="296"/>
      <c r="C9" s="297"/>
      <c r="D9" s="297"/>
      <c r="E9" s="297"/>
      <c r="F9" s="297"/>
    </row>
    <row r="10" spans="2:6" s="303" customFormat="1">
      <c r="B10" s="299" t="s">
        <v>344</v>
      </c>
      <c r="C10" s="300" t="s">
        <v>362</v>
      </c>
      <c r="D10" s="300" t="s">
        <v>363</v>
      </c>
      <c r="E10" s="301" t="s">
        <v>364</v>
      </c>
      <c r="F10" s="302" t="s">
        <v>365</v>
      </c>
    </row>
    <row r="11" spans="2:6" ht="14.4">
      <c r="B11" s="304">
        <v>1</v>
      </c>
      <c r="C11" s="305" t="s">
        <v>366</v>
      </c>
      <c r="D11" s="306" t="s">
        <v>367</v>
      </c>
      <c r="E11" s="307"/>
      <c r="F11" s="308"/>
    </row>
    <row r="12" spans="2:6" ht="14.4">
      <c r="B12" s="304">
        <v>2</v>
      </c>
      <c r="C12" s="305" t="s">
        <v>355</v>
      </c>
      <c r="D12" s="309" t="s">
        <v>368</v>
      </c>
      <c r="E12" s="307"/>
      <c r="F12" s="308"/>
    </row>
    <row r="13" spans="2:6" ht="14.4">
      <c r="B13" s="304">
        <v>3</v>
      </c>
      <c r="C13" s="305" t="s">
        <v>358</v>
      </c>
      <c r="D13" s="306" t="s">
        <v>369</v>
      </c>
      <c r="E13" s="307"/>
      <c r="F13" s="308"/>
    </row>
    <row r="14" spans="2:6" ht="14.4">
      <c r="B14" s="304">
        <v>4</v>
      </c>
      <c r="C14" s="305" t="s">
        <v>370</v>
      </c>
      <c r="D14" s="306" t="s">
        <v>371</v>
      </c>
      <c r="E14" s="307"/>
      <c r="F14" s="308"/>
    </row>
    <row r="15" spans="2:6" ht="14.4">
      <c r="B15" s="304">
        <v>5</v>
      </c>
      <c r="C15" s="305" t="s">
        <v>372</v>
      </c>
      <c r="D15" s="306" t="s">
        <v>373</v>
      </c>
      <c r="E15" s="307"/>
      <c r="F15" s="308"/>
    </row>
    <row r="16" spans="2:6" ht="16.8" customHeight="1">
      <c r="B16" s="304">
        <v>6</v>
      </c>
      <c r="C16" s="305" t="s">
        <v>374</v>
      </c>
      <c r="D16" s="306" t="s">
        <v>375</v>
      </c>
      <c r="E16" s="307"/>
      <c r="F16" s="308"/>
    </row>
    <row r="17" spans="2:6" ht="16.8" customHeight="1">
      <c r="B17" s="304">
        <v>7</v>
      </c>
      <c r="C17" s="305" t="s">
        <v>374</v>
      </c>
      <c r="D17" s="306" t="s">
        <v>376</v>
      </c>
      <c r="E17" s="307"/>
      <c r="F17" s="308"/>
    </row>
    <row r="18" spans="2:6" ht="14.4">
      <c r="B18" s="304"/>
      <c r="C18" s="305"/>
      <c r="D18" s="306"/>
      <c r="E18" s="307"/>
      <c r="F18" s="308"/>
    </row>
    <row r="19" spans="2:6" ht="14.4">
      <c r="B19" s="304"/>
      <c r="D19" s="310"/>
      <c r="E19" s="311"/>
      <c r="F19" s="308"/>
    </row>
    <row r="20" spans="2:6" ht="14.4">
      <c r="B20" s="304"/>
      <c r="C20" s="305"/>
      <c r="D20" s="306"/>
      <c r="E20" s="311"/>
      <c r="F20" s="308"/>
    </row>
    <row r="21" spans="2:6" ht="14.4">
      <c r="B21" s="304"/>
      <c r="C21" s="312"/>
      <c r="D21" s="313"/>
      <c r="E21" s="314"/>
      <c r="F21" s="308"/>
    </row>
  </sheetData>
  <mergeCells count="4">
    <mergeCell ref="B5:C5"/>
    <mergeCell ref="D5:F5"/>
    <mergeCell ref="B6:C6"/>
    <mergeCell ref="D6:F6"/>
  </mergeCells>
  <hyperlinks>
    <hyperlink ref="D12" location="Update_Staff!A1" display="Update_Staff!A1"/>
    <hyperlink ref="D11" location="'Add+Select_Staff'!A1" display="'Add+Select_Staff'!A1"/>
    <hyperlink ref="D13" location="'Add+Update+Del_REC'!A1" display="'Add+Update+Del_REC'!A1"/>
    <hyperlink ref="D14" location="Add_Depart!A1" display="Add_Depart!A1"/>
    <hyperlink ref="D15" location="Update_Depart!A1" display="Update_Depart!A1"/>
    <hyperlink ref="D16" location="Delete_Depart!A1" display="Delete_Depart!A1"/>
    <hyperlink ref="D17" location="'Login+Delete_Staff'!A1" display="'Login+Delete_Staff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10.33203125" defaultRowHeight="13.2"/>
  <cols>
    <col min="1" max="1" width="21.44140625" style="37" customWidth="1"/>
    <col min="2" max="2" width="35.33203125" style="14" customWidth="1"/>
    <col min="3" max="3" width="57.88671875" style="14" customWidth="1"/>
    <col min="4" max="4" width="39.109375" style="14" customWidth="1"/>
    <col min="5" max="5" width="22.88671875" style="14" customWidth="1"/>
    <col min="6" max="6" width="58.88671875" style="14" customWidth="1"/>
    <col min="7" max="7" width="47.6640625" style="14" customWidth="1"/>
    <col min="8" max="8" width="29" style="14" customWidth="1"/>
    <col min="9" max="9" width="19" style="14" customWidth="1"/>
    <col min="10" max="11" width="19" style="14" bestFit="1" customWidth="1"/>
    <col min="12" max="12" width="15.88671875" style="14" bestFit="1" customWidth="1"/>
    <col min="13" max="16384" width="10.33203125" style="14"/>
  </cols>
  <sheetData>
    <row r="1" spans="1:15" s="31" customFormat="1">
      <c r="A1" s="30"/>
      <c r="F1" s="32"/>
      <c r="G1" s="32"/>
    </row>
    <row r="2" spans="1:15">
      <c r="A2" s="13" t="s">
        <v>0</v>
      </c>
      <c r="B2" s="15" t="s">
        <v>22</v>
      </c>
      <c r="C2" s="15"/>
      <c r="D2" s="15"/>
      <c r="E2" s="15"/>
      <c r="F2" s="15"/>
      <c r="G2" s="15"/>
      <c r="H2" s="15"/>
      <c r="I2" s="15"/>
      <c r="O2" s="16" t="s">
        <v>1</v>
      </c>
    </row>
    <row r="3" spans="1:15">
      <c r="A3" s="13" t="s">
        <v>2</v>
      </c>
      <c r="B3" s="205" t="s">
        <v>23</v>
      </c>
      <c r="C3" s="205"/>
      <c r="D3" s="205"/>
      <c r="E3" s="205"/>
      <c r="F3" s="205"/>
      <c r="G3" s="205"/>
      <c r="H3" s="205"/>
      <c r="I3" s="205"/>
      <c r="O3" s="17" t="s">
        <v>3</v>
      </c>
    </row>
    <row r="4" spans="1:15" ht="26.4">
      <c r="A4" s="13" t="s">
        <v>4</v>
      </c>
      <c r="B4" s="205" t="s">
        <v>5</v>
      </c>
      <c r="C4" s="205"/>
      <c r="D4" s="205"/>
      <c r="E4" s="205"/>
      <c r="F4" s="205"/>
      <c r="G4" s="205"/>
      <c r="H4" s="205"/>
      <c r="I4" s="205"/>
      <c r="O4" s="18" t="s">
        <v>6</v>
      </c>
    </row>
    <row r="5" spans="1:15">
      <c r="A5" s="33" t="s">
        <v>1</v>
      </c>
      <c r="B5" s="19" t="s">
        <v>3</v>
      </c>
      <c r="C5" s="206" t="s">
        <v>7</v>
      </c>
      <c r="D5" s="206"/>
      <c r="E5" s="207" t="s">
        <v>8</v>
      </c>
      <c r="F5" s="207"/>
      <c r="G5" s="208" t="s">
        <v>9</v>
      </c>
      <c r="H5" s="208"/>
      <c r="I5" s="208"/>
      <c r="K5" s="20">
        <f ca="1">NOW()</f>
        <v>44009.091473726854</v>
      </c>
      <c r="L5" s="21"/>
      <c r="O5" s="14" t="s">
        <v>10</v>
      </c>
    </row>
    <row r="6" spans="1:15">
      <c r="A6" s="34">
        <f>COUNTIF(A10:I997,"Pass")</f>
        <v>9</v>
      </c>
      <c r="B6" s="22">
        <f>COUNTIF(I10:I997,"Fail")</f>
        <v>3</v>
      </c>
      <c r="C6" s="203">
        <f>G6-E6-B6-A6</f>
        <v>1</v>
      </c>
      <c r="D6" s="203"/>
      <c r="E6" s="203">
        <f>COUNTIF(I$10:I$997,"N/A")</f>
        <v>0</v>
      </c>
      <c r="F6" s="203"/>
      <c r="G6" s="204">
        <f>COUNTA(A10:A997)</f>
        <v>13</v>
      </c>
      <c r="H6" s="204"/>
      <c r="I6" s="204"/>
    </row>
    <row r="7" spans="1:15" ht="13.8" thickBot="1">
      <c r="A7" s="39"/>
      <c r="B7" s="40"/>
      <c r="C7" s="41"/>
      <c r="D7" s="41"/>
      <c r="E7" s="41"/>
      <c r="F7" s="42"/>
      <c r="G7" s="42"/>
      <c r="H7" s="43"/>
      <c r="I7" s="43"/>
      <c r="J7" s="44"/>
      <c r="K7" s="44"/>
    </row>
    <row r="8" spans="1:15" s="23" customFormat="1" ht="26.4">
      <c r="A8" s="47" t="s">
        <v>11</v>
      </c>
      <c r="B8" s="48" t="s">
        <v>12</v>
      </c>
      <c r="C8" s="48" t="s">
        <v>13</v>
      </c>
      <c r="D8" s="48" t="s">
        <v>14</v>
      </c>
      <c r="E8" s="48" t="s">
        <v>15</v>
      </c>
      <c r="F8" s="48" t="s">
        <v>16</v>
      </c>
      <c r="G8" s="48" t="s">
        <v>17</v>
      </c>
      <c r="H8" s="48" t="s">
        <v>18</v>
      </c>
      <c r="I8" s="48" t="s">
        <v>19</v>
      </c>
      <c r="J8" s="48" t="s">
        <v>20</v>
      </c>
      <c r="K8" s="49" t="s">
        <v>21</v>
      </c>
      <c r="L8" s="53"/>
      <c r="M8" s="24"/>
    </row>
    <row r="9" spans="1:15">
      <c r="A9" s="35"/>
      <c r="B9" s="25"/>
      <c r="C9" s="25"/>
      <c r="D9" s="25"/>
      <c r="E9" s="25"/>
      <c r="F9" s="25"/>
      <c r="G9" s="25"/>
      <c r="H9" s="25"/>
      <c r="I9" s="25"/>
      <c r="J9" s="25"/>
      <c r="K9" s="50"/>
      <c r="L9" s="38"/>
    </row>
    <row r="10" spans="1:15" ht="145.19999999999999">
      <c r="A10" s="36" t="s">
        <v>24</v>
      </c>
      <c r="B10" s="57"/>
      <c r="C10" s="26" t="s">
        <v>36</v>
      </c>
      <c r="D10" s="1" t="s">
        <v>72</v>
      </c>
      <c r="E10" s="1" t="s">
        <v>35</v>
      </c>
      <c r="F10" s="2" t="s">
        <v>37</v>
      </c>
      <c r="G10" s="2" t="s">
        <v>37</v>
      </c>
      <c r="H10" s="3"/>
      <c r="I10" s="27" t="s">
        <v>1</v>
      </c>
      <c r="J10" s="28">
        <v>44005.916666666664</v>
      </c>
      <c r="K10" s="54"/>
      <c r="L10" s="38"/>
    </row>
    <row r="11" spans="1:15" ht="132">
      <c r="A11" s="36" t="s">
        <v>25</v>
      </c>
      <c r="B11" s="58"/>
      <c r="C11" s="26" t="s">
        <v>38</v>
      </c>
      <c r="D11" s="1" t="s">
        <v>72</v>
      </c>
      <c r="E11" s="1" t="s">
        <v>39</v>
      </c>
      <c r="F11" s="2" t="s">
        <v>40</v>
      </c>
      <c r="G11" s="12" t="s">
        <v>71</v>
      </c>
      <c r="H11" s="12"/>
      <c r="I11" s="27" t="s">
        <v>3</v>
      </c>
      <c r="J11" s="28">
        <v>44005.918055555558</v>
      </c>
      <c r="K11" s="54"/>
      <c r="L11" s="38"/>
    </row>
    <row r="12" spans="1:15" ht="145.19999999999999">
      <c r="A12" s="36" t="s">
        <v>26</v>
      </c>
      <c r="B12" s="58"/>
      <c r="C12" s="26" t="s">
        <v>130</v>
      </c>
      <c r="D12" s="1" t="s">
        <v>72</v>
      </c>
      <c r="E12" s="1" t="s">
        <v>131</v>
      </c>
      <c r="F12" s="2" t="s">
        <v>132</v>
      </c>
      <c r="G12" s="2" t="s">
        <v>132</v>
      </c>
      <c r="H12" s="3"/>
      <c r="I12" s="27" t="s">
        <v>1</v>
      </c>
      <c r="J12" s="28">
        <v>44005.923611111109</v>
      </c>
      <c r="K12" s="54"/>
      <c r="L12" s="38"/>
    </row>
    <row r="13" spans="1:15" ht="145.19999999999999">
      <c r="A13" s="36" t="s">
        <v>27</v>
      </c>
      <c r="B13" s="58"/>
      <c r="C13" s="26" t="s">
        <v>41</v>
      </c>
      <c r="D13" s="1" t="s">
        <v>72</v>
      </c>
      <c r="E13" s="1" t="s">
        <v>52</v>
      </c>
      <c r="F13" s="2" t="s">
        <v>42</v>
      </c>
      <c r="G13" s="2"/>
      <c r="H13" s="4"/>
      <c r="I13" s="27" t="s">
        <v>6</v>
      </c>
      <c r="J13" s="28">
        <v>44005.925000000003</v>
      </c>
      <c r="K13" s="54"/>
      <c r="L13" s="38"/>
    </row>
    <row r="14" spans="1:15" ht="145.19999999999999">
      <c r="A14" s="36" t="s">
        <v>28</v>
      </c>
      <c r="B14" s="62" t="s">
        <v>34</v>
      </c>
      <c r="C14" s="26" t="s">
        <v>43</v>
      </c>
      <c r="D14" s="1" t="s">
        <v>72</v>
      </c>
      <c r="E14" s="1" t="s">
        <v>53</v>
      </c>
      <c r="F14" s="2" t="s">
        <v>44</v>
      </c>
      <c r="G14" s="12" t="s">
        <v>71</v>
      </c>
      <c r="H14" s="4"/>
      <c r="I14" s="27" t="s">
        <v>3</v>
      </c>
      <c r="J14" s="28">
        <v>44005.927083333336</v>
      </c>
      <c r="K14" s="54"/>
      <c r="L14" s="38"/>
    </row>
    <row r="15" spans="1:15" ht="145.19999999999999">
      <c r="A15" s="36" t="s">
        <v>29</v>
      </c>
      <c r="B15" s="61"/>
      <c r="C15" s="26" t="s">
        <v>133</v>
      </c>
      <c r="D15" s="1" t="s">
        <v>72</v>
      </c>
      <c r="E15" s="1" t="s">
        <v>54</v>
      </c>
      <c r="F15" s="2" t="s">
        <v>134</v>
      </c>
      <c r="G15" s="2" t="s">
        <v>45</v>
      </c>
      <c r="H15" s="5"/>
      <c r="I15" s="27" t="s">
        <v>1</v>
      </c>
      <c r="J15" s="28">
        <v>44005.928472222222</v>
      </c>
      <c r="K15" s="54"/>
      <c r="L15" s="38"/>
    </row>
    <row r="16" spans="1:15" ht="145.19999999999999">
      <c r="A16" s="36" t="s">
        <v>30</v>
      </c>
      <c r="B16" s="61"/>
      <c r="C16" s="4" t="s">
        <v>46</v>
      </c>
      <c r="D16" s="1" t="s">
        <v>72</v>
      </c>
      <c r="E16" s="1" t="s">
        <v>55</v>
      </c>
      <c r="F16" s="2" t="s">
        <v>47</v>
      </c>
      <c r="G16" s="2" t="s">
        <v>47</v>
      </c>
      <c r="H16" s="5"/>
      <c r="I16" s="27" t="s">
        <v>1</v>
      </c>
      <c r="J16" s="28">
        <v>44005.929861111108</v>
      </c>
      <c r="K16" s="54"/>
      <c r="L16" s="38"/>
    </row>
    <row r="17" spans="1:12" ht="145.19999999999999">
      <c r="A17" s="36" t="s">
        <v>31</v>
      </c>
      <c r="B17" s="61"/>
      <c r="C17" s="4" t="s">
        <v>48</v>
      </c>
      <c r="D17" s="1" t="s">
        <v>72</v>
      </c>
      <c r="E17" s="1" t="s">
        <v>135</v>
      </c>
      <c r="F17" s="2" t="s">
        <v>49</v>
      </c>
      <c r="G17" s="2" t="s">
        <v>49</v>
      </c>
      <c r="H17" s="5"/>
      <c r="I17" s="27" t="s">
        <v>1</v>
      </c>
      <c r="J17" s="28">
        <v>44005.933333333334</v>
      </c>
      <c r="K17" s="54"/>
      <c r="L17" s="38"/>
    </row>
    <row r="18" spans="1:12" ht="145.19999999999999">
      <c r="A18" s="36" t="s">
        <v>32</v>
      </c>
      <c r="B18" s="60"/>
      <c r="C18" s="29" t="s">
        <v>50</v>
      </c>
      <c r="D18" s="1" t="s">
        <v>72</v>
      </c>
      <c r="E18" s="1" t="s">
        <v>51</v>
      </c>
      <c r="F18" s="2" t="s">
        <v>56</v>
      </c>
      <c r="G18" s="2" t="s">
        <v>56</v>
      </c>
      <c r="H18" s="5"/>
      <c r="I18" s="27" t="s">
        <v>1</v>
      </c>
      <c r="J18" s="28">
        <v>44005.935416666667</v>
      </c>
      <c r="K18" s="55"/>
      <c r="L18" s="38"/>
    </row>
    <row r="19" spans="1:12" ht="145.19999999999999">
      <c r="A19" s="36" t="s">
        <v>33</v>
      </c>
      <c r="B19" s="59"/>
      <c r="C19" s="4" t="s">
        <v>57</v>
      </c>
      <c r="D19" s="1" t="s">
        <v>72</v>
      </c>
      <c r="E19" s="1" t="s">
        <v>58</v>
      </c>
      <c r="F19" s="2" t="s">
        <v>59</v>
      </c>
      <c r="G19" s="12" t="s">
        <v>71</v>
      </c>
      <c r="H19" s="5"/>
      <c r="I19" s="27" t="s">
        <v>3</v>
      </c>
      <c r="J19" s="28">
        <v>44005.936805555553</v>
      </c>
      <c r="K19" s="54"/>
      <c r="L19" s="38"/>
    </row>
    <row r="20" spans="1:12" ht="14.4" customHeight="1">
      <c r="A20" s="35"/>
      <c r="B20" s="25"/>
      <c r="C20" s="25"/>
      <c r="D20" s="25"/>
      <c r="E20" s="25"/>
      <c r="F20" s="25"/>
      <c r="G20" s="25"/>
      <c r="H20" s="25"/>
      <c r="I20" s="25"/>
      <c r="J20" s="25"/>
      <c r="K20" s="50"/>
      <c r="L20" s="38"/>
    </row>
    <row r="21" spans="1:12" ht="79.2">
      <c r="A21" s="36" t="s">
        <v>60</v>
      </c>
      <c r="B21" s="11"/>
      <c r="C21" s="4" t="s">
        <v>63</v>
      </c>
      <c r="D21" s="1" t="s">
        <v>73</v>
      </c>
      <c r="E21" s="1"/>
      <c r="F21" s="2" t="s">
        <v>64</v>
      </c>
      <c r="G21" s="2" t="s">
        <v>64</v>
      </c>
      <c r="H21" s="5"/>
      <c r="I21" s="27" t="s">
        <v>1</v>
      </c>
      <c r="J21" s="28">
        <v>44005.938888888886</v>
      </c>
      <c r="K21" s="54"/>
      <c r="L21" s="38"/>
    </row>
    <row r="22" spans="1:12" ht="79.2">
      <c r="A22" s="36" t="s">
        <v>61</v>
      </c>
      <c r="B22" s="64" t="s">
        <v>70</v>
      </c>
      <c r="C22" s="9" t="s">
        <v>67</v>
      </c>
      <c r="D22" s="1" t="s">
        <v>74</v>
      </c>
      <c r="E22" s="1" t="s">
        <v>65</v>
      </c>
      <c r="F22" s="2" t="s">
        <v>64</v>
      </c>
      <c r="G22" s="2" t="s">
        <v>64</v>
      </c>
      <c r="H22" s="2"/>
      <c r="I22" s="27" t="s">
        <v>1</v>
      </c>
      <c r="J22" s="28">
        <v>44005.940972222219</v>
      </c>
      <c r="K22" s="54"/>
      <c r="L22" s="38"/>
    </row>
    <row r="23" spans="1:12" ht="79.8" thickBot="1">
      <c r="A23" s="51" t="s">
        <v>62</v>
      </c>
      <c r="B23" s="63"/>
      <c r="C23" s="10" t="s">
        <v>66</v>
      </c>
      <c r="D23" s="1" t="s">
        <v>74</v>
      </c>
      <c r="E23" s="6" t="s">
        <v>68</v>
      </c>
      <c r="F23" s="7" t="s">
        <v>69</v>
      </c>
      <c r="G23" s="7" t="s">
        <v>69</v>
      </c>
      <c r="H23" s="8"/>
      <c r="I23" s="52" t="s">
        <v>1</v>
      </c>
      <c r="J23" s="28">
        <v>44005.943749999999</v>
      </c>
      <c r="K23" s="56"/>
      <c r="L23" s="38"/>
    </row>
    <row r="24" spans="1:1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21:I23 I10:I19">
      <formula1>$O$2:$O$6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10.33203125" defaultRowHeight="13.2"/>
  <cols>
    <col min="1" max="1" width="21.44140625" style="65" customWidth="1"/>
    <col min="2" max="2" width="35.33203125" style="65" customWidth="1"/>
    <col min="3" max="3" width="57.88671875" style="65" customWidth="1"/>
    <col min="4" max="4" width="39.109375" style="65" customWidth="1"/>
    <col min="5" max="5" width="21.6640625" style="65" customWidth="1"/>
    <col min="6" max="6" width="58.88671875" style="65" customWidth="1"/>
    <col min="7" max="7" width="47.6640625" style="65" customWidth="1"/>
    <col min="8" max="8" width="29" style="65" customWidth="1"/>
    <col min="9" max="9" width="19" style="65" customWidth="1"/>
    <col min="10" max="11" width="19" style="65" bestFit="1" customWidth="1"/>
    <col min="12" max="12" width="15.88671875" style="65" bestFit="1" customWidth="1"/>
    <col min="13" max="16384" width="10.33203125" style="65"/>
  </cols>
  <sheetData>
    <row r="1" spans="1:15">
      <c r="F1" s="66"/>
      <c r="G1" s="66"/>
    </row>
    <row r="2" spans="1:15">
      <c r="A2" s="67" t="s">
        <v>0</v>
      </c>
      <c r="B2" s="68" t="s">
        <v>75</v>
      </c>
      <c r="C2" s="69"/>
      <c r="D2" s="69"/>
      <c r="E2" s="69"/>
      <c r="F2" s="69"/>
      <c r="G2" s="69"/>
      <c r="H2" s="69"/>
      <c r="I2" s="70"/>
      <c r="O2" s="71" t="s">
        <v>1</v>
      </c>
    </row>
    <row r="3" spans="1:15">
      <c r="A3" s="72" t="s">
        <v>2</v>
      </c>
      <c r="B3" s="209" t="s">
        <v>76</v>
      </c>
      <c r="C3" s="210"/>
      <c r="D3" s="210"/>
      <c r="E3" s="210"/>
      <c r="F3" s="210"/>
      <c r="G3" s="210"/>
      <c r="H3" s="210"/>
      <c r="I3" s="211"/>
      <c r="O3" s="73" t="s">
        <v>3</v>
      </c>
    </row>
    <row r="4" spans="1:15" ht="26.4">
      <c r="A4" s="72" t="s">
        <v>4</v>
      </c>
      <c r="B4" s="209" t="s">
        <v>77</v>
      </c>
      <c r="C4" s="210"/>
      <c r="D4" s="210"/>
      <c r="E4" s="210"/>
      <c r="F4" s="210"/>
      <c r="G4" s="210"/>
      <c r="H4" s="210"/>
      <c r="I4" s="211"/>
      <c r="O4" s="74" t="s">
        <v>6</v>
      </c>
    </row>
    <row r="5" spans="1:15">
      <c r="A5" s="75" t="s">
        <v>1</v>
      </c>
      <c r="B5" s="76" t="s">
        <v>3</v>
      </c>
      <c r="C5" s="212" t="s">
        <v>7</v>
      </c>
      <c r="D5" s="213"/>
      <c r="E5" s="214" t="s">
        <v>8</v>
      </c>
      <c r="F5" s="215"/>
      <c r="G5" s="216" t="s">
        <v>9</v>
      </c>
      <c r="H5" s="217"/>
      <c r="I5" s="218"/>
      <c r="K5" s="77">
        <f ca="1">NOW()</f>
        <v>44009.091473726854</v>
      </c>
      <c r="L5" s="78"/>
      <c r="O5" s="65" t="s">
        <v>10</v>
      </c>
    </row>
    <row r="6" spans="1:15" ht="13.8" thickBot="1">
      <c r="A6" s="79">
        <f>COUNTIF(A10:I997,"Pass")</f>
        <v>8</v>
      </c>
      <c r="B6" s="80">
        <f>COUNTIF(I10:I997,"Fail")</f>
        <v>3</v>
      </c>
      <c r="C6" s="219">
        <f>G6-E6-B6-A6</f>
        <v>0</v>
      </c>
      <c r="D6" s="220"/>
      <c r="E6" s="219">
        <f>COUNTIF(I$10:I$997,"N/A")</f>
        <v>0</v>
      </c>
      <c r="F6" s="220"/>
      <c r="G6" s="221">
        <f>COUNTA(A10:A997)</f>
        <v>11</v>
      </c>
      <c r="H6" s="222"/>
      <c r="I6" s="223"/>
    </row>
    <row r="7" spans="1:15" ht="13.8" thickBot="1">
      <c r="A7" s="81"/>
      <c r="B7" s="82"/>
      <c r="C7" s="83"/>
      <c r="D7" s="83"/>
      <c r="E7" s="84"/>
      <c r="F7" s="85"/>
      <c r="G7" s="85"/>
      <c r="H7" s="86"/>
      <c r="I7" s="87"/>
    </row>
    <row r="8" spans="1:15" s="91" customFormat="1" ht="26.4">
      <c r="A8" s="88" t="s">
        <v>11</v>
      </c>
      <c r="B8" s="89" t="s">
        <v>12</v>
      </c>
      <c r="C8" s="89" t="s">
        <v>13</v>
      </c>
      <c r="D8" s="89" t="s">
        <v>14</v>
      </c>
      <c r="E8" s="89" t="s">
        <v>15</v>
      </c>
      <c r="F8" s="89" t="s">
        <v>16</v>
      </c>
      <c r="G8" s="90" t="s">
        <v>17</v>
      </c>
      <c r="H8" s="90" t="s">
        <v>18</v>
      </c>
      <c r="I8" s="90" t="s">
        <v>19</v>
      </c>
      <c r="J8" s="90" t="s">
        <v>20</v>
      </c>
      <c r="K8" s="90" t="s">
        <v>21</v>
      </c>
      <c r="M8" s="92"/>
    </row>
    <row r="9" spans="1:15" s="99" customFormat="1" ht="13.8" thickBot="1">
      <c r="A9" s="93"/>
      <c r="B9" s="94" t="s">
        <v>78</v>
      </c>
      <c r="C9" s="95"/>
      <c r="D9" s="96"/>
      <c r="E9" s="96"/>
      <c r="F9" s="96"/>
      <c r="G9" s="96"/>
      <c r="H9" s="96"/>
      <c r="I9" s="96"/>
      <c r="J9" s="97"/>
      <c r="K9" s="98"/>
    </row>
    <row r="10" spans="1:15" s="99" customFormat="1" ht="145.80000000000001" thickBot="1">
      <c r="A10" s="100" t="s">
        <v>79</v>
      </c>
      <c r="B10" s="101"/>
      <c r="C10" s="102" t="s">
        <v>80</v>
      </c>
      <c r="D10" s="103" t="s">
        <v>81</v>
      </c>
      <c r="E10" s="103" t="s">
        <v>82</v>
      </c>
      <c r="F10" s="104" t="s">
        <v>83</v>
      </c>
      <c r="G10" s="104" t="s">
        <v>83</v>
      </c>
      <c r="H10" s="105"/>
      <c r="I10" s="106" t="s">
        <v>1</v>
      </c>
      <c r="J10" s="107" t="s">
        <v>84</v>
      </c>
      <c r="K10" s="108"/>
    </row>
    <row r="11" spans="1:15" s="99" customFormat="1" ht="145.80000000000001" thickBot="1">
      <c r="A11" s="100" t="s">
        <v>85</v>
      </c>
      <c r="B11" s="109"/>
      <c r="C11" s="102" t="s">
        <v>86</v>
      </c>
      <c r="D11" s="103" t="s">
        <v>81</v>
      </c>
      <c r="E11" s="103" t="s">
        <v>87</v>
      </c>
      <c r="F11" s="104" t="s">
        <v>88</v>
      </c>
      <c r="G11" s="104" t="s">
        <v>88</v>
      </c>
      <c r="H11" s="3"/>
      <c r="I11" s="110" t="s">
        <v>3</v>
      </c>
      <c r="J11" s="111" t="s">
        <v>89</v>
      </c>
      <c r="K11" s="112"/>
    </row>
    <row r="12" spans="1:15" s="99" customFormat="1" ht="132.6" thickBot="1">
      <c r="A12" s="100" t="s">
        <v>90</v>
      </c>
      <c r="B12" s="109"/>
      <c r="C12" s="102" t="s">
        <v>91</v>
      </c>
      <c r="D12" s="103" t="s">
        <v>81</v>
      </c>
      <c r="E12" s="1" t="s">
        <v>92</v>
      </c>
      <c r="F12" s="104" t="s">
        <v>93</v>
      </c>
      <c r="G12" s="104" t="s">
        <v>93</v>
      </c>
      <c r="H12" s="3"/>
      <c r="I12" s="110" t="s">
        <v>3</v>
      </c>
      <c r="J12" s="111" t="s">
        <v>94</v>
      </c>
      <c r="K12" s="112"/>
    </row>
    <row r="13" spans="1:15" s="99" customFormat="1" ht="132.6" thickBot="1">
      <c r="A13" s="100" t="s">
        <v>95</v>
      </c>
      <c r="B13" s="109"/>
      <c r="C13" s="102" t="s">
        <v>96</v>
      </c>
      <c r="D13" s="103" t="s">
        <v>81</v>
      </c>
      <c r="E13" s="1" t="s">
        <v>97</v>
      </c>
      <c r="F13" s="104" t="s">
        <v>98</v>
      </c>
      <c r="G13" s="104" t="s">
        <v>98</v>
      </c>
      <c r="H13" s="4"/>
      <c r="I13" s="110" t="s">
        <v>1</v>
      </c>
      <c r="J13" s="111" t="s">
        <v>99</v>
      </c>
      <c r="K13" s="112"/>
    </row>
    <row r="14" spans="1:15" s="99" customFormat="1" ht="132.6" thickBot="1">
      <c r="A14" s="100" t="s">
        <v>100</v>
      </c>
      <c r="B14" s="109"/>
      <c r="C14" s="102" t="s">
        <v>101</v>
      </c>
      <c r="D14" s="103" t="s">
        <v>81</v>
      </c>
      <c r="E14" s="1" t="s">
        <v>102</v>
      </c>
      <c r="F14" s="104" t="s">
        <v>103</v>
      </c>
      <c r="G14" s="104" t="s">
        <v>103</v>
      </c>
      <c r="H14" s="4"/>
      <c r="I14" s="110" t="s">
        <v>1</v>
      </c>
      <c r="J14" s="111" t="s">
        <v>104</v>
      </c>
      <c r="K14" s="112"/>
    </row>
    <row r="15" spans="1:15" s="99" customFormat="1" ht="132.6" thickBot="1">
      <c r="A15" s="100" t="s">
        <v>105</v>
      </c>
      <c r="B15" s="113"/>
      <c r="C15" s="114" t="s">
        <v>106</v>
      </c>
      <c r="D15" s="103" t="s">
        <v>81</v>
      </c>
      <c r="E15" s="1" t="s">
        <v>107</v>
      </c>
      <c r="F15" s="104" t="s">
        <v>108</v>
      </c>
      <c r="G15" s="104" t="s">
        <v>108</v>
      </c>
      <c r="H15" s="5"/>
      <c r="I15" s="110" t="s">
        <v>1</v>
      </c>
      <c r="J15" s="111" t="s">
        <v>109</v>
      </c>
      <c r="K15" s="112"/>
    </row>
    <row r="16" spans="1:15" s="99" customFormat="1" ht="132.6" thickBot="1">
      <c r="A16" s="100" t="s">
        <v>110</v>
      </c>
      <c r="B16" s="113"/>
      <c r="C16" s="4" t="s">
        <v>111</v>
      </c>
      <c r="D16" s="103" t="s">
        <v>81</v>
      </c>
      <c r="E16" s="1" t="s">
        <v>112</v>
      </c>
      <c r="F16" s="104" t="s">
        <v>113</v>
      </c>
      <c r="G16" s="104" t="s">
        <v>114</v>
      </c>
      <c r="H16" s="5"/>
      <c r="I16" s="110" t="s">
        <v>1</v>
      </c>
      <c r="J16" s="111" t="s">
        <v>115</v>
      </c>
      <c r="K16" s="112"/>
    </row>
    <row r="17" spans="1:11" s="99" customFormat="1" ht="132.6" thickBot="1">
      <c r="A17" s="100" t="s">
        <v>116</v>
      </c>
      <c r="B17" s="11"/>
      <c r="C17" s="115" t="s">
        <v>136</v>
      </c>
      <c r="D17" s="116" t="s">
        <v>81</v>
      </c>
      <c r="E17" s="1" t="s">
        <v>137</v>
      </c>
      <c r="F17" s="104" t="s">
        <v>138</v>
      </c>
      <c r="G17" s="104" t="s">
        <v>138</v>
      </c>
      <c r="H17" s="117"/>
      <c r="I17" s="118" t="s">
        <v>1</v>
      </c>
      <c r="J17" s="119" t="s">
        <v>117</v>
      </c>
      <c r="K17" s="120"/>
    </row>
    <row r="18" spans="1:11" s="99" customFormat="1" ht="132.6" thickBot="1">
      <c r="A18" s="100" t="s">
        <v>118</v>
      </c>
      <c r="B18" s="121"/>
      <c r="C18" s="115" t="s">
        <v>119</v>
      </c>
      <c r="D18" s="1" t="s">
        <v>81</v>
      </c>
      <c r="E18" s="1" t="s">
        <v>120</v>
      </c>
      <c r="F18" s="104" t="s">
        <v>121</v>
      </c>
      <c r="G18" s="104" t="s">
        <v>121</v>
      </c>
      <c r="H18" s="121"/>
      <c r="I18" s="118" t="s">
        <v>1</v>
      </c>
      <c r="J18" s="119" t="s">
        <v>122</v>
      </c>
      <c r="K18" s="121"/>
    </row>
    <row r="19" spans="1:11" s="99" customFormat="1" ht="132.6" thickBot="1">
      <c r="A19" s="100" t="s">
        <v>123</v>
      </c>
      <c r="B19" s="122"/>
      <c r="C19" s="123" t="s">
        <v>124</v>
      </c>
      <c r="D19" s="124" t="s">
        <v>81</v>
      </c>
      <c r="E19" s="1" t="s">
        <v>125</v>
      </c>
      <c r="F19" s="125" t="s">
        <v>126</v>
      </c>
      <c r="G19" s="125" t="s">
        <v>126</v>
      </c>
      <c r="H19" s="126"/>
      <c r="I19" s="127" t="s">
        <v>3</v>
      </c>
      <c r="J19" s="119" t="s">
        <v>127</v>
      </c>
      <c r="K19" s="128"/>
    </row>
    <row r="20" spans="1:11" s="99" customFormat="1" ht="132">
      <c r="A20" s="100" t="s">
        <v>128</v>
      </c>
      <c r="B20" s="11"/>
      <c r="C20" s="115" t="s">
        <v>139</v>
      </c>
      <c r="D20" s="116" t="s">
        <v>81</v>
      </c>
      <c r="E20" s="129" t="s">
        <v>140</v>
      </c>
      <c r="F20" s="130" t="s">
        <v>141</v>
      </c>
      <c r="G20" s="130" t="s">
        <v>141</v>
      </c>
      <c r="H20" s="117"/>
      <c r="I20" s="118" t="s">
        <v>1</v>
      </c>
      <c r="J20" s="119" t="s">
        <v>129</v>
      </c>
      <c r="K20" s="120"/>
    </row>
    <row r="21" spans="1:11" s="99" customFormat="1">
      <c r="A21" s="131"/>
      <c r="B21" s="9"/>
      <c r="C21" s="9"/>
      <c r="D21" s="1"/>
      <c r="E21" s="1"/>
      <c r="F21" s="2"/>
      <c r="G21" s="2"/>
      <c r="H21" s="5"/>
      <c r="I21" s="27"/>
      <c r="J21" s="28"/>
      <c r="K21" s="132"/>
    </row>
    <row r="22" spans="1:11" s="142" customFormat="1" ht="13.8" thickBot="1">
      <c r="A22" s="133"/>
      <c r="B22" s="134"/>
      <c r="C22" s="134"/>
      <c r="D22" s="135"/>
      <c r="E22" s="136"/>
      <c r="F22" s="137"/>
      <c r="G22" s="137"/>
      <c r="H22" s="138"/>
      <c r="I22" s="139"/>
      <c r="J22" s="140"/>
      <c r="K22" s="141"/>
    </row>
    <row r="23" spans="1:11" s="99" customFormat="1">
      <c r="A23" s="133"/>
      <c r="B23" s="143"/>
      <c r="C23" s="144"/>
      <c r="D23" s="145"/>
      <c r="E23" s="135"/>
      <c r="F23" s="137"/>
      <c r="G23" s="137"/>
      <c r="H23" s="138"/>
      <c r="I23" s="139"/>
      <c r="J23" s="140"/>
      <c r="K23" s="141"/>
    </row>
    <row r="24" spans="1:11" s="99" customFormat="1" ht="13.8" thickBot="1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</row>
    <row r="25" spans="1:11" s="146" customFormat="1" ht="13.8" thickBot="1">
      <c r="A25" s="133"/>
      <c r="B25" s="145"/>
      <c r="C25" s="144"/>
      <c r="D25" s="135"/>
      <c r="E25" s="145"/>
      <c r="F25" s="145"/>
      <c r="G25" s="145"/>
      <c r="H25" s="133"/>
      <c r="I25" s="139"/>
      <c r="J25" s="140"/>
      <c r="K25" s="145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25 I10:I23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workbookViewId="0"/>
  </sheetViews>
  <sheetFormatPr defaultRowHeight="14.4"/>
  <cols>
    <col min="1" max="1" width="15.77734375" customWidth="1"/>
    <col min="2" max="2" width="27.44140625" customWidth="1"/>
    <col min="3" max="3" width="22.21875" customWidth="1"/>
    <col min="4" max="4" width="18.77734375" customWidth="1"/>
    <col min="5" max="5" width="20.109375" customWidth="1"/>
    <col min="6" max="6" width="17.21875" customWidth="1"/>
    <col min="7" max="7" width="17.6640625" customWidth="1"/>
    <col min="8" max="8" width="14.33203125" customWidth="1"/>
    <col min="9" max="9" width="13.44140625" customWidth="1"/>
    <col min="10" max="10" width="20.6640625" customWidth="1"/>
    <col min="11" max="11" width="27.6640625" customWidth="1"/>
  </cols>
  <sheetData>
    <row r="1" spans="1:11">
      <c r="A1" s="65"/>
      <c r="B1" s="65"/>
      <c r="C1" s="65"/>
      <c r="D1" s="65"/>
      <c r="E1" s="65"/>
      <c r="F1" s="66"/>
      <c r="G1" s="66"/>
      <c r="H1" s="65"/>
      <c r="I1" s="65"/>
      <c r="J1" s="65"/>
      <c r="K1" s="65"/>
    </row>
    <row r="2" spans="1:11">
      <c r="A2" s="67" t="s">
        <v>0</v>
      </c>
      <c r="B2" s="68" t="s">
        <v>142</v>
      </c>
      <c r="C2" s="69"/>
      <c r="D2" s="69"/>
      <c r="E2" s="69"/>
      <c r="F2" s="69"/>
      <c r="G2" s="69"/>
      <c r="H2" s="69"/>
      <c r="I2" s="70"/>
      <c r="J2" s="65"/>
      <c r="K2" s="65"/>
    </row>
    <row r="3" spans="1:11">
      <c r="A3" s="72" t="s">
        <v>2</v>
      </c>
      <c r="B3" s="209" t="s">
        <v>143</v>
      </c>
      <c r="C3" s="210"/>
      <c r="D3" s="210"/>
      <c r="E3" s="210"/>
      <c r="F3" s="210"/>
      <c r="G3" s="210"/>
      <c r="H3" s="210"/>
      <c r="I3" s="211"/>
      <c r="J3" s="65"/>
      <c r="K3" s="65"/>
    </row>
    <row r="4" spans="1:11" ht="26.4">
      <c r="A4" s="72" t="s">
        <v>4</v>
      </c>
      <c r="B4" s="209" t="s">
        <v>144</v>
      </c>
      <c r="C4" s="210"/>
      <c r="D4" s="210"/>
      <c r="E4" s="210"/>
      <c r="F4" s="210"/>
      <c r="G4" s="210"/>
      <c r="H4" s="210"/>
      <c r="I4" s="211"/>
      <c r="J4" s="65"/>
      <c r="K4" s="65"/>
    </row>
    <row r="5" spans="1:11">
      <c r="A5" s="75" t="s">
        <v>1</v>
      </c>
      <c r="B5" s="76" t="s">
        <v>3</v>
      </c>
      <c r="C5" s="212" t="s">
        <v>7</v>
      </c>
      <c r="D5" s="213"/>
      <c r="E5" s="214" t="s">
        <v>8</v>
      </c>
      <c r="F5" s="215"/>
      <c r="G5" s="216" t="s">
        <v>9</v>
      </c>
      <c r="H5" s="217"/>
      <c r="I5" s="218"/>
      <c r="J5" s="65"/>
      <c r="K5" s="77">
        <f ca="1">NOW()</f>
        <v>44009.091473726854</v>
      </c>
    </row>
    <row r="6" spans="1:11" ht="15" thickBot="1">
      <c r="A6" s="79">
        <f>COUNTIF(I10:I997,"Pass")</f>
        <v>12</v>
      </c>
      <c r="B6" s="80">
        <f>COUNTIF(I10:I997,"Fail")</f>
        <v>0</v>
      </c>
      <c r="C6" s="219">
        <f>G6-E6-B6-A6</f>
        <v>0</v>
      </c>
      <c r="D6" s="220"/>
      <c r="E6" s="219">
        <f>COUNTIF(I$10:I$997,"N/A")</f>
        <v>0</v>
      </c>
      <c r="F6" s="220"/>
      <c r="G6" s="221">
        <f>COUNTA(A10:A997)</f>
        <v>12</v>
      </c>
      <c r="H6" s="222"/>
      <c r="I6" s="223"/>
      <c r="J6" s="65"/>
      <c r="K6" s="65"/>
    </row>
    <row r="7" spans="1:11" ht="15" thickBot="1">
      <c r="A7" s="81"/>
      <c r="B7" s="82"/>
      <c r="C7" s="83"/>
      <c r="D7" s="83"/>
      <c r="E7" s="84"/>
      <c r="F7" s="85"/>
      <c r="G7" s="85"/>
      <c r="H7" s="86"/>
      <c r="I7" s="87"/>
      <c r="J7" s="65"/>
      <c r="K7" s="65"/>
    </row>
    <row r="8" spans="1:11" ht="39.6">
      <c r="A8" s="88" t="s">
        <v>11</v>
      </c>
      <c r="B8" s="89" t="s">
        <v>12</v>
      </c>
      <c r="C8" s="89" t="s">
        <v>13</v>
      </c>
      <c r="D8" s="89" t="s">
        <v>14</v>
      </c>
      <c r="E8" s="89" t="s">
        <v>15</v>
      </c>
      <c r="F8" s="89" t="s">
        <v>16</v>
      </c>
      <c r="G8" s="90" t="s">
        <v>17</v>
      </c>
      <c r="H8" s="90" t="s">
        <v>18</v>
      </c>
      <c r="I8" s="90" t="s">
        <v>19</v>
      </c>
      <c r="J8" s="90" t="s">
        <v>20</v>
      </c>
      <c r="K8" s="90" t="s">
        <v>21</v>
      </c>
    </row>
    <row r="9" spans="1:11" ht="15" thickBot="1">
      <c r="A9" s="93"/>
      <c r="B9" s="94"/>
      <c r="C9" s="95"/>
      <c r="D9" s="96"/>
      <c r="E9" s="96"/>
      <c r="F9" s="96"/>
      <c r="G9" s="96"/>
      <c r="H9" s="96"/>
      <c r="I9" s="96"/>
      <c r="J9" s="97"/>
      <c r="K9" s="98"/>
    </row>
    <row r="10" spans="1:11" ht="119.4" thickBot="1">
      <c r="A10" s="100" t="s">
        <v>145</v>
      </c>
      <c r="B10" s="57"/>
      <c r="C10" s="26" t="s">
        <v>146</v>
      </c>
      <c r="D10" s="103" t="s">
        <v>147</v>
      </c>
      <c r="E10" s="103" t="s">
        <v>148</v>
      </c>
      <c r="F10" s="104" t="s">
        <v>149</v>
      </c>
      <c r="G10" s="104" t="s">
        <v>149</v>
      </c>
      <c r="H10" s="105"/>
      <c r="I10" s="106" t="s">
        <v>1</v>
      </c>
      <c r="J10" s="107">
        <f ca="1">NOW()</f>
        <v>44009.091473726854</v>
      </c>
      <c r="K10" s="108"/>
    </row>
    <row r="11" spans="1:11" ht="119.4" thickBot="1">
      <c r="A11" s="100" t="s">
        <v>150</v>
      </c>
      <c r="B11" s="58"/>
      <c r="C11" s="26" t="s">
        <v>151</v>
      </c>
      <c r="D11" s="103" t="s">
        <v>147</v>
      </c>
      <c r="E11" s="103" t="s">
        <v>152</v>
      </c>
      <c r="F11" s="104" t="s">
        <v>153</v>
      </c>
      <c r="G11" s="104" t="s">
        <v>153</v>
      </c>
      <c r="H11" s="3"/>
      <c r="I11" s="106" t="s">
        <v>1</v>
      </c>
      <c r="J11" s="107">
        <f t="shared" ref="J11:J18" ca="1" si="0">NOW()</f>
        <v>44009.091473726854</v>
      </c>
      <c r="K11" s="112"/>
    </row>
    <row r="12" spans="1:11" ht="119.4" thickBot="1">
      <c r="A12" s="100" t="s">
        <v>154</v>
      </c>
      <c r="B12" s="58"/>
      <c r="C12" s="26" t="s">
        <v>155</v>
      </c>
      <c r="D12" s="103" t="s">
        <v>147</v>
      </c>
      <c r="E12" s="103" t="s">
        <v>156</v>
      </c>
      <c r="F12" s="104" t="s">
        <v>153</v>
      </c>
      <c r="G12" s="104" t="s">
        <v>153</v>
      </c>
      <c r="H12" s="3"/>
      <c r="I12" s="106" t="s">
        <v>1</v>
      </c>
      <c r="J12" s="107">
        <f t="shared" ca="1" si="0"/>
        <v>44009.091473726854</v>
      </c>
      <c r="K12" s="112"/>
    </row>
    <row r="13" spans="1:11" ht="119.4" thickBot="1">
      <c r="A13" s="100" t="s">
        <v>157</v>
      </c>
      <c r="B13" s="58"/>
      <c r="C13" s="26" t="s">
        <v>158</v>
      </c>
      <c r="D13" s="103" t="s">
        <v>147</v>
      </c>
      <c r="E13" s="103" t="s">
        <v>159</v>
      </c>
      <c r="F13" s="104" t="s">
        <v>153</v>
      </c>
      <c r="G13" s="104" t="s">
        <v>153</v>
      </c>
      <c r="H13" s="4"/>
      <c r="I13" s="110" t="s">
        <v>1</v>
      </c>
      <c r="J13" s="107">
        <f t="shared" ca="1" si="0"/>
        <v>44009.091473726854</v>
      </c>
      <c r="K13" s="112"/>
    </row>
    <row r="14" spans="1:11" ht="119.4" thickBot="1">
      <c r="A14" s="100" t="s">
        <v>160</v>
      </c>
      <c r="B14" s="147" t="s">
        <v>161</v>
      </c>
      <c r="C14" s="26" t="s">
        <v>162</v>
      </c>
      <c r="D14" s="103" t="s">
        <v>147</v>
      </c>
      <c r="E14" s="103" t="s">
        <v>163</v>
      </c>
      <c r="F14" s="104" t="s">
        <v>153</v>
      </c>
      <c r="G14" s="104" t="s">
        <v>153</v>
      </c>
      <c r="H14" s="4"/>
      <c r="I14" s="110" t="s">
        <v>1</v>
      </c>
      <c r="J14" s="107">
        <f t="shared" ca="1" si="0"/>
        <v>44009.091473726854</v>
      </c>
      <c r="K14" s="112"/>
    </row>
    <row r="15" spans="1:11" ht="119.4" thickBot="1">
      <c r="A15" s="100" t="s">
        <v>164</v>
      </c>
      <c r="B15" s="61"/>
      <c r="C15" s="26" t="s">
        <v>165</v>
      </c>
      <c r="D15" s="103" t="s">
        <v>147</v>
      </c>
      <c r="E15" s="103" t="s">
        <v>166</v>
      </c>
      <c r="F15" s="104" t="s">
        <v>153</v>
      </c>
      <c r="G15" s="104" t="s">
        <v>153</v>
      </c>
      <c r="H15" s="5"/>
      <c r="I15" s="110" t="s">
        <v>1</v>
      </c>
      <c r="J15" s="107">
        <f t="shared" ca="1" si="0"/>
        <v>44009.091473726854</v>
      </c>
      <c r="K15" s="112"/>
    </row>
    <row r="16" spans="1:11" ht="119.4" thickBot="1">
      <c r="A16" s="100" t="s">
        <v>167</v>
      </c>
      <c r="B16" s="61"/>
      <c r="C16" s="26" t="s">
        <v>168</v>
      </c>
      <c r="D16" s="103" t="s">
        <v>147</v>
      </c>
      <c r="E16" s="103" t="s">
        <v>169</v>
      </c>
      <c r="F16" s="104" t="s">
        <v>153</v>
      </c>
      <c r="G16" s="104" t="s">
        <v>153</v>
      </c>
      <c r="H16" s="5"/>
      <c r="I16" s="110" t="s">
        <v>1</v>
      </c>
      <c r="J16" s="107">
        <f t="shared" ca="1" si="0"/>
        <v>44009.091473726854</v>
      </c>
      <c r="K16" s="112"/>
    </row>
    <row r="17" spans="1:11" ht="119.4" thickBot="1">
      <c r="A17" s="100" t="s">
        <v>170</v>
      </c>
      <c r="B17" s="61"/>
      <c r="C17" s="26" t="s">
        <v>171</v>
      </c>
      <c r="D17" s="103" t="s">
        <v>147</v>
      </c>
      <c r="E17" s="103" t="s">
        <v>156</v>
      </c>
      <c r="F17" s="104" t="s">
        <v>153</v>
      </c>
      <c r="G17" s="104" t="s">
        <v>153</v>
      </c>
      <c r="H17" s="117"/>
      <c r="I17" s="118" t="s">
        <v>1</v>
      </c>
      <c r="J17" s="107">
        <f t="shared" ca="1" si="0"/>
        <v>44009.091473726854</v>
      </c>
      <c r="K17" s="120"/>
    </row>
    <row r="18" spans="1:11" ht="118.8">
      <c r="A18" s="100" t="s">
        <v>172</v>
      </c>
      <c r="B18" s="148"/>
      <c r="C18" s="26" t="s">
        <v>173</v>
      </c>
      <c r="D18" s="103" t="s">
        <v>147</v>
      </c>
      <c r="E18" s="103" t="s">
        <v>174</v>
      </c>
      <c r="F18" s="104" t="s">
        <v>153</v>
      </c>
      <c r="G18" s="104" t="s">
        <v>153</v>
      </c>
      <c r="H18" s="121"/>
      <c r="I18" s="149" t="s">
        <v>1</v>
      </c>
      <c r="J18" s="150">
        <f t="shared" ca="1" si="0"/>
        <v>44009.091473726854</v>
      </c>
      <c r="K18" s="121"/>
    </row>
    <row r="19" spans="1:11" ht="15" thickBot="1">
      <c r="A19" s="93"/>
      <c r="B19" s="94" t="s">
        <v>175</v>
      </c>
      <c r="C19" s="95"/>
      <c r="D19" s="96"/>
      <c r="E19" s="96"/>
      <c r="F19" s="96"/>
      <c r="G19" s="96"/>
      <c r="H19" s="96"/>
      <c r="I19" s="96"/>
      <c r="J19" s="97"/>
      <c r="K19" s="98"/>
    </row>
    <row r="20" spans="1:11" ht="119.4" thickBot="1">
      <c r="A20" s="131" t="s">
        <v>176</v>
      </c>
      <c r="B20" s="151"/>
      <c r="C20" s="26" t="s">
        <v>177</v>
      </c>
      <c r="D20" s="103" t="s">
        <v>178</v>
      </c>
      <c r="E20" s="103" t="s">
        <v>179</v>
      </c>
      <c r="F20" s="104" t="s">
        <v>180</v>
      </c>
      <c r="G20" s="104" t="s">
        <v>180</v>
      </c>
      <c r="H20" s="105"/>
      <c r="I20" s="106" t="s">
        <v>1</v>
      </c>
      <c r="J20" s="107">
        <f ca="1">NOW()</f>
        <v>44009.091473726854</v>
      </c>
      <c r="K20" s="108"/>
    </row>
    <row r="21" spans="1:11" ht="119.4" thickBot="1">
      <c r="A21" s="131" t="s">
        <v>181</v>
      </c>
      <c r="B21" s="58" t="s">
        <v>182</v>
      </c>
      <c r="C21" s="26" t="s">
        <v>183</v>
      </c>
      <c r="D21" s="103" t="s">
        <v>178</v>
      </c>
      <c r="E21" s="103" t="s">
        <v>184</v>
      </c>
      <c r="F21" s="104" t="s">
        <v>185</v>
      </c>
      <c r="G21" s="104" t="s">
        <v>185</v>
      </c>
      <c r="H21" s="3"/>
      <c r="I21" s="106" t="s">
        <v>1</v>
      </c>
      <c r="J21" s="107">
        <f t="shared" ref="J21:J22" ca="1" si="1">NOW()</f>
        <v>44009.091473726854</v>
      </c>
      <c r="K21" s="112"/>
    </row>
    <row r="22" spans="1:11" ht="118.8">
      <c r="A22" s="131" t="s">
        <v>186</v>
      </c>
      <c r="B22" s="152"/>
      <c r="C22" s="26" t="s">
        <v>187</v>
      </c>
      <c r="D22" s="103" t="s">
        <v>178</v>
      </c>
      <c r="E22" s="103" t="s">
        <v>188</v>
      </c>
      <c r="F22" s="104" t="s">
        <v>189</v>
      </c>
      <c r="G22" s="104" t="s">
        <v>189</v>
      </c>
      <c r="H22" s="3"/>
      <c r="I22" s="106" t="s">
        <v>1</v>
      </c>
      <c r="J22" s="107">
        <f t="shared" ca="1" si="1"/>
        <v>44009.091473726854</v>
      </c>
      <c r="K22" s="112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20:I22 I10:I18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ColWidth="10.33203125" defaultRowHeight="13.2"/>
  <cols>
    <col min="1" max="1" width="21.44140625" style="65" customWidth="1"/>
    <col min="2" max="2" width="35.33203125" style="65" customWidth="1"/>
    <col min="3" max="3" width="57.88671875" style="65" customWidth="1"/>
    <col min="4" max="4" width="39.109375" style="65" customWidth="1"/>
    <col min="5" max="5" width="21.6640625" style="65" customWidth="1"/>
    <col min="6" max="6" width="58.88671875" style="65" customWidth="1"/>
    <col min="7" max="7" width="47.6640625" style="65" customWidth="1"/>
    <col min="8" max="8" width="29" style="65" customWidth="1"/>
    <col min="9" max="9" width="19" style="65" customWidth="1"/>
    <col min="10" max="11" width="19" style="65" bestFit="1" customWidth="1"/>
    <col min="12" max="12" width="15.88671875" style="65" bestFit="1" customWidth="1"/>
    <col min="13" max="16384" width="10.33203125" style="65"/>
  </cols>
  <sheetData>
    <row r="1" spans="1:15">
      <c r="F1" s="66"/>
      <c r="G1" s="66"/>
    </row>
    <row r="2" spans="1:15">
      <c r="A2" s="67" t="s">
        <v>0</v>
      </c>
      <c r="B2" s="68" t="s">
        <v>22</v>
      </c>
      <c r="C2" s="69"/>
      <c r="D2" s="69"/>
      <c r="E2" s="69"/>
      <c r="F2" s="69"/>
      <c r="G2" s="69"/>
      <c r="H2" s="69"/>
      <c r="I2" s="70"/>
      <c r="O2" s="71" t="s">
        <v>1</v>
      </c>
    </row>
    <row r="3" spans="1:15">
      <c r="A3" s="72" t="s">
        <v>2</v>
      </c>
      <c r="B3" s="209" t="s">
        <v>190</v>
      </c>
      <c r="C3" s="210"/>
      <c r="D3" s="210"/>
      <c r="E3" s="210"/>
      <c r="F3" s="210"/>
      <c r="G3" s="210"/>
      <c r="H3" s="210"/>
      <c r="I3" s="211"/>
      <c r="O3" s="73" t="s">
        <v>3</v>
      </c>
    </row>
    <row r="4" spans="1:15" ht="26.4">
      <c r="A4" s="72" t="s">
        <v>4</v>
      </c>
      <c r="B4" s="209" t="s">
        <v>191</v>
      </c>
      <c r="C4" s="210"/>
      <c r="D4" s="210"/>
      <c r="E4" s="210"/>
      <c r="F4" s="210"/>
      <c r="G4" s="210"/>
      <c r="H4" s="210"/>
      <c r="I4" s="211"/>
      <c r="O4" s="74" t="s">
        <v>6</v>
      </c>
    </row>
    <row r="5" spans="1:15">
      <c r="A5" s="75" t="s">
        <v>1</v>
      </c>
      <c r="B5" s="76" t="s">
        <v>3</v>
      </c>
      <c r="C5" s="212" t="s">
        <v>7</v>
      </c>
      <c r="D5" s="213"/>
      <c r="E5" s="214" t="s">
        <v>8</v>
      </c>
      <c r="F5" s="215"/>
      <c r="G5" s="216" t="s">
        <v>9</v>
      </c>
      <c r="H5" s="217"/>
      <c r="I5" s="218"/>
      <c r="K5" s="77">
        <f ca="1">NOW()</f>
        <v>44009.091473726854</v>
      </c>
      <c r="L5" s="78"/>
      <c r="O5" s="65" t="s">
        <v>10</v>
      </c>
    </row>
    <row r="6" spans="1:15" ht="13.8" thickBot="1">
      <c r="A6" s="79">
        <f>COUNTIF(A10:I991,"Pass")</f>
        <v>5</v>
      </c>
      <c r="B6" s="80">
        <f>COUNTIF(I10:I991,"Fail")</f>
        <v>0</v>
      </c>
      <c r="C6" s="219">
        <f>G6-E6-B6-A6</f>
        <v>0</v>
      </c>
      <c r="D6" s="220"/>
      <c r="E6" s="219">
        <f>COUNTIF(I$10:I$991,"N/A")</f>
        <v>0</v>
      </c>
      <c r="F6" s="220"/>
      <c r="G6" s="221">
        <f>COUNTA(A10:A991)</f>
        <v>5</v>
      </c>
      <c r="H6" s="222"/>
      <c r="I6" s="223"/>
    </row>
    <row r="7" spans="1:15" ht="13.8" thickBot="1">
      <c r="A7" s="81"/>
      <c r="B7" s="82"/>
      <c r="C7" s="83"/>
      <c r="D7" s="83"/>
      <c r="E7" s="84"/>
      <c r="F7" s="85"/>
      <c r="G7" s="85"/>
      <c r="H7" s="86"/>
      <c r="I7" s="87"/>
    </row>
    <row r="8" spans="1:15" s="91" customFormat="1" ht="26.4">
      <c r="A8" s="88" t="s">
        <v>11</v>
      </c>
      <c r="B8" s="89" t="s">
        <v>12</v>
      </c>
      <c r="C8" s="89" t="s">
        <v>13</v>
      </c>
      <c r="D8" s="89" t="s">
        <v>14</v>
      </c>
      <c r="E8" s="89" t="s">
        <v>15</v>
      </c>
      <c r="F8" s="89" t="s">
        <v>16</v>
      </c>
      <c r="G8" s="90" t="s">
        <v>17</v>
      </c>
      <c r="H8" s="90" t="s">
        <v>18</v>
      </c>
      <c r="I8" s="90" t="s">
        <v>19</v>
      </c>
      <c r="J8" s="90" t="s">
        <v>20</v>
      </c>
      <c r="K8" s="90" t="s">
        <v>21</v>
      </c>
      <c r="M8" s="92"/>
    </row>
    <row r="9" spans="1:15" s="99" customFormat="1" ht="13.8" thickBot="1">
      <c r="A9" s="93"/>
      <c r="B9" s="94"/>
      <c r="C9" s="95"/>
      <c r="D9" s="96"/>
      <c r="E9" s="96"/>
      <c r="F9" s="96"/>
      <c r="G9" s="96"/>
      <c r="H9" s="96"/>
      <c r="I9" s="96"/>
      <c r="J9" s="97"/>
      <c r="K9" s="98"/>
    </row>
    <row r="10" spans="1:15" s="99" customFormat="1" ht="66.599999999999994" thickBot="1">
      <c r="A10" s="100" t="s">
        <v>192</v>
      </c>
      <c r="B10" s="101"/>
      <c r="C10" s="102" t="s">
        <v>193</v>
      </c>
      <c r="D10" s="103" t="s">
        <v>194</v>
      </c>
      <c r="E10" s="103" t="s">
        <v>195</v>
      </c>
      <c r="F10" s="104" t="s">
        <v>196</v>
      </c>
      <c r="G10" s="104" t="s">
        <v>196</v>
      </c>
      <c r="H10" s="105"/>
      <c r="I10" s="106" t="s">
        <v>1</v>
      </c>
      <c r="J10" s="107" t="s">
        <v>197</v>
      </c>
      <c r="K10" s="108"/>
    </row>
    <row r="11" spans="1:15" s="99" customFormat="1" ht="66.599999999999994" thickBot="1">
      <c r="A11" s="100" t="s">
        <v>198</v>
      </c>
      <c r="B11" s="109"/>
      <c r="C11" s="102" t="s">
        <v>199</v>
      </c>
      <c r="D11" s="103" t="s">
        <v>194</v>
      </c>
      <c r="E11" s="103" t="s">
        <v>200</v>
      </c>
      <c r="F11" s="104" t="s">
        <v>201</v>
      </c>
      <c r="G11" s="104" t="s">
        <v>201</v>
      </c>
      <c r="H11" s="3"/>
      <c r="I11" s="106" t="s">
        <v>1</v>
      </c>
      <c r="J11" s="107" t="s">
        <v>202</v>
      </c>
      <c r="K11" s="112"/>
    </row>
    <row r="12" spans="1:15" s="99" customFormat="1" ht="66.599999999999994" thickBot="1">
      <c r="A12" s="100" t="s">
        <v>203</v>
      </c>
      <c r="B12" s="153" t="s">
        <v>204</v>
      </c>
      <c r="C12" s="102" t="s">
        <v>205</v>
      </c>
      <c r="D12" s="103" t="s">
        <v>194</v>
      </c>
      <c r="E12" s="103" t="s">
        <v>206</v>
      </c>
      <c r="F12" s="104" t="s">
        <v>201</v>
      </c>
      <c r="G12" s="104" t="s">
        <v>201</v>
      </c>
      <c r="H12" s="3"/>
      <c r="I12" s="106" t="s">
        <v>1</v>
      </c>
      <c r="J12" s="107" t="s">
        <v>207</v>
      </c>
      <c r="K12" s="112"/>
    </row>
    <row r="13" spans="1:15" s="99" customFormat="1" ht="66.599999999999994" thickBot="1">
      <c r="A13" s="100" t="s">
        <v>208</v>
      </c>
      <c r="B13" s="109"/>
      <c r="C13" s="102" t="s">
        <v>209</v>
      </c>
      <c r="D13" s="103" t="s">
        <v>194</v>
      </c>
      <c r="E13" s="103" t="s">
        <v>210</v>
      </c>
      <c r="F13" s="104" t="s">
        <v>201</v>
      </c>
      <c r="G13" s="104" t="s">
        <v>201</v>
      </c>
      <c r="H13" s="4"/>
      <c r="I13" s="110" t="s">
        <v>1</v>
      </c>
      <c r="J13" s="107" t="s">
        <v>211</v>
      </c>
      <c r="K13" s="112"/>
    </row>
    <row r="14" spans="1:15" s="99" customFormat="1" ht="66">
      <c r="A14" s="100" t="s">
        <v>212</v>
      </c>
      <c r="B14" s="109"/>
      <c r="C14" s="102" t="s">
        <v>213</v>
      </c>
      <c r="D14" s="103" t="s">
        <v>194</v>
      </c>
      <c r="E14" s="103" t="s">
        <v>214</v>
      </c>
      <c r="F14" s="104" t="s">
        <v>201</v>
      </c>
      <c r="G14" s="104" t="s">
        <v>201</v>
      </c>
      <c r="H14" s="4"/>
      <c r="I14" s="110" t="s">
        <v>1</v>
      </c>
      <c r="J14" s="107" t="s">
        <v>215</v>
      </c>
      <c r="K14" s="112"/>
    </row>
    <row r="15" spans="1:15" s="99" customFormat="1">
      <c r="A15" s="131"/>
      <c r="B15" s="9"/>
      <c r="C15" s="9"/>
      <c r="D15" s="1"/>
      <c r="E15" s="1"/>
      <c r="F15" s="2"/>
      <c r="G15" s="2"/>
      <c r="H15" s="5"/>
      <c r="I15" s="27"/>
      <c r="J15" s="28"/>
      <c r="K15" s="132"/>
    </row>
    <row r="16" spans="1:15" s="142" customFormat="1" ht="13.8" thickBot="1">
      <c r="A16" s="133"/>
      <c r="B16" s="134"/>
      <c r="C16" s="134"/>
      <c r="D16" s="135"/>
      <c r="E16" s="136"/>
      <c r="F16" s="137"/>
      <c r="G16" s="137"/>
      <c r="H16" s="138"/>
      <c r="I16" s="139"/>
      <c r="J16" s="140"/>
      <c r="K16" s="141"/>
    </row>
    <row r="17" spans="1:11" s="99" customFormat="1">
      <c r="A17" s="133"/>
      <c r="B17" s="143"/>
      <c r="C17" s="144"/>
      <c r="D17" s="145"/>
      <c r="E17" s="135"/>
      <c r="F17" s="137"/>
      <c r="G17" s="137"/>
      <c r="H17" s="138"/>
      <c r="I17" s="139"/>
      <c r="J17" s="140"/>
      <c r="K17" s="141"/>
    </row>
    <row r="18" spans="1:11" s="99" customFormat="1" ht="13.8" thickBot="1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21"/>
    </row>
    <row r="19" spans="1:11" s="146" customFormat="1" ht="13.8" thickBot="1">
      <c r="A19" s="133"/>
      <c r="B19" s="145"/>
      <c r="C19" s="144"/>
      <c r="D19" s="135"/>
      <c r="E19" s="145"/>
      <c r="F19" s="145"/>
      <c r="G19" s="145"/>
      <c r="H19" s="133"/>
      <c r="I19" s="139"/>
      <c r="J19" s="140"/>
      <c r="K19" s="145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19 I10:I17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ColWidth="10.33203125" defaultRowHeight="13.2"/>
  <cols>
    <col min="1" max="1" width="21.44140625" style="65" customWidth="1"/>
    <col min="2" max="2" width="35.33203125" style="65" customWidth="1"/>
    <col min="3" max="3" width="57.88671875" style="65" customWidth="1"/>
    <col min="4" max="4" width="39.109375" style="65" customWidth="1"/>
    <col min="5" max="5" width="21.6640625" style="65" customWidth="1"/>
    <col min="6" max="6" width="58.88671875" style="65" customWidth="1"/>
    <col min="7" max="7" width="47.6640625" style="65" customWidth="1"/>
    <col min="8" max="8" width="29" style="65" customWidth="1"/>
    <col min="9" max="9" width="19" style="65" customWidth="1"/>
    <col min="10" max="11" width="19" style="65" bestFit="1" customWidth="1"/>
    <col min="12" max="12" width="15.88671875" style="65" bestFit="1" customWidth="1"/>
    <col min="13" max="16384" width="10.33203125" style="65"/>
  </cols>
  <sheetData>
    <row r="1" spans="1:15">
      <c r="F1" s="66"/>
      <c r="G1" s="66"/>
    </row>
    <row r="2" spans="1:15">
      <c r="A2" s="67" t="s">
        <v>0</v>
      </c>
      <c r="B2" s="68" t="s">
        <v>75</v>
      </c>
      <c r="C2" s="69"/>
      <c r="D2" s="69"/>
      <c r="E2" s="69"/>
      <c r="F2" s="69"/>
      <c r="G2" s="69"/>
      <c r="H2" s="69"/>
      <c r="I2" s="70"/>
      <c r="O2" s="71" t="s">
        <v>1</v>
      </c>
    </row>
    <row r="3" spans="1:15">
      <c r="A3" s="72" t="s">
        <v>2</v>
      </c>
      <c r="B3" s="209" t="s">
        <v>190</v>
      </c>
      <c r="C3" s="210"/>
      <c r="D3" s="210"/>
      <c r="E3" s="210"/>
      <c r="F3" s="210"/>
      <c r="G3" s="210"/>
      <c r="H3" s="210"/>
      <c r="I3" s="211"/>
      <c r="O3" s="73" t="s">
        <v>3</v>
      </c>
    </row>
    <row r="4" spans="1:15" ht="26.4">
      <c r="A4" s="72" t="s">
        <v>4</v>
      </c>
      <c r="B4" s="209" t="s">
        <v>191</v>
      </c>
      <c r="C4" s="210"/>
      <c r="D4" s="210"/>
      <c r="E4" s="210"/>
      <c r="F4" s="210"/>
      <c r="G4" s="210"/>
      <c r="H4" s="210"/>
      <c r="I4" s="211"/>
      <c r="O4" s="74" t="s">
        <v>6</v>
      </c>
    </row>
    <row r="5" spans="1:15">
      <c r="A5" s="75" t="s">
        <v>1</v>
      </c>
      <c r="B5" s="76" t="s">
        <v>3</v>
      </c>
      <c r="C5" s="212" t="s">
        <v>7</v>
      </c>
      <c r="D5" s="213"/>
      <c r="E5" s="214" t="s">
        <v>8</v>
      </c>
      <c r="F5" s="215"/>
      <c r="G5" s="216" t="s">
        <v>9</v>
      </c>
      <c r="H5" s="217"/>
      <c r="I5" s="218"/>
      <c r="K5" s="77">
        <f ca="1">NOW()</f>
        <v>44009.091473726854</v>
      </c>
      <c r="L5" s="78"/>
      <c r="O5" s="65" t="s">
        <v>10</v>
      </c>
    </row>
    <row r="6" spans="1:15" ht="13.8" thickBot="1">
      <c r="A6" s="79">
        <f>COUNTIF(A10:I991,"Pass")</f>
        <v>4</v>
      </c>
      <c r="B6" s="80">
        <f>COUNTIF(I10:I991,"Fail")</f>
        <v>0</v>
      </c>
      <c r="C6" s="219">
        <f>G6-E6-B6-A6</f>
        <v>0</v>
      </c>
      <c r="D6" s="220"/>
      <c r="E6" s="219">
        <f>COUNTIF(I$10:I$991,"N/A")</f>
        <v>0</v>
      </c>
      <c r="F6" s="220"/>
      <c r="G6" s="221">
        <f>COUNTA(A10:A991)</f>
        <v>4</v>
      </c>
      <c r="H6" s="222"/>
      <c r="I6" s="223"/>
    </row>
    <row r="7" spans="1:15" ht="13.8" thickBot="1">
      <c r="A7" s="81"/>
      <c r="B7" s="82"/>
      <c r="C7" s="83"/>
      <c r="D7" s="83"/>
      <c r="E7" s="84"/>
      <c r="F7" s="85"/>
      <c r="G7" s="85"/>
      <c r="H7" s="86"/>
      <c r="I7" s="87"/>
    </row>
    <row r="8" spans="1:15" s="91" customFormat="1" ht="26.4">
      <c r="A8" s="88" t="s">
        <v>11</v>
      </c>
      <c r="B8" s="89" t="s">
        <v>12</v>
      </c>
      <c r="C8" s="89" t="s">
        <v>13</v>
      </c>
      <c r="D8" s="89" t="s">
        <v>14</v>
      </c>
      <c r="E8" s="89" t="s">
        <v>15</v>
      </c>
      <c r="F8" s="89" t="s">
        <v>16</v>
      </c>
      <c r="G8" s="90" t="s">
        <v>17</v>
      </c>
      <c r="H8" s="90" t="s">
        <v>18</v>
      </c>
      <c r="I8" s="90" t="s">
        <v>19</v>
      </c>
      <c r="J8" s="90" t="s">
        <v>20</v>
      </c>
      <c r="K8" s="90" t="s">
        <v>21</v>
      </c>
      <c r="M8" s="92"/>
    </row>
    <row r="9" spans="1:15" s="99" customFormat="1" ht="13.8" thickBot="1">
      <c r="A9" s="93"/>
      <c r="B9" s="94"/>
      <c r="C9" s="95"/>
      <c r="D9" s="96"/>
      <c r="E9" s="96"/>
      <c r="F9" s="96"/>
      <c r="G9" s="96"/>
      <c r="H9" s="96"/>
      <c r="I9" s="96"/>
      <c r="J9" s="97"/>
      <c r="K9" s="98"/>
    </row>
    <row r="10" spans="1:15" s="99" customFormat="1" ht="66.599999999999994" thickBot="1">
      <c r="A10" s="100" t="s">
        <v>216</v>
      </c>
      <c r="B10" s="101"/>
      <c r="C10" s="102" t="s">
        <v>217</v>
      </c>
      <c r="D10" s="103" t="s">
        <v>218</v>
      </c>
      <c r="E10" s="103" t="s">
        <v>219</v>
      </c>
      <c r="F10" s="104" t="s">
        <v>220</v>
      </c>
      <c r="G10" s="104" t="s">
        <v>220</v>
      </c>
      <c r="H10" s="105"/>
      <c r="I10" s="106" t="s">
        <v>1</v>
      </c>
      <c r="J10" s="107" t="s">
        <v>221</v>
      </c>
      <c r="K10" s="108"/>
    </row>
    <row r="11" spans="1:15" s="99" customFormat="1" ht="66.599999999999994" thickBot="1">
      <c r="A11" s="100" t="s">
        <v>222</v>
      </c>
      <c r="B11" s="109"/>
      <c r="C11" s="102" t="s">
        <v>223</v>
      </c>
      <c r="D11" s="103" t="s">
        <v>218</v>
      </c>
      <c r="E11" s="103" t="s">
        <v>224</v>
      </c>
      <c r="F11" s="104" t="s">
        <v>225</v>
      </c>
      <c r="G11" s="104" t="s">
        <v>225</v>
      </c>
      <c r="H11" s="3"/>
      <c r="I11" s="106" t="s">
        <v>1</v>
      </c>
      <c r="J11" s="107" t="s">
        <v>226</v>
      </c>
      <c r="K11" s="112"/>
    </row>
    <row r="12" spans="1:15" s="99" customFormat="1" ht="66.599999999999994" thickBot="1">
      <c r="A12" s="100" t="s">
        <v>227</v>
      </c>
      <c r="B12" s="153" t="s">
        <v>255</v>
      </c>
      <c r="C12" s="102" t="s">
        <v>228</v>
      </c>
      <c r="D12" s="103" t="s">
        <v>218</v>
      </c>
      <c r="E12" s="103" t="s">
        <v>229</v>
      </c>
      <c r="F12" s="104" t="s">
        <v>225</v>
      </c>
      <c r="G12" s="104" t="s">
        <v>225</v>
      </c>
      <c r="H12" s="3"/>
      <c r="I12" s="106" t="s">
        <v>1</v>
      </c>
      <c r="J12" s="107" t="s">
        <v>230</v>
      </c>
      <c r="K12" s="112"/>
    </row>
    <row r="13" spans="1:15" s="155" customFormat="1" ht="66">
      <c r="A13" s="100" t="s">
        <v>231</v>
      </c>
      <c r="B13" s="109"/>
      <c r="C13" s="102" t="s">
        <v>232</v>
      </c>
      <c r="D13" s="103" t="s">
        <v>218</v>
      </c>
      <c r="E13" s="103" t="s">
        <v>233</v>
      </c>
      <c r="F13" s="104" t="s">
        <v>225</v>
      </c>
      <c r="G13" s="104" t="s">
        <v>225</v>
      </c>
      <c r="H13" s="4"/>
      <c r="I13" s="149" t="s">
        <v>1</v>
      </c>
      <c r="J13" s="107" t="s">
        <v>234</v>
      </c>
      <c r="K13" s="154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10:I13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ColWidth="10.33203125" defaultRowHeight="13.2"/>
  <cols>
    <col min="1" max="1" width="21.44140625" style="65" customWidth="1"/>
    <col min="2" max="2" width="35.33203125" style="65" customWidth="1"/>
    <col min="3" max="3" width="57.88671875" style="65" customWidth="1"/>
    <col min="4" max="4" width="39.109375" style="65" customWidth="1"/>
    <col min="5" max="5" width="21.6640625" style="65" customWidth="1"/>
    <col min="6" max="6" width="58.88671875" style="65" customWidth="1"/>
    <col min="7" max="7" width="47.6640625" style="65" customWidth="1"/>
    <col min="8" max="8" width="29" style="65" customWidth="1"/>
    <col min="9" max="9" width="19" style="65" customWidth="1"/>
    <col min="10" max="11" width="19" style="65" bestFit="1" customWidth="1"/>
    <col min="12" max="12" width="15.88671875" style="65" bestFit="1" customWidth="1"/>
    <col min="13" max="16384" width="10.33203125" style="65"/>
  </cols>
  <sheetData>
    <row r="1" spans="1:15">
      <c r="F1" s="66"/>
      <c r="G1" s="66"/>
    </row>
    <row r="2" spans="1:15">
      <c r="A2" s="67" t="s">
        <v>0</v>
      </c>
      <c r="B2" s="68" t="s">
        <v>235</v>
      </c>
      <c r="C2" s="69"/>
      <c r="D2" s="69"/>
      <c r="E2" s="69"/>
      <c r="F2" s="69"/>
      <c r="G2" s="69"/>
      <c r="H2" s="69"/>
      <c r="I2" s="70"/>
      <c r="O2" s="71" t="s">
        <v>1</v>
      </c>
    </row>
    <row r="3" spans="1:15">
      <c r="A3" s="72" t="s">
        <v>2</v>
      </c>
      <c r="B3" s="209" t="s">
        <v>190</v>
      </c>
      <c r="C3" s="210"/>
      <c r="D3" s="210"/>
      <c r="E3" s="210"/>
      <c r="F3" s="210"/>
      <c r="G3" s="210"/>
      <c r="H3" s="210"/>
      <c r="I3" s="211"/>
      <c r="O3" s="73" t="s">
        <v>3</v>
      </c>
    </row>
    <row r="4" spans="1:15" ht="26.4">
      <c r="A4" s="72" t="s">
        <v>4</v>
      </c>
      <c r="B4" s="209" t="s">
        <v>191</v>
      </c>
      <c r="C4" s="210"/>
      <c r="D4" s="210"/>
      <c r="E4" s="210"/>
      <c r="F4" s="210"/>
      <c r="G4" s="210"/>
      <c r="H4" s="210"/>
      <c r="I4" s="211"/>
      <c r="O4" s="74" t="s">
        <v>6</v>
      </c>
    </row>
    <row r="5" spans="1:15">
      <c r="A5" s="75" t="s">
        <v>1</v>
      </c>
      <c r="B5" s="76" t="s">
        <v>3</v>
      </c>
      <c r="C5" s="212" t="s">
        <v>7</v>
      </c>
      <c r="D5" s="213"/>
      <c r="E5" s="214" t="s">
        <v>8</v>
      </c>
      <c r="F5" s="215"/>
      <c r="G5" s="216" t="s">
        <v>9</v>
      </c>
      <c r="H5" s="217"/>
      <c r="I5" s="218"/>
      <c r="K5" s="77">
        <f ca="1">NOW()</f>
        <v>44009.091473726854</v>
      </c>
      <c r="L5" s="78"/>
      <c r="O5" s="65" t="s">
        <v>10</v>
      </c>
    </row>
    <row r="6" spans="1:15" ht="13.8" thickBot="1">
      <c r="A6" s="79">
        <f>COUNTIF(A10:I991,"Pass")</f>
        <v>4</v>
      </c>
      <c r="B6" s="80">
        <f>COUNTIF(I10:I991,"Fail")</f>
        <v>0</v>
      </c>
      <c r="C6" s="219">
        <f>G6-E6-B6-A6</f>
        <v>0</v>
      </c>
      <c r="D6" s="220"/>
      <c r="E6" s="219">
        <f>COUNTIF(I$10:I$991,"N/A")</f>
        <v>0</v>
      </c>
      <c r="F6" s="220"/>
      <c r="G6" s="221">
        <f>COUNTA(A10:A991)</f>
        <v>4</v>
      </c>
      <c r="H6" s="222"/>
      <c r="I6" s="223"/>
    </row>
    <row r="7" spans="1:15" ht="13.8" thickBot="1">
      <c r="A7" s="81"/>
      <c r="B7" s="82"/>
      <c r="C7" s="83"/>
      <c r="D7" s="83"/>
      <c r="E7" s="84"/>
      <c r="F7" s="85"/>
      <c r="G7" s="85"/>
      <c r="H7" s="86"/>
      <c r="I7" s="87"/>
    </row>
    <row r="8" spans="1:15" s="91" customFormat="1" ht="26.4">
      <c r="A8" s="88" t="s">
        <v>11</v>
      </c>
      <c r="B8" s="89" t="s">
        <v>12</v>
      </c>
      <c r="C8" s="89" t="s">
        <v>13</v>
      </c>
      <c r="D8" s="89" t="s">
        <v>14</v>
      </c>
      <c r="E8" s="89" t="s">
        <v>15</v>
      </c>
      <c r="F8" s="89" t="s">
        <v>16</v>
      </c>
      <c r="G8" s="90" t="s">
        <v>17</v>
      </c>
      <c r="H8" s="90" t="s">
        <v>18</v>
      </c>
      <c r="I8" s="90" t="s">
        <v>19</v>
      </c>
      <c r="J8" s="90" t="s">
        <v>20</v>
      </c>
      <c r="K8" s="90" t="s">
        <v>21</v>
      </c>
      <c r="M8" s="92"/>
    </row>
    <row r="9" spans="1:15" s="99" customFormat="1" ht="13.8" thickBot="1">
      <c r="A9" s="93"/>
      <c r="B9" s="94"/>
      <c r="C9" s="95"/>
      <c r="D9" s="96"/>
      <c r="E9" s="96"/>
      <c r="F9" s="96"/>
      <c r="G9" s="96"/>
      <c r="H9" s="96"/>
      <c r="I9" s="96"/>
      <c r="J9" s="97"/>
      <c r="K9" s="98"/>
    </row>
    <row r="10" spans="1:15" s="99" customFormat="1" ht="66.599999999999994" thickBot="1">
      <c r="A10" s="100" t="s">
        <v>236</v>
      </c>
      <c r="B10" s="101"/>
      <c r="C10" s="102" t="s">
        <v>237</v>
      </c>
      <c r="D10" s="103" t="s">
        <v>238</v>
      </c>
      <c r="E10" s="103" t="s">
        <v>239</v>
      </c>
      <c r="F10" s="104" t="s">
        <v>240</v>
      </c>
      <c r="G10" s="104" t="s">
        <v>240</v>
      </c>
      <c r="H10" s="105"/>
      <c r="I10" s="106" t="s">
        <v>1</v>
      </c>
      <c r="J10" s="107" t="s">
        <v>241</v>
      </c>
      <c r="K10" s="108"/>
    </row>
    <row r="11" spans="1:15" s="99" customFormat="1" ht="66.599999999999994" thickBot="1">
      <c r="A11" s="100" t="s">
        <v>242</v>
      </c>
      <c r="B11" s="109"/>
      <c r="C11" s="102" t="s">
        <v>243</v>
      </c>
      <c r="D11" s="103" t="s">
        <v>238</v>
      </c>
      <c r="E11" s="103" t="s">
        <v>244</v>
      </c>
      <c r="F11" s="104" t="s">
        <v>245</v>
      </c>
      <c r="G11" s="104" t="s">
        <v>245</v>
      </c>
      <c r="H11" s="3"/>
      <c r="I11" s="106" t="s">
        <v>1</v>
      </c>
      <c r="J11" s="107" t="s">
        <v>246</v>
      </c>
      <c r="K11" s="112"/>
    </row>
    <row r="12" spans="1:15" s="99" customFormat="1" ht="66.599999999999994" thickBot="1">
      <c r="A12" s="100" t="s">
        <v>247</v>
      </c>
      <c r="B12" s="153" t="s">
        <v>256</v>
      </c>
      <c r="C12" s="102" t="s">
        <v>248</v>
      </c>
      <c r="D12" s="103" t="s">
        <v>238</v>
      </c>
      <c r="E12" s="103" t="s">
        <v>249</v>
      </c>
      <c r="F12" s="104" t="s">
        <v>250</v>
      </c>
      <c r="G12" s="104" t="s">
        <v>250</v>
      </c>
      <c r="H12" s="3"/>
      <c r="I12" s="106" t="s">
        <v>1</v>
      </c>
      <c r="J12" s="107" t="s">
        <v>251</v>
      </c>
      <c r="K12" s="112"/>
    </row>
    <row r="13" spans="1:15" s="155" customFormat="1" ht="66">
      <c r="A13" s="156" t="s">
        <v>252</v>
      </c>
      <c r="B13" s="109"/>
      <c r="C13" s="157" t="s">
        <v>253</v>
      </c>
      <c r="D13" s="103" t="s">
        <v>238</v>
      </c>
      <c r="E13" s="103" t="s">
        <v>254</v>
      </c>
      <c r="F13" s="104" t="s">
        <v>250</v>
      </c>
      <c r="G13" s="104" t="s">
        <v>250</v>
      </c>
      <c r="H13" s="4"/>
      <c r="I13" s="149" t="s">
        <v>1</v>
      </c>
      <c r="J13" s="150" t="s">
        <v>221</v>
      </c>
      <c r="K13" s="154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8 I10:I13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ColWidth="10.33203125" defaultRowHeight="13.2"/>
  <cols>
    <col min="1" max="1" width="21.44140625" style="158" customWidth="1"/>
    <col min="2" max="2" width="35.33203125" style="158" customWidth="1"/>
    <col min="3" max="3" width="57.88671875" style="158" customWidth="1"/>
    <col min="4" max="4" width="39.109375" style="158" customWidth="1"/>
    <col min="5" max="5" width="21.6640625" style="158" customWidth="1"/>
    <col min="6" max="6" width="58.88671875" style="158" customWidth="1"/>
    <col min="7" max="7" width="47.6640625" style="158" customWidth="1"/>
    <col min="8" max="8" width="29" style="158" customWidth="1"/>
    <col min="9" max="9" width="19" style="158" customWidth="1"/>
    <col min="10" max="12" width="15.88671875" style="158" bestFit="1" customWidth="1"/>
    <col min="13" max="16384" width="10.33203125" style="158"/>
  </cols>
  <sheetData>
    <row r="1" spans="1:15">
      <c r="F1" s="159"/>
      <c r="G1" s="159"/>
    </row>
    <row r="2" spans="1:15" ht="26.4">
      <c r="A2" s="160" t="s">
        <v>257</v>
      </c>
      <c r="B2" s="161" t="s">
        <v>258</v>
      </c>
      <c r="C2" s="162"/>
      <c r="D2" s="162"/>
      <c r="E2" s="162"/>
      <c r="F2" s="162"/>
      <c r="G2" s="162"/>
      <c r="H2" s="162"/>
      <c r="I2" s="163"/>
      <c r="O2" s="164" t="s">
        <v>1</v>
      </c>
    </row>
    <row r="3" spans="1:15" ht="39.6">
      <c r="A3" s="165" t="s">
        <v>259</v>
      </c>
      <c r="B3" s="224" t="s">
        <v>260</v>
      </c>
      <c r="C3" s="225"/>
      <c r="D3" s="225"/>
      <c r="E3" s="225"/>
      <c r="F3" s="225"/>
      <c r="G3" s="225"/>
      <c r="H3" s="225"/>
      <c r="I3" s="226"/>
      <c r="O3" s="166" t="s">
        <v>3</v>
      </c>
    </row>
    <row r="4" spans="1:15" ht="26.4">
      <c r="A4" s="165" t="s">
        <v>261</v>
      </c>
      <c r="B4" s="224" t="s">
        <v>262</v>
      </c>
      <c r="C4" s="225"/>
      <c r="D4" s="225"/>
      <c r="E4" s="225"/>
      <c r="F4" s="225"/>
      <c r="G4" s="225"/>
      <c r="H4" s="225"/>
      <c r="I4" s="226"/>
      <c r="O4" s="167" t="s">
        <v>6</v>
      </c>
    </row>
    <row r="5" spans="1:15">
      <c r="A5" s="168" t="s">
        <v>1</v>
      </c>
      <c r="B5" s="169" t="s">
        <v>3</v>
      </c>
      <c r="C5" s="227" t="s">
        <v>6</v>
      </c>
      <c r="D5" s="228"/>
      <c r="E5" s="229" t="s">
        <v>10</v>
      </c>
      <c r="F5" s="230"/>
      <c r="G5" s="231" t="s">
        <v>263</v>
      </c>
      <c r="H5" s="232"/>
      <c r="I5" s="233"/>
      <c r="K5" s="170">
        <f ca="1">NOW()</f>
        <v>44009.091473726854</v>
      </c>
      <c r="L5" s="171"/>
      <c r="O5" s="158" t="s">
        <v>10</v>
      </c>
    </row>
    <row r="6" spans="1:15" ht="13.8" thickBot="1">
      <c r="A6" s="172">
        <f>COUNTIF(A10:I975,"Pass")</f>
        <v>12</v>
      </c>
      <c r="B6" s="173">
        <f>COUNTIF(I12:I975,"Fail")</f>
        <v>0</v>
      </c>
      <c r="C6" s="234">
        <f>G6-E6-B6-A6</f>
        <v>0</v>
      </c>
      <c r="D6" s="235"/>
      <c r="E6" s="234">
        <f>COUNTIF(I$12:I$975,"N/A")</f>
        <v>0</v>
      </c>
      <c r="F6" s="235"/>
      <c r="G6" s="236">
        <f>COUNTA(A10:A975)</f>
        <v>12</v>
      </c>
      <c r="H6" s="237"/>
      <c r="I6" s="238"/>
    </row>
    <row r="7" spans="1:15">
      <c r="A7" s="174"/>
      <c r="B7" s="175"/>
      <c r="C7" s="176"/>
      <c r="D7" s="177"/>
      <c r="E7" s="178"/>
      <c r="F7" s="179"/>
      <c r="G7" s="179"/>
      <c r="H7" s="180"/>
      <c r="I7" s="181"/>
    </row>
    <row r="8" spans="1:15" s="183" customFormat="1" ht="52.8">
      <c r="A8" s="182" t="s">
        <v>11</v>
      </c>
      <c r="B8" s="182" t="s">
        <v>264</v>
      </c>
      <c r="C8" s="182" t="s">
        <v>13</v>
      </c>
      <c r="D8" s="182" t="s">
        <v>265</v>
      </c>
      <c r="E8" s="182" t="s">
        <v>266</v>
      </c>
      <c r="F8" s="182" t="s">
        <v>16</v>
      </c>
      <c r="G8" s="182" t="s">
        <v>17</v>
      </c>
      <c r="H8" s="182" t="s">
        <v>267</v>
      </c>
      <c r="I8" s="182" t="s">
        <v>268</v>
      </c>
      <c r="J8" s="182" t="s">
        <v>20</v>
      </c>
      <c r="K8" s="182" t="s">
        <v>21</v>
      </c>
      <c r="M8" s="184"/>
    </row>
    <row r="9" spans="1:15" s="191" customFormat="1" ht="15.6">
      <c r="A9" s="185"/>
      <c r="B9" s="186" t="s">
        <v>269</v>
      </c>
      <c r="C9" s="187"/>
      <c r="D9" s="188"/>
      <c r="E9" s="188"/>
      <c r="F9" s="188"/>
      <c r="G9" s="188"/>
      <c r="H9" s="188"/>
      <c r="I9" s="189"/>
      <c r="J9" s="189"/>
      <c r="K9" s="190"/>
    </row>
    <row r="10" spans="1:15" ht="92.4">
      <c r="A10" s="192" t="s">
        <v>270</v>
      </c>
      <c r="B10" s="193"/>
      <c r="C10" s="192" t="s">
        <v>271</v>
      </c>
      <c r="D10" s="194" t="s">
        <v>272</v>
      </c>
      <c r="E10" s="194"/>
      <c r="F10" s="195" t="s">
        <v>273</v>
      </c>
      <c r="G10" s="195" t="s">
        <v>273</v>
      </c>
      <c r="H10" s="196"/>
      <c r="I10" s="197" t="s">
        <v>1</v>
      </c>
      <c r="J10" s="198">
        <f ca="1">NOW()</f>
        <v>44009.091473726854</v>
      </c>
      <c r="K10" s="199"/>
    </row>
    <row r="11" spans="1:15" s="200" customFormat="1" ht="92.4">
      <c r="A11" s="192" t="s">
        <v>274</v>
      </c>
      <c r="B11" s="193"/>
      <c r="C11" s="192" t="s">
        <v>275</v>
      </c>
      <c r="D11" s="194" t="s">
        <v>276</v>
      </c>
      <c r="E11" s="194" t="s">
        <v>277</v>
      </c>
      <c r="F11" s="195" t="s">
        <v>278</v>
      </c>
      <c r="G11" s="195" t="s">
        <v>278</v>
      </c>
      <c r="H11" s="192"/>
      <c r="I11" s="197" t="s">
        <v>1</v>
      </c>
      <c r="J11" s="198">
        <f ca="1">NOW()</f>
        <v>44009.091473726854</v>
      </c>
      <c r="K11" s="199"/>
    </row>
    <row r="12" spans="1:15" s="200" customFormat="1">
      <c r="A12" s="185"/>
      <c r="B12" s="186" t="s">
        <v>279</v>
      </c>
      <c r="C12" s="187"/>
      <c r="D12" s="188"/>
      <c r="E12" s="188"/>
      <c r="F12" s="188"/>
      <c r="G12" s="188"/>
      <c r="H12" s="188"/>
      <c r="I12" s="189"/>
      <c r="J12" s="189"/>
      <c r="K12" s="190"/>
    </row>
    <row r="13" spans="1:15" s="200" customFormat="1" ht="92.4">
      <c r="A13" s="192" t="s">
        <v>280</v>
      </c>
      <c r="B13" s="193"/>
      <c r="C13" s="192" t="s">
        <v>281</v>
      </c>
      <c r="D13" s="194" t="s">
        <v>282</v>
      </c>
      <c r="E13" s="194" t="s">
        <v>283</v>
      </c>
      <c r="F13" s="195" t="s">
        <v>284</v>
      </c>
      <c r="G13" s="195" t="s">
        <v>284</v>
      </c>
      <c r="H13" s="196"/>
      <c r="I13" s="197" t="s">
        <v>1</v>
      </c>
      <c r="J13" s="198">
        <f ca="1">NOW()</f>
        <v>44009.091473726854</v>
      </c>
      <c r="K13" s="199"/>
    </row>
    <row r="14" spans="1:15" ht="92.4">
      <c r="A14" s="192" t="s">
        <v>285</v>
      </c>
      <c r="B14" s="193"/>
      <c r="C14" s="192" t="s">
        <v>286</v>
      </c>
      <c r="D14" s="194" t="s">
        <v>287</v>
      </c>
      <c r="E14" s="194" t="s">
        <v>288</v>
      </c>
      <c r="F14" s="195" t="s">
        <v>289</v>
      </c>
      <c r="G14" s="195" t="s">
        <v>289</v>
      </c>
      <c r="H14" s="192"/>
      <c r="I14" s="197" t="s">
        <v>1</v>
      </c>
      <c r="J14" s="198">
        <f ca="1">NOW()</f>
        <v>44009.091473726854</v>
      </c>
      <c r="K14" s="199"/>
    </row>
    <row r="15" spans="1:15" ht="92.4">
      <c r="A15" s="192" t="s">
        <v>290</v>
      </c>
      <c r="B15" s="192"/>
      <c r="C15" s="192" t="s">
        <v>291</v>
      </c>
      <c r="D15" s="194" t="s">
        <v>292</v>
      </c>
      <c r="E15" s="194" t="s">
        <v>293</v>
      </c>
      <c r="F15" s="195" t="s">
        <v>289</v>
      </c>
      <c r="G15" s="195" t="s">
        <v>289</v>
      </c>
      <c r="H15" s="201"/>
      <c r="I15" s="197" t="s">
        <v>1</v>
      </c>
      <c r="J15" s="198">
        <f t="shared" ref="J15:J17" ca="1" si="0">NOW()</f>
        <v>44009.091473726854</v>
      </c>
      <c r="K15" s="199"/>
    </row>
    <row r="16" spans="1:15" ht="92.4">
      <c r="A16" s="192" t="s">
        <v>294</v>
      </c>
      <c r="B16" s="202"/>
      <c r="C16" s="192" t="s">
        <v>295</v>
      </c>
      <c r="D16" s="194" t="s">
        <v>296</v>
      </c>
      <c r="E16" s="194" t="s">
        <v>297</v>
      </c>
      <c r="F16" s="195" t="s">
        <v>289</v>
      </c>
      <c r="G16" s="195" t="s">
        <v>289</v>
      </c>
      <c r="H16" s="201"/>
      <c r="I16" s="197" t="s">
        <v>1</v>
      </c>
      <c r="J16" s="198">
        <f t="shared" ca="1" si="0"/>
        <v>44009.091473726854</v>
      </c>
      <c r="K16" s="199"/>
    </row>
    <row r="17" spans="1:11" ht="92.4">
      <c r="A17" s="192" t="s">
        <v>298</v>
      </c>
      <c r="B17" s="202"/>
      <c r="C17" s="192" t="s">
        <v>299</v>
      </c>
      <c r="D17" s="194" t="s">
        <v>300</v>
      </c>
      <c r="E17" s="194" t="s">
        <v>301</v>
      </c>
      <c r="F17" s="195" t="s">
        <v>289</v>
      </c>
      <c r="G17" s="195" t="s">
        <v>289</v>
      </c>
      <c r="H17" s="201"/>
      <c r="I17" s="197" t="s">
        <v>1</v>
      </c>
      <c r="J17" s="198">
        <f t="shared" ca="1" si="0"/>
        <v>44009.091473726854</v>
      </c>
      <c r="K17" s="199"/>
    </row>
    <row r="18" spans="1:11">
      <c r="A18" s="185"/>
      <c r="B18" s="186" t="s">
        <v>302</v>
      </c>
      <c r="C18" s="187"/>
      <c r="D18" s="188"/>
      <c r="E18" s="188"/>
      <c r="F18" s="188"/>
      <c r="G18" s="188"/>
      <c r="H18" s="188"/>
      <c r="I18" s="189"/>
      <c r="J18" s="189"/>
      <c r="K18" s="190"/>
    </row>
    <row r="19" spans="1:11" ht="132">
      <c r="A19" s="192" t="s">
        <v>303</v>
      </c>
      <c r="B19" s="193"/>
      <c r="C19" s="192" t="s">
        <v>304</v>
      </c>
      <c r="D19" s="194" t="s">
        <v>305</v>
      </c>
      <c r="E19" s="194" t="s">
        <v>306</v>
      </c>
      <c r="F19" s="195" t="s">
        <v>307</v>
      </c>
      <c r="G19" s="195" t="s">
        <v>307</v>
      </c>
      <c r="H19" s="196"/>
      <c r="I19" s="197" t="s">
        <v>1</v>
      </c>
      <c r="J19" s="198">
        <f ca="1">NOW()</f>
        <v>44009.091473726854</v>
      </c>
      <c r="K19" s="199"/>
    </row>
    <row r="20" spans="1:11" ht="132">
      <c r="A20" s="192" t="s">
        <v>308</v>
      </c>
      <c r="B20" s="193"/>
      <c r="C20" s="192" t="s">
        <v>309</v>
      </c>
      <c r="D20" s="194" t="s">
        <v>305</v>
      </c>
      <c r="E20" s="194" t="s">
        <v>310</v>
      </c>
      <c r="F20" s="195" t="s">
        <v>311</v>
      </c>
      <c r="G20" s="195" t="s">
        <v>311</v>
      </c>
      <c r="H20" s="192"/>
      <c r="I20" s="197" t="s">
        <v>1</v>
      </c>
      <c r="J20" s="198">
        <f t="shared" ref="J20:J21" ca="1" si="1">NOW()</f>
        <v>44009.091473726854</v>
      </c>
      <c r="K20" s="199"/>
    </row>
    <row r="21" spans="1:11" ht="132">
      <c r="A21" s="192" t="s">
        <v>312</v>
      </c>
      <c r="B21" s="192"/>
      <c r="C21" s="192" t="s">
        <v>313</v>
      </c>
      <c r="D21" s="194" t="s">
        <v>305</v>
      </c>
      <c r="E21" s="194" t="s">
        <v>283</v>
      </c>
      <c r="F21" s="195" t="s">
        <v>311</v>
      </c>
      <c r="G21" s="195" t="s">
        <v>311</v>
      </c>
      <c r="H21" s="201"/>
      <c r="I21" s="197" t="s">
        <v>1</v>
      </c>
      <c r="J21" s="198">
        <f t="shared" ca="1" si="1"/>
        <v>44009.091473726854</v>
      </c>
      <c r="K21" s="199"/>
    </row>
    <row r="22" spans="1:11">
      <c r="A22" s="185"/>
      <c r="B22" s="186" t="s">
        <v>314</v>
      </c>
      <c r="C22" s="187"/>
      <c r="D22" s="188"/>
      <c r="E22" s="188"/>
      <c r="F22" s="188"/>
      <c r="G22" s="188"/>
      <c r="H22" s="188"/>
      <c r="I22" s="189"/>
      <c r="J22" s="189"/>
      <c r="K22" s="190"/>
    </row>
    <row r="23" spans="1:11" ht="118.8">
      <c r="A23" s="192" t="s">
        <v>315</v>
      </c>
      <c r="B23" s="193"/>
      <c r="C23" s="192" t="s">
        <v>316</v>
      </c>
      <c r="D23" s="194" t="s">
        <v>317</v>
      </c>
      <c r="E23" s="194" t="s">
        <v>277</v>
      </c>
      <c r="F23" s="195" t="s">
        <v>318</v>
      </c>
      <c r="G23" s="195" t="s">
        <v>318</v>
      </c>
      <c r="H23" s="196"/>
      <c r="I23" s="197" t="s">
        <v>1</v>
      </c>
      <c r="J23" s="198">
        <f ca="1">NOW()</f>
        <v>44009.091473726854</v>
      </c>
      <c r="K23" s="199"/>
    </row>
    <row r="24" spans="1:11" ht="118.8">
      <c r="A24" s="192" t="s">
        <v>319</v>
      </c>
      <c r="B24" s="193"/>
      <c r="C24" s="192" t="s">
        <v>320</v>
      </c>
      <c r="D24" s="194" t="s">
        <v>321</v>
      </c>
      <c r="E24" s="194" t="s">
        <v>322</v>
      </c>
      <c r="F24" s="195" t="s">
        <v>323</v>
      </c>
      <c r="G24" s="195" t="s">
        <v>323</v>
      </c>
      <c r="H24" s="192"/>
      <c r="I24" s="197" t="s">
        <v>1</v>
      </c>
      <c r="J24" s="198">
        <f ca="1">NOW()</f>
        <v>44009.091473726854</v>
      </c>
      <c r="K24" s="199"/>
    </row>
  </sheetData>
  <mergeCells count="8">
    <mergeCell ref="C6:D6"/>
    <mergeCell ref="E6:F6"/>
    <mergeCell ref="G6:I6"/>
    <mergeCell ref="B3:I3"/>
    <mergeCell ref="B4:I4"/>
    <mergeCell ref="C5:D5"/>
    <mergeCell ref="E5:F5"/>
    <mergeCell ref="G5:I5"/>
  </mergeCells>
  <dataValidations count="1">
    <dataValidation type="list" allowBlank="1" showErrorMessage="1" sqref="I13:I17 I19:I21 I23:I24 I10:I11">
      <formula1>$O$2:$O$6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TestCase_List</vt:lpstr>
      <vt:lpstr>Add+Select_Staff</vt:lpstr>
      <vt:lpstr>Update_Staff</vt:lpstr>
      <vt:lpstr>Login+Delete_Staff</vt:lpstr>
      <vt:lpstr>Add_Depart</vt:lpstr>
      <vt:lpstr>Update_Depart</vt:lpstr>
      <vt:lpstr>Delete_Depart</vt:lpstr>
      <vt:lpstr>Add+Update+Del_REC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2020-06-26T19:12:35Z</dcterms:modified>
</cp:coreProperties>
</file>