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MIDI_CV_CONV+Nucleo_DCO\"/>
    </mc:Choice>
  </mc:AlternateContent>
  <bookViews>
    <workbookView minimized="1" xWindow="0" yWindow="0" windowWidth="25695" windowHeight="12090" activeTab="1"/>
  </bookViews>
  <sheets>
    <sheet name="Range" sheetId="1" r:id="rId1"/>
    <sheet name="1Oct" sheetId="2" r:id="rId2"/>
    <sheet name="Block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6" i="2"/>
  <c r="C7" i="2"/>
  <c r="C8" i="2"/>
  <c r="C9" i="2"/>
  <c r="C10" i="2"/>
  <c r="C11" i="2"/>
  <c r="C12" i="2"/>
  <c r="C13" i="2"/>
  <c r="C14" i="2"/>
  <c r="C15" i="2"/>
  <c r="C16" i="2"/>
  <c r="C17" i="2"/>
  <c r="C18" i="2"/>
  <c r="C6" i="2"/>
  <c r="E8" i="1"/>
  <c r="E9" i="1"/>
  <c r="E10" i="1"/>
  <c r="E11" i="1"/>
  <c r="E12" i="1"/>
  <c r="E13" i="1"/>
  <c r="E14" i="1"/>
  <c r="E15" i="1"/>
  <c r="E16" i="1"/>
  <c r="E7" i="1"/>
  <c r="D8" i="1"/>
  <c r="D9" i="1"/>
  <c r="D10" i="1"/>
  <c r="D11" i="1"/>
  <c r="D12" i="1"/>
  <c r="D13" i="1"/>
  <c r="D14" i="1"/>
  <c r="D15" i="1"/>
  <c r="D16" i="1"/>
  <c r="D7" i="1"/>
  <c r="B8" i="1"/>
  <c r="B7" i="1"/>
  <c r="B9" i="1"/>
  <c r="B12" i="1"/>
  <c r="B13" i="1"/>
  <c r="B14" i="1"/>
  <c r="B15" i="1"/>
  <c r="B16" i="1" s="1"/>
  <c r="B11" i="1"/>
</calcChain>
</file>

<file path=xl/sharedStrings.xml><?xml version="1.0" encoding="utf-8"?>
<sst xmlns="http://schemas.openxmlformats.org/spreadsheetml/2006/main" count="46" uniqueCount="39">
  <si>
    <t>NucleoDCO+MIDI_CV_CONV出力周波数</t>
    <rPh sb="22" eb="24">
      <t>シュツリョク</t>
    </rPh>
    <rPh sb="24" eb="27">
      <t>シュウハスウ</t>
    </rPh>
    <phoneticPr fontId="2"/>
  </si>
  <si>
    <t>2019.02.06</t>
    <phoneticPr fontId="2"/>
  </si>
  <si>
    <t>Range</t>
    <phoneticPr fontId="2"/>
  </si>
  <si>
    <t>DominoでA2を出力して、NucloeDCOのRangeを切り替え</t>
    <rPh sb="10" eb="12">
      <t>シュツリョク</t>
    </rPh>
    <rPh sb="31" eb="32">
      <t>キ</t>
    </rPh>
    <rPh sb="33" eb="34">
      <t>カ</t>
    </rPh>
    <phoneticPr fontId="2"/>
  </si>
  <si>
    <t>A-1</t>
    <phoneticPr fontId="2"/>
  </si>
  <si>
    <t>A0</t>
    <phoneticPr fontId="2"/>
  </si>
  <si>
    <t>A1</t>
    <phoneticPr fontId="2"/>
  </si>
  <si>
    <t>A2</t>
    <phoneticPr fontId="2"/>
  </si>
  <si>
    <t>A3</t>
  </si>
  <si>
    <t>A4</t>
  </si>
  <si>
    <t>A5</t>
  </si>
  <si>
    <t>A6</t>
  </si>
  <si>
    <t>A7</t>
  </si>
  <si>
    <t>A8</t>
  </si>
  <si>
    <t>周波数(Hz)</t>
    <rPh sb="0" eb="3">
      <t>シュウハスウ</t>
    </rPh>
    <phoneticPr fontId="2"/>
  </si>
  <si>
    <t>測定値(Hz)</t>
    <rPh sb="0" eb="3">
      <t>ソクテイチ</t>
    </rPh>
    <phoneticPr fontId="2"/>
  </si>
  <si>
    <t>差(Hz)</t>
    <rPh sb="0" eb="1">
      <t>サ</t>
    </rPh>
    <phoneticPr fontId="2"/>
  </si>
  <si>
    <t>誤差(%)</t>
    <rPh sb="0" eb="2">
      <t>ゴサ</t>
    </rPh>
    <phoneticPr fontId="2"/>
  </si>
  <si>
    <t>NucleoDCOのRangeをA2にして、DominoでA2～A3を出力</t>
    <rPh sb="35" eb="37">
      <t>シュツリョク</t>
    </rPh>
    <phoneticPr fontId="2"/>
  </si>
  <si>
    <t>note</t>
    <phoneticPr fontId="2"/>
  </si>
  <si>
    <t>#</t>
    <phoneticPr fontId="2"/>
  </si>
  <si>
    <t>A#2</t>
    <phoneticPr fontId="2"/>
  </si>
  <si>
    <t>B2</t>
    <phoneticPr fontId="2"/>
  </si>
  <si>
    <t>C3</t>
    <phoneticPr fontId="2"/>
  </si>
  <si>
    <t>C#3</t>
    <phoneticPr fontId="2"/>
  </si>
  <si>
    <t>D3</t>
    <phoneticPr fontId="2"/>
  </si>
  <si>
    <t>D#3</t>
    <phoneticPr fontId="2"/>
  </si>
  <si>
    <t>E3</t>
    <phoneticPr fontId="2"/>
  </si>
  <si>
    <t>F3</t>
    <phoneticPr fontId="2"/>
  </si>
  <si>
    <t>G3</t>
    <phoneticPr fontId="2"/>
  </si>
  <si>
    <t>G#3</t>
    <phoneticPr fontId="2"/>
  </si>
  <si>
    <t>A3</t>
    <phoneticPr fontId="2"/>
  </si>
  <si>
    <t>F#3</t>
    <phoneticPr fontId="2"/>
  </si>
  <si>
    <t>NucleoDCO+MIDI_CV_CONVブロック図</t>
    <rPh sb="26" eb="27">
      <t>ズ</t>
    </rPh>
    <phoneticPr fontId="2"/>
  </si>
  <si>
    <t>2019.02.06</t>
    <phoneticPr fontId="2"/>
  </si>
  <si>
    <t>USB</t>
    <phoneticPr fontId="2"/>
  </si>
  <si>
    <t>MIDI</t>
    <phoneticPr fontId="2"/>
  </si>
  <si>
    <t>CV</t>
    <phoneticPr fontId="2"/>
  </si>
  <si>
    <t>Audio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</si>
</sst>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Range!$C$6</c:f>
              <c:strCache>
                <c:ptCount val="1"/>
                <c:pt idx="0">
                  <c:v>測定値(Hz)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Range!$B$7:$B$16</c:f>
              <c:numCache>
                <c:formatCode>General</c:formatCode>
                <c:ptCount val="10"/>
                <c:pt idx="0">
                  <c:v>27.5</c:v>
                </c:pt>
                <c:pt idx="1">
                  <c:v>55</c:v>
                </c:pt>
                <c:pt idx="2">
                  <c:v>110</c:v>
                </c:pt>
                <c:pt idx="3">
                  <c:v>220</c:v>
                </c:pt>
                <c:pt idx="4">
                  <c:v>440</c:v>
                </c:pt>
                <c:pt idx="5">
                  <c:v>880</c:v>
                </c:pt>
                <c:pt idx="6">
                  <c:v>1760</c:v>
                </c:pt>
                <c:pt idx="7">
                  <c:v>3520</c:v>
                </c:pt>
                <c:pt idx="8">
                  <c:v>7040</c:v>
                </c:pt>
                <c:pt idx="9">
                  <c:v>14080</c:v>
                </c:pt>
              </c:numCache>
            </c:numRef>
          </c:xVal>
          <c:yVal>
            <c:numRef>
              <c:f>Range!$C$7:$C$16</c:f>
              <c:numCache>
                <c:formatCode>General</c:formatCode>
                <c:ptCount val="10"/>
                <c:pt idx="0">
                  <c:v>26.4</c:v>
                </c:pt>
                <c:pt idx="1">
                  <c:v>55.7</c:v>
                </c:pt>
                <c:pt idx="2">
                  <c:v>111.3</c:v>
                </c:pt>
                <c:pt idx="3">
                  <c:v>219.7</c:v>
                </c:pt>
                <c:pt idx="4">
                  <c:v>442.4</c:v>
                </c:pt>
                <c:pt idx="5">
                  <c:v>881.8</c:v>
                </c:pt>
                <c:pt idx="6">
                  <c:v>1769.5</c:v>
                </c:pt>
                <c:pt idx="7">
                  <c:v>3536.1</c:v>
                </c:pt>
                <c:pt idx="8">
                  <c:v>7072.3</c:v>
                </c:pt>
                <c:pt idx="9">
                  <c:v>14150.4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85328"/>
        <c:axId val="1592290768"/>
      </c:scatterChart>
      <c:valAx>
        <c:axId val="159228532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290768"/>
        <c:crosses val="autoZero"/>
        <c:crossBetween val="midCat"/>
      </c:valAx>
      <c:valAx>
        <c:axId val="15922907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測定値</a:t>
                </a:r>
                <a:r>
                  <a:rPr lang="en-US" altLang="ja-JP"/>
                  <a:t>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28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Range!$E$6</c:f>
              <c:strCache>
                <c:ptCount val="1"/>
                <c:pt idx="0">
                  <c:v>誤差(%)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Range!$B$7:$B$16</c:f>
              <c:numCache>
                <c:formatCode>General</c:formatCode>
                <c:ptCount val="10"/>
                <c:pt idx="0">
                  <c:v>27.5</c:v>
                </c:pt>
                <c:pt idx="1">
                  <c:v>55</c:v>
                </c:pt>
                <c:pt idx="2">
                  <c:v>110</c:v>
                </c:pt>
                <c:pt idx="3">
                  <c:v>220</c:v>
                </c:pt>
                <c:pt idx="4">
                  <c:v>440</c:v>
                </c:pt>
                <c:pt idx="5">
                  <c:v>880</c:v>
                </c:pt>
                <c:pt idx="6">
                  <c:v>1760</c:v>
                </c:pt>
                <c:pt idx="7">
                  <c:v>3520</c:v>
                </c:pt>
                <c:pt idx="8">
                  <c:v>7040</c:v>
                </c:pt>
                <c:pt idx="9">
                  <c:v>14080</c:v>
                </c:pt>
              </c:numCache>
            </c:numRef>
          </c:xVal>
          <c:yVal>
            <c:numRef>
              <c:f>Range!$E$7:$E$16</c:f>
              <c:numCache>
                <c:formatCode>0.00%</c:formatCode>
                <c:ptCount val="10"/>
                <c:pt idx="0">
                  <c:v>-4.0000000000000049E-2</c:v>
                </c:pt>
                <c:pt idx="1">
                  <c:v>1.272727272727278E-2</c:v>
                </c:pt>
                <c:pt idx="2">
                  <c:v>1.1818181818181792E-2</c:v>
                </c:pt>
                <c:pt idx="3">
                  <c:v>-1.3636363636364154E-3</c:v>
                </c:pt>
                <c:pt idx="4">
                  <c:v>5.4545454545454029E-3</c:v>
                </c:pt>
                <c:pt idx="5">
                  <c:v>2.0454545454544936E-3</c:v>
                </c:pt>
                <c:pt idx="6">
                  <c:v>5.3977272727272728E-3</c:v>
                </c:pt>
                <c:pt idx="7">
                  <c:v>4.5738636363636103E-3</c:v>
                </c:pt>
                <c:pt idx="8">
                  <c:v>4.5880681818182079E-3</c:v>
                </c:pt>
                <c:pt idx="9">
                  <c:v>4.9999999999999741E-3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94032"/>
        <c:axId val="1523094528"/>
      </c:scatterChart>
      <c:valAx>
        <c:axId val="15922940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3094528"/>
        <c:crosses val="autoZero"/>
        <c:crossBetween val="midCat"/>
      </c:valAx>
      <c:valAx>
        <c:axId val="15230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</a:t>
                </a:r>
                <a:r>
                  <a:rPr lang="en-US" altLang="ja-JP"/>
                  <a:t>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2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'1Oct'!$D$5</c:f>
              <c:strCache>
                <c:ptCount val="1"/>
                <c:pt idx="0">
                  <c:v>測定値(Hz)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'1Oct'!$C$6:$C$18</c:f>
              <c:numCache>
                <c:formatCode>General</c:formatCode>
                <c:ptCount val="13"/>
                <c:pt idx="0">
                  <c:v>440</c:v>
                </c:pt>
                <c:pt idx="1">
                  <c:v>466.16376151808993</c:v>
                </c:pt>
                <c:pt idx="2">
                  <c:v>493.88330125612413</c:v>
                </c:pt>
                <c:pt idx="3">
                  <c:v>523.25113060119725</c:v>
                </c:pt>
                <c:pt idx="4">
                  <c:v>554.36526195374415</c:v>
                </c:pt>
                <c:pt idx="5">
                  <c:v>587.32953583481515</c:v>
                </c:pt>
                <c:pt idx="6">
                  <c:v>622.25396744416184</c:v>
                </c:pt>
                <c:pt idx="7">
                  <c:v>659.25511382573984</c:v>
                </c:pt>
                <c:pt idx="8">
                  <c:v>698.45646286600777</c:v>
                </c:pt>
                <c:pt idx="9">
                  <c:v>739.9888454232688</c:v>
                </c:pt>
                <c:pt idx="10">
                  <c:v>783.99087196349853</c:v>
                </c:pt>
                <c:pt idx="11">
                  <c:v>830.60939515989025</c:v>
                </c:pt>
                <c:pt idx="12">
                  <c:v>880</c:v>
                </c:pt>
              </c:numCache>
            </c:numRef>
          </c:xVal>
          <c:yVal>
            <c:numRef>
              <c:f>'1Oct'!$D$6:$D$18</c:f>
              <c:numCache>
                <c:formatCode>General</c:formatCode>
                <c:ptCount val="13"/>
                <c:pt idx="0">
                  <c:v>442.4</c:v>
                </c:pt>
                <c:pt idx="1">
                  <c:v>468.8</c:v>
                </c:pt>
                <c:pt idx="2">
                  <c:v>495.1</c:v>
                </c:pt>
                <c:pt idx="3">
                  <c:v>524.4</c:v>
                </c:pt>
                <c:pt idx="4">
                  <c:v>556.6</c:v>
                </c:pt>
                <c:pt idx="5">
                  <c:v>591.79999999999995</c:v>
                </c:pt>
                <c:pt idx="6">
                  <c:v>624</c:v>
                </c:pt>
                <c:pt idx="7">
                  <c:v>662.1</c:v>
                </c:pt>
                <c:pt idx="8">
                  <c:v>700.2</c:v>
                </c:pt>
                <c:pt idx="9">
                  <c:v>744.1</c:v>
                </c:pt>
                <c:pt idx="10">
                  <c:v>788.1</c:v>
                </c:pt>
                <c:pt idx="11">
                  <c:v>832</c:v>
                </c:pt>
                <c:pt idx="12">
                  <c:v>884.8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34272"/>
        <c:axId val="1672630464"/>
      </c:scatterChart>
      <c:valAx>
        <c:axId val="1672634272"/>
        <c:scaling>
          <c:orientation val="minMax"/>
          <c:max val="9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2630464"/>
        <c:crosses val="autoZero"/>
        <c:crossBetween val="midCat"/>
      </c:valAx>
      <c:valAx>
        <c:axId val="1672630464"/>
        <c:scaling>
          <c:orientation val="minMax"/>
          <c:max val="9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測定値</a:t>
                </a:r>
                <a:r>
                  <a:rPr lang="en-US" altLang="ja-JP"/>
                  <a:t>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26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'1Oct'!$F$5</c:f>
              <c:strCache>
                <c:ptCount val="1"/>
                <c:pt idx="0">
                  <c:v>誤差(%)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'1Oct'!$C$6:$C$18</c:f>
              <c:numCache>
                <c:formatCode>General</c:formatCode>
                <c:ptCount val="13"/>
                <c:pt idx="0">
                  <c:v>440</c:v>
                </c:pt>
                <c:pt idx="1">
                  <c:v>466.16376151808993</c:v>
                </c:pt>
                <c:pt idx="2">
                  <c:v>493.88330125612413</c:v>
                </c:pt>
                <c:pt idx="3">
                  <c:v>523.25113060119725</c:v>
                </c:pt>
                <c:pt idx="4">
                  <c:v>554.36526195374415</c:v>
                </c:pt>
                <c:pt idx="5">
                  <c:v>587.32953583481515</c:v>
                </c:pt>
                <c:pt idx="6">
                  <c:v>622.25396744416184</c:v>
                </c:pt>
                <c:pt idx="7">
                  <c:v>659.25511382573984</c:v>
                </c:pt>
                <c:pt idx="8">
                  <c:v>698.45646286600777</c:v>
                </c:pt>
                <c:pt idx="9">
                  <c:v>739.9888454232688</c:v>
                </c:pt>
                <c:pt idx="10">
                  <c:v>783.99087196349853</c:v>
                </c:pt>
                <c:pt idx="11">
                  <c:v>830.60939515989025</c:v>
                </c:pt>
                <c:pt idx="12">
                  <c:v>880</c:v>
                </c:pt>
              </c:numCache>
            </c:numRef>
          </c:xVal>
          <c:yVal>
            <c:numRef>
              <c:f>'1Oct'!$F$6:$F$18</c:f>
              <c:numCache>
                <c:formatCode>0.00%</c:formatCode>
                <c:ptCount val="13"/>
                <c:pt idx="0">
                  <c:v>5.4545454545454029E-3</c:v>
                </c:pt>
                <c:pt idx="1">
                  <c:v>5.6551767844952531E-3</c:v>
                </c:pt>
                <c:pt idx="2">
                  <c:v>2.4635348892772637E-3</c:v>
                </c:pt>
                <c:pt idx="3">
                  <c:v>2.1956367251088783E-3</c:v>
                </c:pt>
                <c:pt idx="4">
                  <c:v>4.0311653698862811E-3</c:v>
                </c:pt>
                <c:pt idx="5">
                  <c:v>7.6115091995681856E-3</c:v>
                </c:pt>
                <c:pt idx="6">
                  <c:v>2.8059805918309974E-3</c:v>
                </c:pt>
                <c:pt idx="7">
                  <c:v>4.3153039158861459E-3</c:v>
                </c:pt>
                <c:pt idx="8">
                  <c:v>2.4962717458980083E-3</c:v>
                </c:pt>
                <c:pt idx="9">
                  <c:v>5.5556980380963312E-3</c:v>
                </c:pt>
                <c:pt idx="10">
                  <c:v>5.2412957643374232E-3</c:v>
                </c:pt>
                <c:pt idx="11">
                  <c:v>1.6741983033337314E-3</c:v>
                </c:pt>
                <c:pt idx="12">
                  <c:v>5.4545454545454029E-3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28832"/>
        <c:axId val="1672634816"/>
      </c:scatterChart>
      <c:valAx>
        <c:axId val="1672628832"/>
        <c:scaling>
          <c:orientation val="minMax"/>
          <c:max val="9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2634816"/>
        <c:crosses val="autoZero"/>
        <c:crossBetween val="midCat"/>
      </c:valAx>
      <c:valAx>
        <c:axId val="16726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</a:t>
                </a:r>
                <a:r>
                  <a:rPr lang="en-US" altLang="ja-JP"/>
                  <a:t>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26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0</xdr:rowOff>
    </xdr:from>
    <xdr:to>
      <xdr:col>19</xdr:col>
      <xdr:colOff>1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</xdr:rowOff>
    </xdr:from>
    <xdr:to>
      <xdr:col>17</xdr:col>
      <xdr:colOff>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1</xdr:rowOff>
    </xdr:from>
    <xdr:to>
      <xdr:col>20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18</xdr:col>
      <xdr:colOff>0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2" name="Rectangle 1"/>
        <xdr:cNvSpPr/>
      </xdr:nvSpPr>
      <xdr:spPr>
        <a:xfrm>
          <a:off x="200025" y="857250"/>
          <a:ext cx="2200275" cy="2743200"/>
        </a:xfrm>
        <a:prstGeom prst="rect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PC</a:t>
          </a:r>
          <a:r>
            <a:rPr kumimoji="1" lang="en-US" altLang="ja-JP" sz="1100" baseline="0"/>
            <a:t> (Windows10)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3" name="Rectangle 2"/>
        <xdr:cNvSpPr/>
      </xdr:nvSpPr>
      <xdr:spPr>
        <a:xfrm>
          <a:off x="600075" y="1200150"/>
          <a:ext cx="14001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Domino</a:t>
          </a:r>
        </a:p>
        <a:p>
          <a:pPr algn="ctr"/>
          <a:r>
            <a:rPr kumimoji="1" lang="en-US" altLang="ja-JP" sz="1100"/>
            <a:t>MIDI Sequencer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10</xdr:col>
      <xdr:colOff>0</xdr:colOff>
      <xdr:row>17</xdr:row>
      <xdr:rowOff>95250</xdr:rowOff>
    </xdr:to>
    <xdr:sp macro="" textlink="">
      <xdr:nvSpPr>
        <xdr:cNvPr id="4" name="Rectangle 3"/>
        <xdr:cNvSpPr/>
      </xdr:nvSpPr>
      <xdr:spPr>
        <a:xfrm>
          <a:off x="600075" y="2324100"/>
          <a:ext cx="14001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WaveSpectra</a:t>
          </a:r>
        </a:p>
        <a:p>
          <a:pPr algn="ctr"/>
          <a:r>
            <a:rPr kumimoji="1" lang="en-US" altLang="ja-JP" sz="1100"/>
            <a:t>Spectram Analizer</a:t>
          </a:r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22</xdr:col>
      <xdr:colOff>0</xdr:colOff>
      <xdr:row>18</xdr:row>
      <xdr:rowOff>0</xdr:rowOff>
    </xdr:to>
    <xdr:sp macro="" textlink="">
      <xdr:nvSpPr>
        <xdr:cNvPr id="5" name="Rectangle 4"/>
        <xdr:cNvSpPr/>
      </xdr:nvSpPr>
      <xdr:spPr>
        <a:xfrm>
          <a:off x="3000375" y="1200150"/>
          <a:ext cx="1400175" cy="2057400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TASCAM</a:t>
          </a:r>
          <a:r>
            <a:rPr kumimoji="1" lang="en-US" altLang="ja-JP" sz="1100" baseline="0"/>
            <a:t> US-144MKII</a:t>
          </a: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15</xdr:col>
      <xdr:colOff>0</xdr:colOff>
      <xdr:row>12</xdr:row>
      <xdr:rowOff>0</xdr:rowOff>
    </xdr:to>
    <xdr:cxnSp macro="">
      <xdr:nvCxnSpPr>
        <xdr:cNvPr id="9" name="Straight Arrow Connector 8"/>
        <xdr:cNvCxnSpPr>
          <a:stCxn id="2" idx="3"/>
          <a:endCxn id="5" idx="1"/>
        </xdr:cNvCxnSpPr>
      </xdr:nvCxnSpPr>
      <xdr:spPr>
        <a:xfrm>
          <a:off x="2400300" y="2228850"/>
          <a:ext cx="6000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</xdr:row>
      <xdr:rowOff>0</xdr:rowOff>
    </xdr:from>
    <xdr:to>
      <xdr:col>31</xdr:col>
      <xdr:colOff>0</xdr:colOff>
      <xdr:row>18</xdr:row>
      <xdr:rowOff>0</xdr:rowOff>
    </xdr:to>
    <xdr:sp macro="" textlink="">
      <xdr:nvSpPr>
        <xdr:cNvPr id="15" name="Rectangle 14"/>
        <xdr:cNvSpPr/>
      </xdr:nvSpPr>
      <xdr:spPr>
        <a:xfrm>
          <a:off x="5000625" y="1200150"/>
          <a:ext cx="1200150" cy="20574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MIDI_CV_CONV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6</xdr:row>
      <xdr:rowOff>0</xdr:rowOff>
    </xdr:from>
    <xdr:to>
      <xdr:col>40</xdr:col>
      <xdr:colOff>0</xdr:colOff>
      <xdr:row>18</xdr:row>
      <xdr:rowOff>0</xdr:rowOff>
    </xdr:to>
    <xdr:sp macro="" textlink="">
      <xdr:nvSpPr>
        <xdr:cNvPr id="16" name="Rectangle 15"/>
        <xdr:cNvSpPr/>
      </xdr:nvSpPr>
      <xdr:spPr>
        <a:xfrm>
          <a:off x="6800850" y="1200150"/>
          <a:ext cx="1200150" cy="20574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Nucleo_DCO</a:t>
          </a:r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12</xdr:row>
      <xdr:rowOff>0</xdr:rowOff>
    </xdr:from>
    <xdr:to>
      <xdr:col>25</xdr:col>
      <xdr:colOff>0</xdr:colOff>
      <xdr:row>12</xdr:row>
      <xdr:rowOff>0</xdr:rowOff>
    </xdr:to>
    <xdr:cxnSp macro="">
      <xdr:nvCxnSpPr>
        <xdr:cNvPr id="18" name="Straight Arrow Connector 17"/>
        <xdr:cNvCxnSpPr>
          <a:stCxn id="5" idx="3"/>
          <a:endCxn id="15" idx="1"/>
        </xdr:cNvCxnSpPr>
      </xdr:nvCxnSpPr>
      <xdr:spPr>
        <a:xfrm>
          <a:off x="4400550" y="2228850"/>
          <a:ext cx="6000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12</xdr:row>
      <xdr:rowOff>0</xdr:rowOff>
    </xdr:from>
    <xdr:to>
      <xdr:col>34</xdr:col>
      <xdr:colOff>0</xdr:colOff>
      <xdr:row>12</xdr:row>
      <xdr:rowOff>0</xdr:rowOff>
    </xdr:to>
    <xdr:cxnSp macro="">
      <xdr:nvCxnSpPr>
        <xdr:cNvPr id="20" name="Straight Arrow Connector 19"/>
        <xdr:cNvCxnSpPr/>
      </xdr:nvCxnSpPr>
      <xdr:spPr>
        <a:xfrm>
          <a:off x="6200775" y="2228850"/>
          <a:ext cx="6000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18</xdr:row>
      <xdr:rowOff>0</xdr:rowOff>
    </xdr:from>
    <xdr:to>
      <xdr:col>37</xdr:col>
      <xdr:colOff>0</xdr:colOff>
      <xdr:row>20</xdr:row>
      <xdr:rowOff>0</xdr:rowOff>
    </xdr:to>
    <xdr:cxnSp macro="">
      <xdr:nvCxnSpPr>
        <xdr:cNvPr id="28" name="Straight Connector 27"/>
        <xdr:cNvCxnSpPr/>
      </xdr:nvCxnSpPr>
      <xdr:spPr>
        <a:xfrm>
          <a:off x="7400925" y="3257550"/>
          <a:ext cx="0" cy="342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100013</xdr:colOff>
      <xdr:row>18</xdr:row>
      <xdr:rowOff>0</xdr:rowOff>
    </xdr:from>
    <xdr:to>
      <xdr:col>37</xdr:col>
      <xdr:colOff>0</xdr:colOff>
      <xdr:row>20</xdr:row>
      <xdr:rowOff>0</xdr:rowOff>
    </xdr:to>
    <xdr:cxnSp macro="">
      <xdr:nvCxnSpPr>
        <xdr:cNvPr id="30" name="Elbow Connector 29"/>
        <xdr:cNvCxnSpPr>
          <a:endCxn id="5" idx="2"/>
        </xdr:cNvCxnSpPr>
      </xdr:nvCxnSpPr>
      <xdr:spPr>
        <a:xfrm rot="10800000">
          <a:off x="3700463" y="3257550"/>
          <a:ext cx="3700462" cy="342900"/>
        </a:xfrm>
        <a:prstGeom prst="bentConnector2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31" name="Rectangle 30"/>
        <xdr:cNvSpPr/>
      </xdr:nvSpPr>
      <xdr:spPr>
        <a:xfrm>
          <a:off x="3200400" y="1543050"/>
          <a:ext cx="1000125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MIDI</a:t>
          </a:r>
        </a:p>
        <a:p>
          <a:pPr algn="ctr"/>
          <a:r>
            <a:rPr kumimoji="1" lang="en-US" altLang="ja-JP" sz="1100"/>
            <a:t>Interface</a:t>
          </a:r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0</xdr:colOff>
      <xdr:row>17</xdr:row>
      <xdr:rowOff>0</xdr:rowOff>
    </xdr:to>
    <xdr:sp macro="" textlink="">
      <xdr:nvSpPr>
        <xdr:cNvPr id="32" name="Rectangle 31"/>
        <xdr:cNvSpPr/>
      </xdr:nvSpPr>
      <xdr:spPr>
        <a:xfrm>
          <a:off x="3200400" y="2400300"/>
          <a:ext cx="1000125" cy="6858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Audio</a:t>
          </a:r>
        </a:p>
        <a:p>
          <a:pPr algn="ctr"/>
          <a:r>
            <a:rPr kumimoji="1" lang="en-US" altLang="ja-JP" sz="1100"/>
            <a:t>Interface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33" name="Rectangle 32"/>
        <xdr:cNvSpPr/>
      </xdr:nvSpPr>
      <xdr:spPr>
        <a:xfrm>
          <a:off x="200025" y="685800"/>
          <a:ext cx="2200275" cy="2743200"/>
        </a:xfrm>
        <a:prstGeom prst="rect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PC</a:t>
          </a:r>
          <a:r>
            <a:rPr kumimoji="1" lang="en-US" altLang="ja-JP" sz="1100" baseline="0"/>
            <a:t> (Windows10)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34" name="Rectangle 33"/>
        <xdr:cNvSpPr/>
      </xdr:nvSpPr>
      <xdr:spPr>
        <a:xfrm>
          <a:off x="600075" y="1028700"/>
          <a:ext cx="14001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Domino</a:t>
          </a:r>
        </a:p>
        <a:p>
          <a:pPr algn="ctr"/>
          <a:r>
            <a:rPr kumimoji="1" lang="en-US" altLang="ja-JP" sz="1100"/>
            <a:t>MIDI Sequencer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10</xdr:col>
      <xdr:colOff>0</xdr:colOff>
      <xdr:row>17</xdr:row>
      <xdr:rowOff>95250</xdr:rowOff>
    </xdr:to>
    <xdr:sp macro="" textlink="">
      <xdr:nvSpPr>
        <xdr:cNvPr id="35" name="Rectangle 34"/>
        <xdr:cNvSpPr/>
      </xdr:nvSpPr>
      <xdr:spPr>
        <a:xfrm>
          <a:off x="600075" y="2152650"/>
          <a:ext cx="14001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WaveSpectra</a:t>
          </a:r>
        </a:p>
        <a:p>
          <a:pPr algn="ctr"/>
          <a:r>
            <a:rPr kumimoji="1" lang="en-US" altLang="ja-JP" sz="1100"/>
            <a:t>Spectram Analizer</a:t>
          </a:r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22</xdr:col>
      <xdr:colOff>0</xdr:colOff>
      <xdr:row>18</xdr:row>
      <xdr:rowOff>0</xdr:rowOff>
    </xdr:to>
    <xdr:sp macro="" textlink="">
      <xdr:nvSpPr>
        <xdr:cNvPr id="36" name="Rectangle 35"/>
        <xdr:cNvSpPr/>
      </xdr:nvSpPr>
      <xdr:spPr>
        <a:xfrm>
          <a:off x="3000375" y="1028700"/>
          <a:ext cx="1400175" cy="2057400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TASCAM</a:t>
          </a:r>
          <a:r>
            <a:rPr kumimoji="1" lang="en-US" altLang="ja-JP" sz="1100" baseline="0"/>
            <a:t> US-144MKII</a:t>
          </a: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15</xdr:col>
      <xdr:colOff>0</xdr:colOff>
      <xdr:row>12</xdr:row>
      <xdr:rowOff>0</xdr:rowOff>
    </xdr:to>
    <xdr:cxnSp macro="">
      <xdr:nvCxnSpPr>
        <xdr:cNvPr id="37" name="Straight Arrow Connector 36"/>
        <xdr:cNvCxnSpPr>
          <a:stCxn id="33" idx="3"/>
          <a:endCxn id="36" idx="1"/>
        </xdr:cNvCxnSpPr>
      </xdr:nvCxnSpPr>
      <xdr:spPr>
        <a:xfrm>
          <a:off x="2400300" y="2057400"/>
          <a:ext cx="6000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</xdr:row>
      <xdr:rowOff>0</xdr:rowOff>
    </xdr:from>
    <xdr:to>
      <xdr:col>31</xdr:col>
      <xdr:colOff>0</xdr:colOff>
      <xdr:row>18</xdr:row>
      <xdr:rowOff>0</xdr:rowOff>
    </xdr:to>
    <xdr:sp macro="" textlink="">
      <xdr:nvSpPr>
        <xdr:cNvPr id="38" name="Rectangle 37"/>
        <xdr:cNvSpPr/>
      </xdr:nvSpPr>
      <xdr:spPr>
        <a:xfrm>
          <a:off x="5000625" y="1028700"/>
          <a:ext cx="1200150" cy="20574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MIDI_CV_CONV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6</xdr:row>
      <xdr:rowOff>0</xdr:rowOff>
    </xdr:from>
    <xdr:to>
      <xdr:col>40</xdr:col>
      <xdr:colOff>0</xdr:colOff>
      <xdr:row>18</xdr:row>
      <xdr:rowOff>0</xdr:rowOff>
    </xdr:to>
    <xdr:sp macro="" textlink="">
      <xdr:nvSpPr>
        <xdr:cNvPr id="39" name="Rectangle 38"/>
        <xdr:cNvSpPr/>
      </xdr:nvSpPr>
      <xdr:spPr>
        <a:xfrm>
          <a:off x="6800850" y="1028700"/>
          <a:ext cx="1200150" cy="20574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Nucleo_DCO</a:t>
          </a:r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12</xdr:row>
      <xdr:rowOff>0</xdr:rowOff>
    </xdr:from>
    <xdr:to>
      <xdr:col>25</xdr:col>
      <xdr:colOff>0</xdr:colOff>
      <xdr:row>12</xdr:row>
      <xdr:rowOff>0</xdr:rowOff>
    </xdr:to>
    <xdr:cxnSp macro="">
      <xdr:nvCxnSpPr>
        <xdr:cNvPr id="40" name="Straight Arrow Connector 39"/>
        <xdr:cNvCxnSpPr>
          <a:stCxn id="36" idx="3"/>
          <a:endCxn id="38" idx="1"/>
        </xdr:cNvCxnSpPr>
      </xdr:nvCxnSpPr>
      <xdr:spPr>
        <a:xfrm>
          <a:off x="4400550" y="2057400"/>
          <a:ext cx="6000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12</xdr:row>
      <xdr:rowOff>0</xdr:rowOff>
    </xdr:from>
    <xdr:to>
      <xdr:col>34</xdr:col>
      <xdr:colOff>0</xdr:colOff>
      <xdr:row>12</xdr:row>
      <xdr:rowOff>0</xdr:rowOff>
    </xdr:to>
    <xdr:cxnSp macro="">
      <xdr:nvCxnSpPr>
        <xdr:cNvPr id="41" name="Straight Arrow Connector 40"/>
        <xdr:cNvCxnSpPr/>
      </xdr:nvCxnSpPr>
      <xdr:spPr>
        <a:xfrm>
          <a:off x="6200775" y="2057400"/>
          <a:ext cx="6000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18</xdr:row>
      <xdr:rowOff>0</xdr:rowOff>
    </xdr:from>
    <xdr:to>
      <xdr:col>37</xdr:col>
      <xdr:colOff>0</xdr:colOff>
      <xdr:row>20</xdr:row>
      <xdr:rowOff>0</xdr:rowOff>
    </xdr:to>
    <xdr:cxnSp macro="">
      <xdr:nvCxnSpPr>
        <xdr:cNvPr id="42" name="Straight Connector 41"/>
        <xdr:cNvCxnSpPr/>
      </xdr:nvCxnSpPr>
      <xdr:spPr>
        <a:xfrm>
          <a:off x="7400925" y="3086100"/>
          <a:ext cx="0" cy="342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100013</xdr:colOff>
      <xdr:row>18</xdr:row>
      <xdr:rowOff>0</xdr:rowOff>
    </xdr:from>
    <xdr:to>
      <xdr:col>37</xdr:col>
      <xdr:colOff>0</xdr:colOff>
      <xdr:row>20</xdr:row>
      <xdr:rowOff>0</xdr:rowOff>
    </xdr:to>
    <xdr:cxnSp macro="">
      <xdr:nvCxnSpPr>
        <xdr:cNvPr id="43" name="Elbow Connector 42"/>
        <xdr:cNvCxnSpPr>
          <a:endCxn id="36" idx="2"/>
        </xdr:cNvCxnSpPr>
      </xdr:nvCxnSpPr>
      <xdr:spPr>
        <a:xfrm rot="10800000">
          <a:off x="3700463" y="3086100"/>
          <a:ext cx="3700462" cy="342900"/>
        </a:xfrm>
        <a:prstGeom prst="bentConnector2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44" name="Rectangle 43"/>
        <xdr:cNvSpPr/>
      </xdr:nvSpPr>
      <xdr:spPr>
        <a:xfrm>
          <a:off x="3200400" y="1371600"/>
          <a:ext cx="1000125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MIDI</a:t>
          </a:r>
        </a:p>
        <a:p>
          <a:pPr algn="ctr"/>
          <a:r>
            <a:rPr kumimoji="1" lang="en-US" altLang="ja-JP" sz="1100"/>
            <a:t>Interface</a:t>
          </a:r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0</xdr:colOff>
      <xdr:row>17</xdr:row>
      <xdr:rowOff>0</xdr:rowOff>
    </xdr:to>
    <xdr:sp macro="" textlink="">
      <xdr:nvSpPr>
        <xdr:cNvPr id="45" name="Rectangle 44"/>
        <xdr:cNvSpPr/>
      </xdr:nvSpPr>
      <xdr:spPr>
        <a:xfrm>
          <a:off x="3200400" y="2228850"/>
          <a:ext cx="1000125" cy="6858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Audio</a:t>
          </a:r>
        </a:p>
        <a:p>
          <a:pPr algn="ctr"/>
          <a:r>
            <a:rPr kumimoji="1" lang="en-US" altLang="ja-JP" sz="1100"/>
            <a:t>Interface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U28" sqref="U28"/>
    </sheetView>
  </sheetViews>
  <sheetFormatPr defaultRowHeight="13.5" x14ac:dyDescent="0.15"/>
  <cols>
    <col min="2" max="2" width="11.625" bestFit="1" customWidth="1"/>
    <col min="3" max="3" width="10.5" bestFit="1" customWidth="1"/>
    <col min="5" max="5" width="9" style="1"/>
  </cols>
  <sheetData>
    <row r="1" spans="1:5" x14ac:dyDescent="0.15">
      <c r="A1" t="s">
        <v>0</v>
      </c>
    </row>
    <row r="2" spans="1:5" x14ac:dyDescent="0.15">
      <c r="A2" t="s">
        <v>1</v>
      </c>
    </row>
    <row r="4" spans="1:5" x14ac:dyDescent="0.15">
      <c r="A4" t="s">
        <v>3</v>
      </c>
    </row>
    <row r="6" spans="1:5" x14ac:dyDescent="0.15">
      <c r="A6" t="s">
        <v>2</v>
      </c>
      <c r="B6" t="s">
        <v>14</v>
      </c>
      <c r="C6" t="s">
        <v>15</v>
      </c>
      <c r="D6" t="s">
        <v>16</v>
      </c>
      <c r="E6" s="1" t="s">
        <v>17</v>
      </c>
    </row>
    <row r="7" spans="1:5" x14ac:dyDescent="0.15">
      <c r="A7" t="s">
        <v>4</v>
      </c>
      <c r="B7">
        <f t="shared" ref="B7:B8" si="0">B8/2</f>
        <v>27.5</v>
      </c>
      <c r="C7">
        <v>26.4</v>
      </c>
      <c r="D7">
        <f>C7-B7</f>
        <v>-1.1000000000000014</v>
      </c>
      <c r="E7" s="1">
        <f>D7/B7</f>
        <v>-4.0000000000000049E-2</v>
      </c>
    </row>
    <row r="8" spans="1:5" x14ac:dyDescent="0.15">
      <c r="A8" t="s">
        <v>5</v>
      </c>
      <c r="B8">
        <f t="shared" si="0"/>
        <v>55</v>
      </c>
      <c r="C8">
        <v>55.7</v>
      </c>
      <c r="D8">
        <f t="shared" ref="D8:D16" si="1">C8-B8</f>
        <v>0.70000000000000284</v>
      </c>
      <c r="E8" s="1">
        <f t="shared" ref="E8:E16" si="2">D8/B8</f>
        <v>1.272727272727278E-2</v>
      </c>
    </row>
    <row r="9" spans="1:5" x14ac:dyDescent="0.15">
      <c r="A9" t="s">
        <v>6</v>
      </c>
      <c r="B9">
        <f>B10/2</f>
        <v>110</v>
      </c>
      <c r="C9">
        <v>111.3</v>
      </c>
      <c r="D9">
        <f t="shared" si="1"/>
        <v>1.2999999999999972</v>
      </c>
      <c r="E9" s="1">
        <f t="shared" si="2"/>
        <v>1.1818181818181792E-2</v>
      </c>
    </row>
    <row r="10" spans="1:5" x14ac:dyDescent="0.15">
      <c r="A10" t="s">
        <v>7</v>
      </c>
      <c r="B10">
        <v>220</v>
      </c>
      <c r="C10">
        <v>219.7</v>
      </c>
      <c r="D10">
        <f t="shared" si="1"/>
        <v>-0.30000000000001137</v>
      </c>
      <c r="E10" s="1">
        <f t="shared" si="2"/>
        <v>-1.3636363636364154E-3</v>
      </c>
    </row>
    <row r="11" spans="1:5" x14ac:dyDescent="0.15">
      <c r="A11" t="s">
        <v>8</v>
      </c>
      <c r="B11">
        <f>B10*2</f>
        <v>440</v>
      </c>
      <c r="C11">
        <v>442.4</v>
      </c>
      <c r="D11">
        <f t="shared" si="1"/>
        <v>2.3999999999999773</v>
      </c>
      <c r="E11" s="1">
        <f t="shared" si="2"/>
        <v>5.4545454545454029E-3</v>
      </c>
    </row>
    <row r="12" spans="1:5" x14ac:dyDescent="0.15">
      <c r="A12" t="s">
        <v>9</v>
      </c>
      <c r="B12">
        <f t="shared" ref="B12:B16" si="3">B11*2</f>
        <v>880</v>
      </c>
      <c r="C12">
        <v>881.8</v>
      </c>
      <c r="D12">
        <f t="shared" si="1"/>
        <v>1.7999999999999545</v>
      </c>
      <c r="E12" s="1">
        <f t="shared" si="2"/>
        <v>2.0454545454544936E-3</v>
      </c>
    </row>
    <row r="13" spans="1:5" x14ac:dyDescent="0.15">
      <c r="A13" t="s">
        <v>10</v>
      </c>
      <c r="B13">
        <f t="shared" si="3"/>
        <v>1760</v>
      </c>
      <c r="C13">
        <v>1769.5</v>
      </c>
      <c r="D13">
        <f t="shared" si="1"/>
        <v>9.5</v>
      </c>
      <c r="E13" s="1">
        <f t="shared" si="2"/>
        <v>5.3977272727272728E-3</v>
      </c>
    </row>
    <row r="14" spans="1:5" x14ac:dyDescent="0.15">
      <c r="A14" t="s">
        <v>11</v>
      </c>
      <c r="B14">
        <f t="shared" si="3"/>
        <v>3520</v>
      </c>
      <c r="C14">
        <v>3536.1</v>
      </c>
      <c r="D14">
        <f t="shared" si="1"/>
        <v>16.099999999999909</v>
      </c>
      <c r="E14" s="1">
        <f t="shared" si="2"/>
        <v>4.5738636363636103E-3</v>
      </c>
    </row>
    <row r="15" spans="1:5" x14ac:dyDescent="0.15">
      <c r="A15" t="s">
        <v>12</v>
      </c>
      <c r="B15">
        <f t="shared" si="3"/>
        <v>7040</v>
      </c>
      <c r="C15">
        <v>7072.3</v>
      </c>
      <c r="D15">
        <f t="shared" si="1"/>
        <v>32.300000000000182</v>
      </c>
      <c r="E15" s="1">
        <f t="shared" si="2"/>
        <v>4.5880681818182079E-3</v>
      </c>
    </row>
    <row r="16" spans="1:5" x14ac:dyDescent="0.15">
      <c r="A16" t="s">
        <v>13</v>
      </c>
      <c r="B16">
        <f t="shared" si="3"/>
        <v>14080</v>
      </c>
      <c r="C16">
        <v>14150.4</v>
      </c>
      <c r="D16">
        <f t="shared" si="1"/>
        <v>70.399999999999636</v>
      </c>
      <c r="E16" s="1">
        <f t="shared" si="2"/>
        <v>4.9999999999999741E-3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5" sqref="A5:F18"/>
    </sheetView>
  </sheetViews>
  <sheetFormatPr defaultRowHeight="13.5" x14ac:dyDescent="0.15"/>
  <cols>
    <col min="3" max="3" width="12.75" bestFit="1" customWidth="1"/>
    <col min="4" max="4" width="10.5" bestFit="1" customWidth="1"/>
    <col min="6" max="6" width="9" style="1"/>
  </cols>
  <sheetData>
    <row r="1" spans="1:6" x14ac:dyDescent="0.15">
      <c r="A1" t="s">
        <v>0</v>
      </c>
      <c r="E1" s="1"/>
    </row>
    <row r="2" spans="1:6" x14ac:dyDescent="0.15">
      <c r="A2" t="s">
        <v>1</v>
      </c>
      <c r="E2" s="1"/>
    </row>
    <row r="3" spans="1:6" x14ac:dyDescent="0.15">
      <c r="E3" s="1"/>
    </row>
    <row r="4" spans="1:6" x14ac:dyDescent="0.15">
      <c r="A4" t="s">
        <v>18</v>
      </c>
      <c r="E4" s="1"/>
    </row>
    <row r="5" spans="1:6" x14ac:dyDescent="0.15">
      <c r="A5" t="s">
        <v>19</v>
      </c>
      <c r="B5" t="s">
        <v>20</v>
      </c>
      <c r="C5" t="s">
        <v>14</v>
      </c>
      <c r="D5" t="s">
        <v>15</v>
      </c>
      <c r="E5" t="s">
        <v>16</v>
      </c>
      <c r="F5" s="1" t="s">
        <v>17</v>
      </c>
    </row>
    <row r="6" spans="1:6" x14ac:dyDescent="0.15">
      <c r="A6" t="s">
        <v>7</v>
      </c>
      <c r="B6">
        <v>45</v>
      </c>
      <c r="C6">
        <f>440*2^((B6-45)/12)</f>
        <v>440</v>
      </c>
      <c r="D6">
        <v>442.4</v>
      </c>
      <c r="E6">
        <f>D6-C6</f>
        <v>2.3999999999999773</v>
      </c>
      <c r="F6" s="1">
        <f>E6/C6</f>
        <v>5.4545454545454029E-3</v>
      </c>
    </row>
    <row r="7" spans="1:6" x14ac:dyDescent="0.15">
      <c r="A7" t="s">
        <v>21</v>
      </c>
      <c r="B7">
        <v>46</v>
      </c>
      <c r="C7">
        <f t="shared" ref="C7:C18" si="0">440*2^((B7-45)/12)</f>
        <v>466.16376151808993</v>
      </c>
      <c r="D7">
        <v>468.8</v>
      </c>
      <c r="E7">
        <f t="shared" ref="E7:E18" si="1">D7-C7</f>
        <v>2.6362384819100839</v>
      </c>
      <c r="F7" s="1">
        <f t="shared" ref="F7:F18" si="2">E7/C7</f>
        <v>5.6551767844952531E-3</v>
      </c>
    </row>
    <row r="8" spans="1:6" x14ac:dyDescent="0.15">
      <c r="A8" t="s">
        <v>22</v>
      </c>
      <c r="B8">
        <v>47</v>
      </c>
      <c r="C8">
        <f t="shared" si="0"/>
        <v>493.88330125612413</v>
      </c>
      <c r="D8">
        <v>495.1</v>
      </c>
      <c r="E8">
        <f t="shared" si="1"/>
        <v>1.2166987438758952</v>
      </c>
      <c r="F8" s="1">
        <f t="shared" si="2"/>
        <v>2.4635348892772637E-3</v>
      </c>
    </row>
    <row r="9" spans="1:6" x14ac:dyDescent="0.15">
      <c r="A9" t="s">
        <v>23</v>
      </c>
      <c r="B9">
        <v>48</v>
      </c>
      <c r="C9">
        <f t="shared" si="0"/>
        <v>523.25113060119725</v>
      </c>
      <c r="D9">
        <v>524.4</v>
      </c>
      <c r="E9">
        <f t="shared" si="1"/>
        <v>1.1488693988027308</v>
      </c>
      <c r="F9" s="1">
        <f t="shared" si="2"/>
        <v>2.1956367251088783E-3</v>
      </c>
    </row>
    <row r="10" spans="1:6" x14ac:dyDescent="0.15">
      <c r="A10" t="s">
        <v>24</v>
      </c>
      <c r="B10">
        <v>49</v>
      </c>
      <c r="C10">
        <f t="shared" si="0"/>
        <v>554.36526195374415</v>
      </c>
      <c r="D10">
        <v>556.6</v>
      </c>
      <c r="E10">
        <f t="shared" si="1"/>
        <v>2.2347380462558704</v>
      </c>
      <c r="F10" s="1">
        <f t="shared" si="2"/>
        <v>4.0311653698862811E-3</v>
      </c>
    </row>
    <row r="11" spans="1:6" x14ac:dyDescent="0.15">
      <c r="A11" t="s">
        <v>25</v>
      </c>
      <c r="B11">
        <v>50</v>
      </c>
      <c r="C11">
        <f t="shared" si="0"/>
        <v>587.32953583481515</v>
      </c>
      <c r="D11">
        <v>591.79999999999995</v>
      </c>
      <c r="E11">
        <f t="shared" si="1"/>
        <v>4.4704641651848078</v>
      </c>
      <c r="F11" s="1">
        <f t="shared" si="2"/>
        <v>7.6115091995681856E-3</v>
      </c>
    </row>
    <row r="12" spans="1:6" x14ac:dyDescent="0.15">
      <c r="A12" t="s">
        <v>26</v>
      </c>
      <c r="B12">
        <v>51</v>
      </c>
      <c r="C12">
        <f t="shared" si="0"/>
        <v>622.25396744416184</v>
      </c>
      <c r="D12">
        <v>624</v>
      </c>
      <c r="E12">
        <f t="shared" si="1"/>
        <v>1.7460325558381555</v>
      </c>
      <c r="F12" s="1">
        <f t="shared" si="2"/>
        <v>2.8059805918309974E-3</v>
      </c>
    </row>
    <row r="13" spans="1:6" x14ac:dyDescent="0.15">
      <c r="A13" t="s">
        <v>27</v>
      </c>
      <c r="B13">
        <v>52</v>
      </c>
      <c r="C13">
        <f t="shared" si="0"/>
        <v>659.25511382573984</v>
      </c>
      <c r="D13">
        <v>662.1</v>
      </c>
      <c r="E13">
        <f t="shared" si="1"/>
        <v>2.8448861742601821</v>
      </c>
      <c r="F13" s="1">
        <f t="shared" si="2"/>
        <v>4.3153039158861459E-3</v>
      </c>
    </row>
    <row r="14" spans="1:6" x14ac:dyDescent="0.15">
      <c r="A14" t="s">
        <v>28</v>
      </c>
      <c r="B14">
        <v>53</v>
      </c>
      <c r="C14">
        <f t="shared" si="0"/>
        <v>698.45646286600777</v>
      </c>
      <c r="D14">
        <v>700.2</v>
      </c>
      <c r="E14">
        <f t="shared" si="1"/>
        <v>1.7435371339922767</v>
      </c>
      <c r="F14" s="1">
        <f t="shared" si="2"/>
        <v>2.4962717458980083E-3</v>
      </c>
    </row>
    <row r="15" spans="1:6" x14ac:dyDescent="0.15">
      <c r="A15" t="s">
        <v>32</v>
      </c>
      <c r="B15">
        <v>54</v>
      </c>
      <c r="C15">
        <f t="shared" si="0"/>
        <v>739.9888454232688</v>
      </c>
      <c r="D15">
        <v>744.1</v>
      </c>
      <c r="E15">
        <f t="shared" si="1"/>
        <v>4.1111545767312236</v>
      </c>
      <c r="F15" s="1">
        <f t="shared" si="2"/>
        <v>5.5556980380963312E-3</v>
      </c>
    </row>
    <row r="16" spans="1:6" x14ac:dyDescent="0.15">
      <c r="A16" t="s">
        <v>29</v>
      </c>
      <c r="B16">
        <v>55</v>
      </c>
      <c r="C16">
        <f t="shared" si="0"/>
        <v>783.99087196349853</v>
      </c>
      <c r="D16">
        <v>788.1</v>
      </c>
      <c r="E16">
        <f t="shared" si="1"/>
        <v>4.1091280365014882</v>
      </c>
      <c r="F16" s="1">
        <f t="shared" si="2"/>
        <v>5.2412957643374232E-3</v>
      </c>
    </row>
    <row r="17" spans="1:6" x14ac:dyDescent="0.15">
      <c r="A17" t="s">
        <v>30</v>
      </c>
      <c r="B17">
        <v>56</v>
      </c>
      <c r="C17">
        <f t="shared" si="0"/>
        <v>830.60939515989025</v>
      </c>
      <c r="D17">
        <v>832</v>
      </c>
      <c r="E17">
        <f t="shared" si="1"/>
        <v>1.3906048401097451</v>
      </c>
      <c r="F17" s="1">
        <f t="shared" si="2"/>
        <v>1.6741983033337314E-3</v>
      </c>
    </row>
    <row r="18" spans="1:6" x14ac:dyDescent="0.15">
      <c r="A18" t="s">
        <v>31</v>
      </c>
      <c r="B18">
        <v>57</v>
      </c>
      <c r="C18">
        <f t="shared" si="0"/>
        <v>880</v>
      </c>
      <c r="D18">
        <v>884.8</v>
      </c>
      <c r="E18">
        <f t="shared" si="1"/>
        <v>4.7999999999999545</v>
      </c>
      <c r="F18" s="1">
        <f t="shared" si="2"/>
        <v>5.4545454545454029E-3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1"/>
  <sheetViews>
    <sheetView showGridLines="0" workbookViewId="0">
      <selection activeCell="B2" sqref="B2:N2"/>
    </sheetView>
  </sheetViews>
  <sheetFormatPr defaultColWidth="2.625" defaultRowHeight="13.5" x14ac:dyDescent="0.15"/>
  <sheetData>
    <row r="2" spans="2:33" x14ac:dyDescent="0.15">
      <c r="B2" s="2" t="s">
        <v>33</v>
      </c>
    </row>
    <row r="3" spans="2:33" x14ac:dyDescent="0.15">
      <c r="B3" t="s">
        <v>34</v>
      </c>
    </row>
    <row r="13" spans="2:33" x14ac:dyDescent="0.15">
      <c r="N13" t="s">
        <v>35</v>
      </c>
      <c r="X13" t="s">
        <v>36</v>
      </c>
      <c r="AG13" t="s">
        <v>37</v>
      </c>
    </row>
    <row r="21" spans="27:27" x14ac:dyDescent="0.15">
      <c r="AA21" t="s">
        <v>38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</vt:lpstr>
      <vt:lpstr>1Oct</vt:lpstr>
      <vt:lpstr>Block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2019-02-06T03:15:14Z</dcterms:created>
  <dcterms:modified xsi:type="dcterms:W3CDTF">2019-02-06T11:58:23Z</dcterms:modified>
</cp:coreProperties>
</file>