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115" windowHeight="12120" activeTab="3"/>
  </bookViews>
  <sheets>
    <sheet name="Sheet1" sheetId="1" r:id="rId1"/>
    <sheet name="Sheet2" sheetId="2" r:id="rId2"/>
    <sheet name="Sheet3" sheetId="3" r:id="rId3"/>
    <sheet name="susutain+decay" sheetId="5" r:id="rId4"/>
  </sheets>
  <calcPr calcId="125725"/>
</workbook>
</file>

<file path=xl/calcChain.xml><?xml version="1.0" encoding="utf-8"?>
<calcChain xmlns="http://schemas.openxmlformats.org/spreadsheetml/2006/main">
  <c r="L4" i="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3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3"/>
  <c r="K3" s="1"/>
  <c r="C130"/>
  <c r="D130" s="1"/>
  <c r="C129"/>
  <c r="D129" s="1"/>
  <c r="C128"/>
  <c r="D128" s="1"/>
  <c r="C127"/>
  <c r="D127" s="1"/>
  <c r="C126"/>
  <c r="D126" s="1"/>
  <c r="C125"/>
  <c r="D125" s="1"/>
  <c r="C124"/>
  <c r="D124" s="1"/>
  <c r="C123"/>
  <c r="D123" s="1"/>
  <c r="C122"/>
  <c r="D122" s="1"/>
  <c r="C121"/>
  <c r="D121" s="1"/>
  <c r="C120"/>
  <c r="D120" s="1"/>
  <c r="C119"/>
  <c r="D119" s="1"/>
  <c r="C118"/>
  <c r="D118" s="1"/>
  <c r="C117"/>
  <c r="D117" s="1"/>
  <c r="C116"/>
  <c r="D116" s="1"/>
  <c r="C115"/>
  <c r="D115" s="1"/>
  <c r="C114"/>
  <c r="D114" s="1"/>
  <c r="C113"/>
  <c r="D113" s="1"/>
  <c r="C112"/>
  <c r="D112" s="1"/>
  <c r="C111"/>
  <c r="D111" s="1"/>
  <c r="C110"/>
  <c r="D110" s="1"/>
  <c r="C109"/>
  <c r="D109" s="1"/>
  <c r="C108"/>
  <c r="D108" s="1"/>
  <c r="C107"/>
  <c r="D107" s="1"/>
  <c r="C106"/>
  <c r="D106" s="1"/>
  <c r="C105"/>
  <c r="D105" s="1"/>
  <c r="C104"/>
  <c r="D104" s="1"/>
  <c r="C103"/>
  <c r="D103" s="1"/>
  <c r="C102"/>
  <c r="D102" s="1"/>
  <c r="C101"/>
  <c r="D101" s="1"/>
  <c r="C100"/>
  <c r="D100" s="1"/>
  <c r="C99"/>
  <c r="D99" s="1"/>
  <c r="C98"/>
  <c r="D98" s="1"/>
  <c r="C97"/>
  <c r="D97" s="1"/>
  <c r="C96"/>
  <c r="D96" s="1"/>
  <c r="C95"/>
  <c r="D95" s="1"/>
  <c r="C94"/>
  <c r="D94" s="1"/>
  <c r="C93"/>
  <c r="D93" s="1"/>
  <c r="C92"/>
  <c r="D92" s="1"/>
  <c r="C91"/>
  <c r="D91" s="1"/>
  <c r="C90"/>
  <c r="D90" s="1"/>
  <c r="C89"/>
  <c r="D89" s="1"/>
  <c r="C88"/>
  <c r="D88" s="1"/>
  <c r="C87"/>
  <c r="D87" s="1"/>
  <c r="C86"/>
  <c r="D86" s="1"/>
  <c r="C85"/>
  <c r="D85" s="1"/>
  <c r="C84"/>
  <c r="D84" s="1"/>
  <c r="C83"/>
  <c r="D83" s="1"/>
  <c r="C82"/>
  <c r="D82" s="1"/>
  <c r="C81"/>
  <c r="D81" s="1"/>
  <c r="C80"/>
  <c r="D80" s="1"/>
  <c r="C79"/>
  <c r="D79" s="1"/>
  <c r="C78"/>
  <c r="D78" s="1"/>
  <c r="C77"/>
  <c r="D77" s="1"/>
  <c r="C76"/>
  <c r="D76" s="1"/>
  <c r="C75"/>
  <c r="D75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64"/>
  <c r="D64" s="1"/>
  <c r="C63"/>
  <c r="D63" s="1"/>
  <c r="C62"/>
  <c r="D62" s="1"/>
  <c r="C61"/>
  <c r="D61" s="1"/>
  <c r="C60"/>
  <c r="D60" s="1"/>
  <c r="C59"/>
  <c r="D59" s="1"/>
  <c r="C58"/>
  <c r="D58" s="1"/>
  <c r="C57"/>
  <c r="D57" s="1"/>
  <c r="C56"/>
  <c r="D56" s="1"/>
  <c r="C55"/>
  <c r="D55" s="1"/>
  <c r="C54"/>
  <c r="D54" s="1"/>
  <c r="C53"/>
  <c r="D53" s="1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E33"/>
  <c r="F33" s="1"/>
  <c r="C33"/>
  <c r="D33" s="1"/>
  <c r="C32"/>
  <c r="D32" s="1"/>
  <c r="C31"/>
  <c r="D31" s="1"/>
  <c r="C30"/>
  <c r="D30" s="1"/>
  <c r="E29"/>
  <c r="F29" s="1"/>
  <c r="C29"/>
  <c r="D29" s="1"/>
  <c r="C28"/>
  <c r="D28" s="1"/>
  <c r="C27"/>
  <c r="D27" s="1"/>
  <c r="F26"/>
  <c r="E26"/>
  <c r="C26"/>
  <c r="D26" s="1"/>
  <c r="C25"/>
  <c r="D25" s="1"/>
  <c r="C24"/>
  <c r="D24" s="1"/>
  <c r="C23"/>
  <c r="D23" s="1"/>
  <c r="E22"/>
  <c r="F22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3"/>
  <c r="D4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J6" i="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5"/>
  <c r="D6"/>
  <c r="D7"/>
  <c r="H7" s="1"/>
  <c r="D8"/>
  <c r="D9"/>
  <c r="H9" s="1"/>
  <c r="D10"/>
  <c r="D11"/>
  <c r="D12"/>
  <c r="H12" s="1"/>
  <c r="D13"/>
  <c r="H13" s="1"/>
  <c r="D14"/>
  <c r="D15"/>
  <c r="D16"/>
  <c r="D17"/>
  <c r="D18"/>
  <c r="D19"/>
  <c r="D20"/>
  <c r="D21"/>
  <c r="H21" s="1"/>
  <c r="D22"/>
  <c r="D23"/>
  <c r="H23" s="1"/>
  <c r="D24"/>
  <c r="D25"/>
  <c r="H25" s="1"/>
  <c r="D26"/>
  <c r="D27"/>
  <c r="D28"/>
  <c r="H28" s="1"/>
  <c r="D29"/>
  <c r="H29" s="1"/>
  <c r="D30"/>
  <c r="D31"/>
  <c r="D32"/>
  <c r="D33"/>
  <c r="D34"/>
  <c r="D35"/>
  <c r="D36"/>
  <c r="H8"/>
  <c r="H16"/>
  <c r="H20"/>
  <c r="H24"/>
  <c r="H32"/>
  <c r="H36"/>
  <c r="D5"/>
  <c r="H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H6"/>
  <c r="H10"/>
  <c r="H11"/>
  <c r="H14"/>
  <c r="H15"/>
  <c r="H17"/>
  <c r="H18"/>
  <c r="H19"/>
  <c r="H22"/>
  <c r="H26"/>
  <c r="H27"/>
  <c r="H30"/>
  <c r="H31"/>
  <c r="H33"/>
  <c r="H34"/>
  <c r="H35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5"/>
  <c r="Q5" i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4"/>
  <c r="H4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4"/>
  <c r="E4"/>
  <c r="D4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D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4"/>
  <c r="E21" i="5" l="1"/>
  <c r="F21" s="1"/>
  <c r="E30"/>
  <c r="F30" s="1"/>
  <c r="E25"/>
  <c r="F25" s="1"/>
  <c r="E23"/>
  <c r="F23" s="1"/>
  <c r="E27"/>
  <c r="F27" s="1"/>
  <c r="E31"/>
  <c r="F31" s="1"/>
  <c r="E20"/>
  <c r="F20" s="1"/>
  <c r="E24"/>
  <c r="F24" s="1"/>
  <c r="E28"/>
  <c r="F28" s="1"/>
  <c r="E32"/>
  <c r="F3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D32" i="1"/>
  <c r="D20"/>
  <c r="D9"/>
  <c r="D33"/>
  <c r="D24"/>
  <c r="D12"/>
  <c r="E28"/>
  <c r="D36"/>
  <c r="D25"/>
  <c r="D16"/>
  <c r="D17"/>
  <c r="D8"/>
  <c r="D29"/>
  <c r="D21"/>
  <c r="D13"/>
  <c r="D5"/>
  <c r="D34"/>
  <c r="D30"/>
  <c r="D26"/>
  <c r="D22"/>
  <c r="D18"/>
  <c r="D14"/>
  <c r="D10"/>
  <c r="D6"/>
  <c r="D35"/>
  <c r="D31"/>
  <c r="D27"/>
  <c r="D23"/>
  <c r="D19"/>
  <c r="D15"/>
  <c r="D11"/>
  <c r="D7"/>
</calcChain>
</file>

<file path=xl/sharedStrings.xml><?xml version="1.0" encoding="utf-8"?>
<sst xmlns="http://schemas.openxmlformats.org/spreadsheetml/2006/main" count="407" uniqueCount="17">
  <si>
    <t>式</t>
    <rPh sb="0" eb="1">
      <t>シキ</t>
    </rPh>
    <phoneticPr fontId="1"/>
  </si>
  <si>
    <t>exp(-x)</t>
    <phoneticPr fontId="1"/>
  </si>
  <si>
    <t>x</t>
    <phoneticPr fontId="1"/>
  </si>
  <si>
    <t>x/32</t>
    <phoneticPr fontId="1"/>
  </si>
  <si>
    <t>exp(-x/32)</t>
    <phoneticPr fontId="1"/>
  </si>
  <si>
    <t>x/16</t>
    <phoneticPr fontId="1"/>
  </si>
  <si>
    <t>Q16.16</t>
    <phoneticPr fontId="1"/>
  </si>
  <si>
    <t>index</t>
    <phoneticPr fontId="1"/>
  </si>
  <si>
    <t>exp(-x/16)</t>
    <phoneticPr fontId="1"/>
  </si>
  <si>
    <t>index(0..1)</t>
    <phoneticPr fontId="1"/>
  </si>
  <si>
    <t>exp(-x*5)</t>
    <phoneticPr fontId="1"/>
  </si>
  <si>
    <t>,</t>
    <phoneticPr fontId="1"/>
  </si>
  <si>
    <t>sus+decay</t>
    <phoneticPr fontId="1"/>
  </si>
  <si>
    <t>x(0..1)</t>
    <phoneticPr fontId="1"/>
  </si>
  <si>
    <t>x(0..127)</t>
    <phoneticPr fontId="1"/>
  </si>
  <si>
    <t>Q16.16</t>
  </si>
  <si>
    <t>Q16.16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</si>
</sst>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Sheet2!$G$5:$G$36</c:f>
              <c:numCache>
                <c:formatCode>General</c:formatCode>
                <c:ptCount val="32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0.22313016014842982</c:v>
                </c:pt>
                <c:pt idx="7">
                  <c:v>0.17377394345044514</c:v>
                </c:pt>
                <c:pt idx="8">
                  <c:v>0.1353352832366127</c:v>
                </c:pt>
                <c:pt idx="9">
                  <c:v>0.10539922456186433</c:v>
                </c:pt>
                <c:pt idx="10">
                  <c:v>8.20849986238988E-2</c:v>
                </c:pt>
                <c:pt idx="11">
                  <c:v>6.392786120670757E-2</c:v>
                </c:pt>
                <c:pt idx="12">
                  <c:v>4.9787068367863944E-2</c:v>
                </c:pt>
                <c:pt idx="13">
                  <c:v>3.8774207831722009E-2</c:v>
                </c:pt>
                <c:pt idx="14">
                  <c:v>3.0197383422318501E-2</c:v>
                </c:pt>
                <c:pt idx="15">
                  <c:v>2.3517745856009107E-2</c:v>
                </c:pt>
                <c:pt idx="16">
                  <c:v>1.8315638888734179E-2</c:v>
                </c:pt>
                <c:pt idx="17">
                  <c:v>1.4264233908999256E-2</c:v>
                </c:pt>
                <c:pt idx="18">
                  <c:v>1.1108996538242306E-2</c:v>
                </c:pt>
                <c:pt idx="19">
                  <c:v>8.6516952031206341E-3</c:v>
                </c:pt>
                <c:pt idx="20">
                  <c:v>6.737946999085467E-3</c:v>
                </c:pt>
                <c:pt idx="21">
                  <c:v>5.2475183991813846E-3</c:v>
                </c:pt>
                <c:pt idx="22">
                  <c:v>4.0867714384640666E-3</c:v>
                </c:pt>
                <c:pt idx="23">
                  <c:v>3.1827807965096669E-3</c:v>
                </c:pt>
                <c:pt idx="24">
                  <c:v>2.4787521766663585E-3</c:v>
                </c:pt>
                <c:pt idx="25">
                  <c:v>1.9304541362277093E-3</c:v>
                </c:pt>
                <c:pt idx="26">
                  <c:v>1.5034391929775724E-3</c:v>
                </c:pt>
                <c:pt idx="27">
                  <c:v>1.1708796207911744E-3</c:v>
                </c:pt>
                <c:pt idx="28">
                  <c:v>9.1188196555451624E-4</c:v>
                </c:pt>
                <c:pt idx="29">
                  <c:v>7.1017438884254903E-4</c:v>
                </c:pt>
                <c:pt idx="30">
                  <c:v>5.5308437014783363E-4</c:v>
                </c:pt>
                <c:pt idx="31">
                  <c:v>4.3074254057568753E-4</c:v>
                </c:pt>
              </c:numCache>
            </c:numRef>
          </c:yVal>
        </c:ser>
        <c:axId val="78527488"/>
        <c:axId val="81122048"/>
      </c:scatterChart>
      <c:valAx>
        <c:axId val="78527488"/>
        <c:scaling>
          <c:orientation val="minMax"/>
        </c:scaling>
        <c:axPos val="b"/>
        <c:tickLblPos val="nextTo"/>
        <c:crossAx val="81122048"/>
        <c:crosses val="autoZero"/>
        <c:crossBetween val="midCat"/>
      </c:valAx>
      <c:valAx>
        <c:axId val="81122048"/>
        <c:scaling>
          <c:orientation val="minMax"/>
        </c:scaling>
        <c:axPos val="l"/>
        <c:majorGridlines/>
        <c:numFmt formatCode="General" sourceLinked="1"/>
        <c:tickLblPos val="nextTo"/>
        <c:crossAx val="785274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Sheet2!$F$5:$F$36</c:f>
              <c:numCache>
                <c:formatCode>General</c:formatCode>
                <c:ptCount val="32"/>
                <c:pt idx="0">
                  <c:v>1</c:v>
                </c:pt>
                <c:pt idx="1">
                  <c:v>1.8315638888734179E-2</c:v>
                </c:pt>
                <c:pt idx="2">
                  <c:v>3.3546262790251185E-4</c:v>
                </c:pt>
                <c:pt idx="3">
                  <c:v>6.1442123533282098E-6</c:v>
                </c:pt>
                <c:pt idx="4">
                  <c:v>1.1253517471925912E-7</c:v>
                </c:pt>
                <c:pt idx="5">
                  <c:v>2.0611536224385579E-9</c:v>
                </c:pt>
                <c:pt idx="6">
                  <c:v>3.7751345442790977E-11</c:v>
                </c:pt>
                <c:pt idx="7">
                  <c:v>6.914400106940203E-13</c:v>
                </c:pt>
                <c:pt idx="8">
                  <c:v>1.2664165549094176E-14</c:v>
                </c:pt>
                <c:pt idx="9">
                  <c:v>2.3195228302435691E-16</c:v>
                </c:pt>
                <c:pt idx="10">
                  <c:v>4.2483542552915889E-18</c:v>
                </c:pt>
                <c:pt idx="11">
                  <c:v>7.7811322411337966E-20</c:v>
                </c:pt>
                <c:pt idx="12">
                  <c:v>1.4251640827409352E-21</c:v>
                </c:pt>
                <c:pt idx="13">
                  <c:v>2.6102790696677047E-23</c:v>
                </c:pt>
                <c:pt idx="14">
                  <c:v>4.7808928838854688E-25</c:v>
                </c:pt>
                <c:pt idx="15">
                  <c:v>8.75651076269652E-27</c:v>
                </c:pt>
                <c:pt idx="16">
                  <c:v>1.6038108905486379E-28</c:v>
                </c:pt>
                <c:pt idx="17">
                  <c:v>2.9374821117108028E-30</c:v>
                </c:pt>
                <c:pt idx="18">
                  <c:v>5.3801861600211382E-32</c:v>
                </c:pt>
                <c:pt idx="19">
                  <c:v>9.8541546861112575E-34</c:v>
                </c:pt>
                <c:pt idx="20">
                  <c:v>1.8048513878454153E-35</c:v>
                </c:pt>
                <c:pt idx="21">
                  <c:v>3.3057006267607343E-37</c:v>
                </c:pt>
                <c:pt idx="22">
                  <c:v>6.0546018954011858E-39</c:v>
                </c:pt>
                <c:pt idx="23">
                  <c:v>1.1089390193121365E-40</c:v>
                </c:pt>
                <c:pt idx="24">
                  <c:v>2.0310926627348109E-42</c:v>
                </c:pt>
                <c:pt idx="25">
                  <c:v>3.7200759760208361E-44</c:v>
                </c:pt>
                <c:pt idx="26">
                  <c:v>6.8135568215452984E-46</c:v>
                </c:pt>
                <c:pt idx="27">
                  <c:v>1.2479464629129513E-47</c:v>
                </c:pt>
                <c:pt idx="28">
                  <c:v>2.2856936767186716E-49</c:v>
                </c:pt>
                <c:pt idx="29">
                  <c:v>4.1863939993042314E-51</c:v>
                </c:pt>
                <c:pt idx="30">
                  <c:v>7.6676480737219997E-53</c:v>
                </c:pt>
                <c:pt idx="31">
                  <c:v>1.4043787324419038E-54</c:v>
                </c:pt>
              </c:numCache>
            </c:numRef>
          </c:yVal>
        </c:ser>
        <c:axId val="81399168"/>
        <c:axId val="81417344"/>
      </c:scatterChart>
      <c:valAx>
        <c:axId val="81399168"/>
        <c:scaling>
          <c:orientation val="minMax"/>
        </c:scaling>
        <c:axPos val="b"/>
        <c:tickLblPos val="nextTo"/>
        <c:crossAx val="81417344"/>
        <c:crosses val="autoZero"/>
        <c:crossBetween val="midCat"/>
      </c:valAx>
      <c:valAx>
        <c:axId val="81417344"/>
        <c:scaling>
          <c:orientation val="minMax"/>
        </c:scaling>
        <c:axPos val="l"/>
        <c:majorGridlines/>
        <c:numFmt formatCode="General" sourceLinked="1"/>
        <c:tickLblPos val="nextTo"/>
        <c:crossAx val="813991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Sheet2!$H$5:$H$36</c:f>
              <c:numCache>
                <c:formatCode>General</c:formatCode>
                <c:ptCount val="32"/>
                <c:pt idx="0">
                  <c:v>1</c:v>
                </c:pt>
                <c:pt idx="1">
                  <c:v>0.88249690258459546</c:v>
                </c:pt>
                <c:pt idx="2">
                  <c:v>0.77880078307140488</c:v>
                </c:pt>
                <c:pt idx="3">
                  <c:v>0.68728927879097224</c:v>
                </c:pt>
                <c:pt idx="4">
                  <c:v>0.60653065971263342</c:v>
                </c:pt>
                <c:pt idx="5">
                  <c:v>0.53526142851899028</c:v>
                </c:pt>
                <c:pt idx="6">
                  <c:v>0.47236655274101469</c:v>
                </c:pt>
                <c:pt idx="7">
                  <c:v>0.41686201967850839</c:v>
                </c:pt>
                <c:pt idx="8">
                  <c:v>0.36787944117144233</c:v>
                </c:pt>
                <c:pt idx="9">
                  <c:v>0.32465246735834974</c:v>
                </c:pt>
                <c:pt idx="10">
                  <c:v>0.28650479686019009</c:v>
                </c:pt>
                <c:pt idx="11">
                  <c:v>0.25283959580474646</c:v>
                </c:pt>
                <c:pt idx="12">
                  <c:v>0.22313016014842982</c:v>
                </c:pt>
                <c:pt idx="13">
                  <c:v>0.19691167520419406</c:v>
                </c:pt>
                <c:pt idx="14">
                  <c:v>0.17377394345044514</c:v>
                </c:pt>
                <c:pt idx="15">
                  <c:v>0.15335496684492847</c:v>
                </c:pt>
                <c:pt idx="16">
                  <c:v>0.1353352832366127</c:v>
                </c:pt>
                <c:pt idx="17">
                  <c:v>0.11943296826671962</c:v>
                </c:pt>
                <c:pt idx="18">
                  <c:v>0.10539922456186433</c:v>
                </c:pt>
                <c:pt idx="19">
                  <c:v>9.3014489210663492E-2</c:v>
                </c:pt>
                <c:pt idx="20">
                  <c:v>8.20849986238988E-2</c:v>
                </c:pt>
                <c:pt idx="21">
                  <c:v>7.2439757034251456E-2</c:v>
                </c:pt>
                <c:pt idx="22">
                  <c:v>6.392786120670757E-2</c:v>
                </c:pt>
                <c:pt idx="23">
                  <c:v>5.641613950377735E-2</c:v>
                </c:pt>
                <c:pt idx="24">
                  <c:v>4.9787068367863944E-2</c:v>
                </c:pt>
                <c:pt idx="25">
                  <c:v>4.393693362340742E-2</c:v>
                </c:pt>
                <c:pt idx="26">
                  <c:v>3.8774207831722009E-2</c:v>
                </c:pt>
                <c:pt idx="27">
                  <c:v>3.4218118311666032E-2</c:v>
                </c:pt>
                <c:pt idx="28">
                  <c:v>3.0197383422318501E-2</c:v>
                </c:pt>
                <c:pt idx="29">
                  <c:v>2.6649097336355485E-2</c:v>
                </c:pt>
                <c:pt idx="30">
                  <c:v>2.3517745856009107E-2</c:v>
                </c:pt>
                <c:pt idx="31">
                  <c:v>2.0754337873699742E-2</c:v>
                </c:pt>
              </c:numCache>
            </c:numRef>
          </c:yVal>
        </c:ser>
        <c:axId val="81440768"/>
        <c:axId val="81442304"/>
      </c:scatterChart>
      <c:valAx>
        <c:axId val="81440768"/>
        <c:scaling>
          <c:orientation val="minMax"/>
        </c:scaling>
        <c:axPos val="b"/>
        <c:tickLblPos val="nextTo"/>
        <c:crossAx val="81442304"/>
        <c:crosses val="autoZero"/>
        <c:crossBetween val="midCat"/>
      </c:valAx>
      <c:valAx>
        <c:axId val="81442304"/>
        <c:scaling>
          <c:orientation val="minMax"/>
        </c:scaling>
        <c:axPos val="l"/>
        <c:majorGridlines/>
        <c:numFmt formatCode="General" sourceLinked="1"/>
        <c:tickLblPos val="nextTo"/>
        <c:crossAx val="814407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Sheet2!$J$5:$J$36</c:f>
              <c:numCache>
                <c:formatCode>General</c:formatCode>
                <c:ptCount val="32"/>
                <c:pt idx="0">
                  <c:v>65535</c:v>
                </c:pt>
                <c:pt idx="1">
                  <c:v>51038</c:v>
                </c:pt>
                <c:pt idx="2">
                  <c:v>39748</c:v>
                </c:pt>
                <c:pt idx="3">
                  <c:v>30956</c:v>
                </c:pt>
                <c:pt idx="4">
                  <c:v>24108</c:v>
                </c:pt>
                <c:pt idx="5">
                  <c:v>18776</c:v>
                </c:pt>
                <c:pt idx="6">
                  <c:v>14622</c:v>
                </c:pt>
                <c:pt idx="7">
                  <c:v>11388</c:v>
                </c:pt>
                <c:pt idx="8">
                  <c:v>8869</c:v>
                </c:pt>
                <c:pt idx="9">
                  <c:v>6907</c:v>
                </c:pt>
                <c:pt idx="10">
                  <c:v>5379</c:v>
                </c:pt>
                <c:pt idx="11">
                  <c:v>4189</c:v>
                </c:pt>
                <c:pt idx="12">
                  <c:v>3262</c:v>
                </c:pt>
                <c:pt idx="13">
                  <c:v>2541</c:v>
                </c:pt>
                <c:pt idx="14">
                  <c:v>1978</c:v>
                </c:pt>
                <c:pt idx="15">
                  <c:v>1541</c:v>
                </c:pt>
                <c:pt idx="16">
                  <c:v>1200</c:v>
                </c:pt>
                <c:pt idx="17">
                  <c:v>934</c:v>
                </c:pt>
                <c:pt idx="18">
                  <c:v>728</c:v>
                </c:pt>
                <c:pt idx="19">
                  <c:v>566</c:v>
                </c:pt>
                <c:pt idx="20">
                  <c:v>441</c:v>
                </c:pt>
                <c:pt idx="21">
                  <c:v>343</c:v>
                </c:pt>
                <c:pt idx="22">
                  <c:v>267</c:v>
                </c:pt>
                <c:pt idx="23">
                  <c:v>208</c:v>
                </c:pt>
                <c:pt idx="24">
                  <c:v>162</c:v>
                </c:pt>
                <c:pt idx="25">
                  <c:v>126</c:v>
                </c:pt>
                <c:pt idx="26">
                  <c:v>98</c:v>
                </c:pt>
                <c:pt idx="27">
                  <c:v>76</c:v>
                </c:pt>
                <c:pt idx="28">
                  <c:v>59</c:v>
                </c:pt>
                <c:pt idx="29">
                  <c:v>46</c:v>
                </c:pt>
                <c:pt idx="30">
                  <c:v>36</c:v>
                </c:pt>
                <c:pt idx="31">
                  <c:v>28</c:v>
                </c:pt>
              </c:numCache>
            </c:numRef>
          </c:yVal>
        </c:ser>
        <c:axId val="81600896"/>
        <c:axId val="81602432"/>
      </c:scatterChart>
      <c:valAx>
        <c:axId val="81600896"/>
        <c:scaling>
          <c:orientation val="minMax"/>
        </c:scaling>
        <c:axPos val="b"/>
        <c:tickLblPos val="nextTo"/>
        <c:crossAx val="81602432"/>
        <c:crosses val="autoZero"/>
        <c:crossBetween val="midCat"/>
      </c:valAx>
      <c:valAx>
        <c:axId val="81602432"/>
        <c:scaling>
          <c:orientation val="minMax"/>
        </c:scaling>
        <c:axPos val="l"/>
        <c:majorGridlines/>
        <c:numFmt formatCode="General" sourceLinked="1"/>
        <c:tickLblPos val="nextTo"/>
        <c:crossAx val="8160089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Sheet3!$E$3:$E$130</c:f>
              <c:numCache>
                <c:formatCode>General</c:formatCode>
                <c:ptCount val="128"/>
                <c:pt idx="0">
                  <c:v>1</c:v>
                </c:pt>
                <c:pt idx="1">
                  <c:v>0.96139485150731507</c:v>
                </c:pt>
                <c:pt idx="2">
                  <c:v>0.92428006050477252</c:v>
                </c:pt>
                <c:pt idx="3">
                  <c:v>0.88859809152015801</c:v>
                </c:pt>
                <c:pt idx="4">
                  <c:v>0.8542936302467059</c:v>
                </c:pt>
                <c:pt idx="5">
                  <c:v>0.82131349779467699</c:v>
                </c:pt>
                <c:pt idx="6">
                  <c:v>0.78960656825326703</c:v>
                </c:pt>
                <c:pt idx="7">
                  <c:v>0.75912368943505026</c:v>
                </c:pt>
                <c:pt idx="8">
                  <c:v>0.72981760668009543</c:v>
                </c:pt>
                <c:pt idx="9">
                  <c:v>0.70164288960163446</c:v>
                </c:pt>
                <c:pt idx="10">
                  <c:v>0.67455586165972681</c:v>
                </c:pt>
                <c:pt idx="11">
                  <c:v>0.64851453245374202</c:v>
                </c:pt>
                <c:pt idx="12">
                  <c:v>0.62347853262870123</c:v>
                </c:pt>
                <c:pt idx="13">
                  <c:v>0.5994090512945689</c:v>
                </c:pt>
                <c:pt idx="14">
                  <c:v>0.57626877586148273</c:v>
                </c:pt>
                <c:pt idx="15">
                  <c:v>0.5540218341976525</c:v>
                </c:pt>
                <c:pt idx="16">
                  <c:v>0.53263373902026245</c:v>
                </c:pt>
                <c:pt idx="17">
                  <c:v>0.51207133443317121</c:v>
                </c:pt>
                <c:pt idx="18">
                  <c:v>0.49230274452853134</c:v>
                </c:pt>
                <c:pt idx="19">
                  <c:v>0.47329732397265106</c:v>
                </c:pt>
                <c:pt idx="20">
                  <c:v>0.45502561049949652</c:v>
                </c:pt>
                <c:pt idx="21">
                  <c:v>0.43745927923818878</c:v>
                </c:pt>
                <c:pt idx="22">
                  <c:v>0.42057109880369564</c:v>
                </c:pt>
                <c:pt idx="23">
                  <c:v>0.40433488908264731</c:v>
                </c:pt>
                <c:pt idx="24">
                  <c:v>0.38872548064883844</c:v>
                </c:pt>
                <c:pt idx="25">
                  <c:v>0.37371867574549972</c:v>
                </c:pt>
                <c:pt idx="26">
                  <c:v>0.35929121077385517</c:v>
                </c:pt>
                <c:pt idx="27">
                  <c:v>0.3454207202298139</c:v>
                </c:pt>
                <c:pt idx="28">
                  <c:v>0.33208570203289178</c:v>
                </c:pt>
                <c:pt idx="29">
                  <c:v>0.3192654841936145</c:v>
                </c:pt>
                <c:pt idx="30">
                  <c:v>0.3069401927677311</c:v>
                </c:pt>
                <c:pt idx="31">
                  <c:v>0.29509072104755951</c:v>
                </c:pt>
                <c:pt idx="32">
                  <c:v>0.28369869994270502</c:v>
                </c:pt>
                <c:pt idx="33">
                  <c:v>0.27274646950423526</c:v>
                </c:pt>
                <c:pt idx="34">
                  <c:v>0.26221705154816866</c:v>
                </c:pt>
                <c:pt idx="35">
                  <c:v>0.25209412333583764</c:v>
                </c:pt>
                <c:pt idx="36">
                  <c:v>0.2423619922703244</c:v>
                </c:pt>
                <c:pt idx="37">
                  <c:v>0.23300557156974561</c:v>
                </c:pt>
                <c:pt idx="38">
                  <c:v>0.22401035687967263</c:v>
                </c:pt>
                <c:pt idx="39">
                  <c:v>0.21536240378843355</c:v>
                </c:pt>
                <c:pt idx="40">
                  <c:v>0.20704830621043951</c:v>
                </c:pt>
                <c:pt idx="41">
                  <c:v>0.19905517560402664</c:v>
                </c:pt>
                <c:pt idx="42">
                  <c:v>0.19137062099159563</c:v>
                </c:pt>
                <c:pt idx="43">
                  <c:v>0.18398272975107777</c:v>
                </c:pt>
                <c:pt idx="44">
                  <c:v>0.17688004914894792</c:v>
                </c:pt>
                <c:pt idx="45">
                  <c:v>0.17005156858615939</c:v>
                </c:pt>
                <c:pt idx="46">
                  <c:v>0.1634867025294767</c:v>
                </c:pt>
                <c:pt idx="47">
                  <c:v>0.15717527410174686</c:v>
                </c:pt>
                <c:pt idx="48">
                  <c:v>0.1511074993056705</c:v>
                </c:pt>
                <c:pt idx="49">
                  <c:v>0.14527397185661681</c:v>
                </c:pt>
                <c:pt idx="50">
                  <c:v>0.13966564860096997</c:v>
                </c:pt>
                <c:pt idx="51">
                  <c:v>0.13427383549740238</c:v>
                </c:pt>
                <c:pt idx="52">
                  <c:v>0.12909017413934282</c:v>
                </c:pt>
                <c:pt idx="53">
                  <c:v>0.12410662879774696</c:v>
                </c:pt>
                <c:pt idx="54">
                  <c:v>0.11931547396408337</c:v>
                </c:pt>
                <c:pt idx="55">
                  <c:v>0.11470928237422486</c:v>
                </c:pt>
                <c:pt idx="56">
                  <c:v>0.1102809134946786</c:v>
                </c:pt>
                <c:pt idx="57">
                  <c:v>0.10602350245330761</c:v>
                </c:pt>
                <c:pt idx="58">
                  <c:v>0.10193044939738313</c:v>
                </c:pt>
                <c:pt idx="59">
                  <c:v>9.799540926247105E-2</c:v>
                </c:pt>
                <c:pt idx="60">
                  <c:v>9.4212281936291942E-2</c:v>
                </c:pt>
                <c:pt idx="61">
                  <c:v>9.0575202802306701E-2</c:v>
                </c:pt>
                <c:pt idx="62">
                  <c:v>8.7078533648368567E-2</c:v>
                </c:pt>
                <c:pt idx="63">
                  <c:v>8.3716853926348048E-2</c:v>
                </c:pt>
                <c:pt idx="64">
                  <c:v>8.0484952349180974E-2</c:v>
                </c:pt>
                <c:pt idx="65">
                  <c:v>7.7377818812314189E-2</c:v>
                </c:pt>
                <c:pt idx="66">
                  <c:v>7.4390636627024734E-2</c:v>
                </c:pt>
                <c:pt idx="67">
                  <c:v>7.1518775053573083E-2</c:v>
                </c:pt>
                <c:pt idx="68">
                  <c:v>6.8757782122614949E-2</c:v>
                </c:pt>
                <c:pt idx="69">
                  <c:v>6.6103377733743723E-2</c:v>
                </c:pt>
                <c:pt idx="70">
                  <c:v>6.3551447020464516E-2</c:v>
                </c:pt>
                <c:pt idx="71">
                  <c:v>6.1098033971314483E-2</c:v>
                </c:pt>
                <c:pt idx="72">
                  <c:v>5.8739335297240791E-2</c:v>
                </c:pt>
                <c:pt idx="73">
                  <c:v>5.6471694535729207E-2</c:v>
                </c:pt>
                <c:pt idx="74">
                  <c:v>5.4291596382543841E-2</c:v>
                </c:pt>
                <c:pt idx="75">
                  <c:v>5.2195661242290824E-2</c:v>
                </c:pt>
                <c:pt idx="76">
                  <c:v>5.0180639989358296E-2</c:v>
                </c:pt>
                <c:pt idx="77">
                  <c:v>4.8243408931111155E-2</c:v>
                </c:pt>
                <c:pt idx="78">
                  <c:v>4.6380964965532297E-2</c:v>
                </c:pt>
                <c:pt idx="79">
                  <c:v>4.4590420925803904E-2</c:v>
                </c:pt>
                <c:pt idx="80">
                  <c:v>4.2869001104611927E-2</c:v>
                </c:pt>
                <c:pt idx="81">
                  <c:v>4.1214036951235315E-2</c:v>
                </c:pt>
                <c:pt idx="82">
                  <c:v>3.9622962934749872E-2</c:v>
                </c:pt>
                <c:pt idx="83">
                  <c:v>3.8093312566933712E-2</c:v>
                </c:pt>
                <c:pt idx="84">
                  <c:v>3.6622714578708943E-2</c:v>
                </c:pt>
                <c:pt idx="85">
                  <c:v>3.5208889244192673E-2</c:v>
                </c:pt>
                <c:pt idx="86">
                  <c:v>3.3849644846658124E-2</c:v>
                </c:pt>
                <c:pt idx="87">
                  <c:v>3.2542874280928238E-2</c:v>
                </c:pt>
                <c:pt idx="88">
                  <c:v>3.1286551786934229E-2</c:v>
                </c:pt>
                <c:pt idx="89">
                  <c:v>3.0078729809375562E-2</c:v>
                </c:pt>
                <c:pt idx="90">
                  <c:v>2.8917535978613275E-2</c:v>
                </c:pt>
                <c:pt idx="91">
                  <c:v>2.7801170208116351E-2</c:v>
                </c:pt>
                <c:pt idx="92">
                  <c:v>2.6727901903961602E-2</c:v>
                </c:pt>
                <c:pt idx="93">
                  <c:v>2.5696067282061252E-2</c:v>
                </c:pt>
                <c:pt idx="94">
                  <c:v>2.4704066788959256E-2</c:v>
                </c:pt>
                <c:pt idx="95">
                  <c:v>2.3750362622198283E-2</c:v>
                </c:pt>
                <c:pt idx="96">
                  <c:v>2.2833476346413206E-2</c:v>
                </c:pt>
                <c:pt idx="97">
                  <c:v>2.1951986601455718E-2</c:v>
                </c:pt>
                <c:pt idx="98">
                  <c:v>2.1104526898997091E-2</c:v>
                </c:pt>
                <c:pt idx="99">
                  <c:v>2.028978350419345E-2</c:v>
                </c:pt>
                <c:pt idx="100">
                  <c:v>1.9506493399129625E-2</c:v>
                </c:pt>
                <c:pt idx="101">
                  <c:v>1.8753442324884649E-2</c:v>
                </c:pt>
                <c:pt idx="102">
                  <c:v>1.8029462899183477E-2</c:v>
                </c:pt>
                <c:pt idx="103">
                  <c:v>1.7333432806717147E-2</c:v>
                </c:pt>
                <c:pt idx="104">
                  <c:v>1.6664273059325857E-2</c:v>
                </c:pt>
                <c:pt idx="105">
                  <c:v>1.6020946323347933E-2</c:v>
                </c:pt>
                <c:pt idx="106">
                  <c:v>1.5402455311541755E-2</c:v>
                </c:pt>
                <c:pt idx="107">
                  <c:v>1.4807841237087744E-2</c:v>
                </c:pt>
                <c:pt idx="108">
                  <c:v>1.4236182327273856E-2</c:v>
                </c:pt>
                <c:pt idx="109">
                  <c:v>1.3686592394560514E-2</c:v>
                </c:pt>
                <c:pt idx="110">
                  <c:v>1.3158219462809654E-2</c:v>
                </c:pt>
                <c:pt idx="111">
                  <c:v>1.2650244446548553E-2</c:v>
                </c:pt>
                <c:pt idx="112">
                  <c:v>1.2161879881220784E-2</c:v>
                </c:pt>
                <c:pt idx="113">
                  <c:v>1.169236870245606E-2</c:v>
                </c:pt>
                <c:pt idx="114">
                  <c:v>1.1240983072466522E-2</c:v>
                </c:pt>
                <c:pt idx="115">
                  <c:v>1.0807023251750196E-2</c:v>
                </c:pt>
                <c:pt idx="116">
                  <c:v>1.0389816514352482E-2</c:v>
                </c:pt>
                <c:pt idx="117">
                  <c:v>9.9887161050041563E-3</c:v>
                </c:pt>
                <c:pt idx="118">
                  <c:v>9.6031002365191982E-3</c:v>
                </c:pt>
                <c:pt idx="119">
                  <c:v>9.2323711258982376E-3</c:v>
                </c:pt>
                <c:pt idx="120">
                  <c:v>8.8759540676433598E-3</c:v>
                </c:pt>
                <c:pt idx="121">
                  <c:v>8.5332965428477382E-3</c:v>
                </c:pt>
                <c:pt idx="122">
                  <c:v>8.2038673626789876E-3</c:v>
                </c:pt>
                <c:pt idx="123">
                  <c:v>7.8871558449284743E-3</c:v>
                </c:pt>
                <c:pt idx="124">
                  <c:v>7.5826710223500567E-3</c:v>
                </c:pt>
                <c:pt idx="125">
                  <c:v>7.289940881561055E-3</c:v>
                </c:pt>
                <c:pt idx="126">
                  <c:v>7.0085116313254965E-3</c:v>
                </c:pt>
                <c:pt idx="127">
                  <c:v>6.737946999085467E-3</c:v>
                </c:pt>
              </c:numCache>
            </c:numRef>
          </c:yVal>
        </c:ser>
        <c:axId val="81728640"/>
        <c:axId val="81730176"/>
      </c:scatterChart>
      <c:valAx>
        <c:axId val="81728640"/>
        <c:scaling>
          <c:orientation val="minMax"/>
        </c:scaling>
        <c:axPos val="b"/>
        <c:tickLblPos val="nextTo"/>
        <c:crossAx val="81730176"/>
        <c:crosses val="autoZero"/>
        <c:crossBetween val="midCat"/>
      </c:valAx>
      <c:valAx>
        <c:axId val="81730176"/>
        <c:scaling>
          <c:orientation val="minMax"/>
        </c:scaling>
        <c:axPos val="l"/>
        <c:majorGridlines/>
        <c:numFmt formatCode="General" sourceLinked="1"/>
        <c:tickLblPos val="nextTo"/>
        <c:crossAx val="817286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Sheet3!$G$3:$G$130</c:f>
              <c:numCache>
                <c:formatCode>General</c:formatCode>
                <c:ptCount val="128"/>
                <c:pt idx="0">
                  <c:v>65535</c:v>
                </c:pt>
                <c:pt idx="1">
                  <c:v>63005</c:v>
                </c:pt>
                <c:pt idx="2">
                  <c:v>60572</c:v>
                </c:pt>
                <c:pt idx="3">
                  <c:v>58234</c:v>
                </c:pt>
                <c:pt idx="4">
                  <c:v>55986</c:v>
                </c:pt>
                <c:pt idx="5">
                  <c:v>53824</c:v>
                </c:pt>
                <c:pt idx="6">
                  <c:v>51746</c:v>
                </c:pt>
                <c:pt idx="7">
                  <c:v>49749</c:v>
                </c:pt>
                <c:pt idx="8">
                  <c:v>47828</c:v>
                </c:pt>
                <c:pt idx="9">
                  <c:v>45982</c:v>
                </c:pt>
                <c:pt idx="10">
                  <c:v>44207</c:v>
                </c:pt>
                <c:pt idx="11">
                  <c:v>42500</c:v>
                </c:pt>
                <c:pt idx="12">
                  <c:v>40859</c:v>
                </c:pt>
                <c:pt idx="13">
                  <c:v>39282</c:v>
                </c:pt>
                <c:pt idx="14">
                  <c:v>37765</c:v>
                </c:pt>
                <c:pt idx="15">
                  <c:v>36307</c:v>
                </c:pt>
                <c:pt idx="16">
                  <c:v>34906</c:v>
                </c:pt>
                <c:pt idx="17">
                  <c:v>33558</c:v>
                </c:pt>
                <c:pt idx="18">
                  <c:v>32263</c:v>
                </c:pt>
                <c:pt idx="19">
                  <c:v>31017</c:v>
                </c:pt>
                <c:pt idx="20">
                  <c:v>29820</c:v>
                </c:pt>
                <c:pt idx="21">
                  <c:v>28668</c:v>
                </c:pt>
                <c:pt idx="22">
                  <c:v>27562</c:v>
                </c:pt>
                <c:pt idx="23">
                  <c:v>26498</c:v>
                </c:pt>
                <c:pt idx="24">
                  <c:v>25475</c:v>
                </c:pt>
                <c:pt idx="25">
                  <c:v>24491</c:v>
                </c:pt>
                <c:pt idx="26">
                  <c:v>23546</c:v>
                </c:pt>
                <c:pt idx="27">
                  <c:v>22637</c:v>
                </c:pt>
                <c:pt idx="28">
                  <c:v>21763</c:v>
                </c:pt>
                <c:pt idx="29">
                  <c:v>20923</c:v>
                </c:pt>
                <c:pt idx="30">
                  <c:v>20115</c:v>
                </c:pt>
                <c:pt idx="31">
                  <c:v>19338</c:v>
                </c:pt>
                <c:pt idx="32">
                  <c:v>18592</c:v>
                </c:pt>
                <c:pt idx="33">
                  <c:v>17874</c:v>
                </c:pt>
                <c:pt idx="34">
                  <c:v>17184</c:v>
                </c:pt>
                <c:pt idx="35">
                  <c:v>16520</c:v>
                </c:pt>
                <c:pt idx="36">
                  <c:v>15883</c:v>
                </c:pt>
                <c:pt idx="37">
                  <c:v>15270</c:v>
                </c:pt>
                <c:pt idx="38">
                  <c:v>14680</c:v>
                </c:pt>
                <c:pt idx="39">
                  <c:v>14113</c:v>
                </c:pt>
                <c:pt idx="40">
                  <c:v>13568</c:v>
                </c:pt>
                <c:pt idx="41">
                  <c:v>13045</c:v>
                </c:pt>
                <c:pt idx="42">
                  <c:v>12541</c:v>
                </c:pt>
                <c:pt idx="43">
                  <c:v>12057</c:v>
                </c:pt>
                <c:pt idx="44">
                  <c:v>11591</c:v>
                </c:pt>
                <c:pt idx="45">
                  <c:v>11144</c:v>
                </c:pt>
                <c:pt idx="46">
                  <c:v>10714</c:v>
                </c:pt>
                <c:pt idx="47">
                  <c:v>10300</c:v>
                </c:pt>
                <c:pt idx="48">
                  <c:v>9902</c:v>
                </c:pt>
                <c:pt idx="49">
                  <c:v>9520</c:v>
                </c:pt>
                <c:pt idx="50">
                  <c:v>9152</c:v>
                </c:pt>
                <c:pt idx="51">
                  <c:v>8799</c:v>
                </c:pt>
                <c:pt idx="52">
                  <c:v>8459</c:v>
                </c:pt>
                <c:pt idx="53">
                  <c:v>8133</c:v>
                </c:pt>
                <c:pt idx="54">
                  <c:v>7819</c:v>
                </c:pt>
                <c:pt idx="55">
                  <c:v>7517</c:v>
                </c:pt>
                <c:pt idx="56">
                  <c:v>7227</c:v>
                </c:pt>
                <c:pt idx="57">
                  <c:v>6948</c:v>
                </c:pt>
                <c:pt idx="58">
                  <c:v>6680</c:v>
                </c:pt>
                <c:pt idx="59">
                  <c:v>6422</c:v>
                </c:pt>
                <c:pt idx="60">
                  <c:v>6174</c:v>
                </c:pt>
                <c:pt idx="61">
                  <c:v>5935</c:v>
                </c:pt>
                <c:pt idx="62">
                  <c:v>5706</c:v>
                </c:pt>
                <c:pt idx="63">
                  <c:v>5486</c:v>
                </c:pt>
                <c:pt idx="64">
                  <c:v>5274</c:v>
                </c:pt>
                <c:pt idx="65">
                  <c:v>5070</c:v>
                </c:pt>
                <c:pt idx="66">
                  <c:v>4875</c:v>
                </c:pt>
                <c:pt idx="67">
                  <c:v>4686</c:v>
                </c:pt>
                <c:pt idx="68">
                  <c:v>4506</c:v>
                </c:pt>
                <c:pt idx="69">
                  <c:v>4332</c:v>
                </c:pt>
                <c:pt idx="70">
                  <c:v>4164</c:v>
                </c:pt>
                <c:pt idx="71">
                  <c:v>4004</c:v>
                </c:pt>
                <c:pt idx="72">
                  <c:v>3849</c:v>
                </c:pt>
                <c:pt idx="73">
                  <c:v>3700</c:v>
                </c:pt>
                <c:pt idx="74">
                  <c:v>3557</c:v>
                </c:pt>
                <c:pt idx="75">
                  <c:v>3420</c:v>
                </c:pt>
                <c:pt idx="76">
                  <c:v>3288</c:v>
                </c:pt>
                <c:pt idx="77">
                  <c:v>3161</c:v>
                </c:pt>
                <c:pt idx="78">
                  <c:v>3039</c:v>
                </c:pt>
                <c:pt idx="79">
                  <c:v>2922</c:v>
                </c:pt>
                <c:pt idx="80">
                  <c:v>2809</c:v>
                </c:pt>
                <c:pt idx="81">
                  <c:v>2700</c:v>
                </c:pt>
                <c:pt idx="82">
                  <c:v>2596</c:v>
                </c:pt>
                <c:pt idx="83">
                  <c:v>2496</c:v>
                </c:pt>
                <c:pt idx="84">
                  <c:v>2400</c:v>
                </c:pt>
                <c:pt idx="85">
                  <c:v>2307</c:v>
                </c:pt>
                <c:pt idx="86">
                  <c:v>2218</c:v>
                </c:pt>
                <c:pt idx="87">
                  <c:v>2132</c:v>
                </c:pt>
                <c:pt idx="88">
                  <c:v>2050</c:v>
                </c:pt>
                <c:pt idx="89">
                  <c:v>1971</c:v>
                </c:pt>
                <c:pt idx="90">
                  <c:v>1895</c:v>
                </c:pt>
                <c:pt idx="91">
                  <c:v>1821</c:v>
                </c:pt>
                <c:pt idx="92">
                  <c:v>1751</c:v>
                </c:pt>
                <c:pt idx="93">
                  <c:v>1683</c:v>
                </c:pt>
                <c:pt idx="94">
                  <c:v>1618</c:v>
                </c:pt>
                <c:pt idx="95">
                  <c:v>1556</c:v>
                </c:pt>
                <c:pt idx="96">
                  <c:v>1496</c:v>
                </c:pt>
                <c:pt idx="97">
                  <c:v>1438</c:v>
                </c:pt>
                <c:pt idx="98">
                  <c:v>1383</c:v>
                </c:pt>
                <c:pt idx="99">
                  <c:v>1329</c:v>
                </c:pt>
                <c:pt idx="100">
                  <c:v>1278</c:v>
                </c:pt>
                <c:pt idx="101">
                  <c:v>1229</c:v>
                </c:pt>
                <c:pt idx="102">
                  <c:v>1181</c:v>
                </c:pt>
                <c:pt idx="103">
                  <c:v>1135</c:v>
                </c:pt>
                <c:pt idx="104">
                  <c:v>1092</c:v>
                </c:pt>
                <c:pt idx="105">
                  <c:v>1049</c:v>
                </c:pt>
                <c:pt idx="106">
                  <c:v>1009</c:v>
                </c:pt>
                <c:pt idx="107">
                  <c:v>970</c:v>
                </c:pt>
                <c:pt idx="108">
                  <c:v>932</c:v>
                </c:pt>
                <c:pt idx="109">
                  <c:v>896</c:v>
                </c:pt>
                <c:pt idx="110">
                  <c:v>862</c:v>
                </c:pt>
                <c:pt idx="111">
                  <c:v>829</c:v>
                </c:pt>
                <c:pt idx="112">
                  <c:v>797</c:v>
                </c:pt>
                <c:pt idx="113">
                  <c:v>766</c:v>
                </c:pt>
                <c:pt idx="114">
                  <c:v>736</c:v>
                </c:pt>
                <c:pt idx="115">
                  <c:v>708</c:v>
                </c:pt>
                <c:pt idx="116">
                  <c:v>680</c:v>
                </c:pt>
                <c:pt idx="117">
                  <c:v>654</c:v>
                </c:pt>
                <c:pt idx="118">
                  <c:v>629</c:v>
                </c:pt>
                <c:pt idx="119">
                  <c:v>605</c:v>
                </c:pt>
                <c:pt idx="120">
                  <c:v>581</c:v>
                </c:pt>
                <c:pt idx="121">
                  <c:v>559</c:v>
                </c:pt>
                <c:pt idx="122">
                  <c:v>537</c:v>
                </c:pt>
                <c:pt idx="123">
                  <c:v>516</c:v>
                </c:pt>
                <c:pt idx="124">
                  <c:v>496</c:v>
                </c:pt>
                <c:pt idx="125">
                  <c:v>477</c:v>
                </c:pt>
                <c:pt idx="126">
                  <c:v>459</c:v>
                </c:pt>
                <c:pt idx="127">
                  <c:v>441</c:v>
                </c:pt>
              </c:numCache>
            </c:numRef>
          </c:yVal>
        </c:ser>
        <c:axId val="81774080"/>
        <c:axId val="81775616"/>
      </c:scatterChart>
      <c:valAx>
        <c:axId val="81774080"/>
        <c:scaling>
          <c:orientation val="minMax"/>
        </c:scaling>
        <c:axPos val="b"/>
        <c:tickLblPos val="nextTo"/>
        <c:crossAx val="81775616"/>
        <c:crosses val="autoZero"/>
        <c:crossBetween val="midCat"/>
      </c:valAx>
      <c:valAx>
        <c:axId val="81775616"/>
        <c:scaling>
          <c:orientation val="minMax"/>
        </c:scaling>
        <c:axPos val="l"/>
        <c:majorGridlines/>
        <c:numFmt formatCode="General" sourceLinked="1"/>
        <c:tickLblPos val="nextTo"/>
        <c:crossAx val="81774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'susutain+decay'!$E$3:$E$130</c:f>
              <c:numCache>
                <c:formatCode>General</c:formatCode>
                <c:ptCount val="128"/>
                <c:pt idx="0">
                  <c:v>1</c:v>
                </c:pt>
                <c:pt idx="1">
                  <c:v>0.96139485150731507</c:v>
                </c:pt>
                <c:pt idx="2">
                  <c:v>0.92428006050477252</c:v>
                </c:pt>
                <c:pt idx="3">
                  <c:v>0.88859809152015801</c:v>
                </c:pt>
                <c:pt idx="4">
                  <c:v>0.8542936302467059</c:v>
                </c:pt>
                <c:pt idx="5">
                  <c:v>0.82131349779467699</c:v>
                </c:pt>
                <c:pt idx="6">
                  <c:v>0.78960656825326703</c:v>
                </c:pt>
                <c:pt idx="7">
                  <c:v>0.75912368943505026</c:v>
                </c:pt>
                <c:pt idx="8">
                  <c:v>0.72981760668009543</c:v>
                </c:pt>
                <c:pt idx="9">
                  <c:v>0.70164288960163446</c:v>
                </c:pt>
                <c:pt idx="10">
                  <c:v>0.67455586165972681</c:v>
                </c:pt>
                <c:pt idx="11">
                  <c:v>0.64851453245374202</c:v>
                </c:pt>
                <c:pt idx="12">
                  <c:v>0.62347853262870123</c:v>
                </c:pt>
                <c:pt idx="13">
                  <c:v>0.5994090512945689</c:v>
                </c:pt>
                <c:pt idx="14">
                  <c:v>0.57626877586148273</c:v>
                </c:pt>
                <c:pt idx="15">
                  <c:v>0.5540218341976525</c:v>
                </c:pt>
                <c:pt idx="16">
                  <c:v>0.53263373902026245</c:v>
                </c:pt>
                <c:pt idx="17">
                  <c:v>0.51207133443317121</c:v>
                </c:pt>
                <c:pt idx="18">
                  <c:v>0.49230274452853134</c:v>
                </c:pt>
                <c:pt idx="19">
                  <c:v>0.47329732397265106</c:v>
                </c:pt>
                <c:pt idx="20">
                  <c:v>0.45502561049949652</c:v>
                </c:pt>
                <c:pt idx="21">
                  <c:v>0.43745927923818878</c:v>
                </c:pt>
                <c:pt idx="22">
                  <c:v>0.42057109880369564</c:v>
                </c:pt>
                <c:pt idx="23">
                  <c:v>0.40433488908264731</c:v>
                </c:pt>
                <c:pt idx="24">
                  <c:v>0.38872548064883844</c:v>
                </c:pt>
                <c:pt idx="25">
                  <c:v>0.37371867574549972</c:v>
                </c:pt>
                <c:pt idx="26">
                  <c:v>0.35929121077385517</c:v>
                </c:pt>
                <c:pt idx="27">
                  <c:v>0.3454207202298139</c:v>
                </c:pt>
                <c:pt idx="28">
                  <c:v>0.33208570203289178</c:v>
                </c:pt>
                <c:pt idx="29">
                  <c:v>0.3192654841936145</c:v>
                </c:pt>
                <c:pt idx="30">
                  <c:v>0.3069401927677311</c:v>
                </c:pt>
                <c:pt idx="31">
                  <c:v>0.29509072104755951</c:v>
                </c:pt>
                <c:pt idx="32">
                  <c:v>0.28369869994270502</c:v>
                </c:pt>
                <c:pt idx="33">
                  <c:v>0.27274646950423526</c:v>
                </c:pt>
                <c:pt idx="34">
                  <c:v>0.26221705154816866</c:v>
                </c:pt>
                <c:pt idx="35">
                  <c:v>0.25209412333583764</c:v>
                </c:pt>
                <c:pt idx="36">
                  <c:v>0.2423619922703244</c:v>
                </c:pt>
                <c:pt idx="37">
                  <c:v>0.23300557156974561</c:v>
                </c:pt>
                <c:pt idx="38">
                  <c:v>0.22401035687967263</c:v>
                </c:pt>
                <c:pt idx="39">
                  <c:v>0.21536240378843355</c:v>
                </c:pt>
                <c:pt idx="40">
                  <c:v>0.20704830621043951</c:v>
                </c:pt>
                <c:pt idx="41">
                  <c:v>0.19905517560402664</c:v>
                </c:pt>
                <c:pt idx="42">
                  <c:v>0.19137062099159563</c:v>
                </c:pt>
                <c:pt idx="43">
                  <c:v>0.18398272975107777</c:v>
                </c:pt>
                <c:pt idx="44">
                  <c:v>0.17688004914894792</c:v>
                </c:pt>
                <c:pt idx="45">
                  <c:v>0.17005156858615939</c:v>
                </c:pt>
                <c:pt idx="46">
                  <c:v>0.1634867025294767</c:v>
                </c:pt>
                <c:pt idx="47">
                  <c:v>0.15717527410174686</c:v>
                </c:pt>
                <c:pt idx="48">
                  <c:v>0.1511074993056705</c:v>
                </c:pt>
                <c:pt idx="49">
                  <c:v>0.14527397185661681</c:v>
                </c:pt>
                <c:pt idx="50">
                  <c:v>0.13966564860096997</c:v>
                </c:pt>
                <c:pt idx="51">
                  <c:v>0.13427383549740238</c:v>
                </c:pt>
                <c:pt idx="52">
                  <c:v>0.12909017413934282</c:v>
                </c:pt>
                <c:pt idx="53">
                  <c:v>0.12410662879774696</c:v>
                </c:pt>
                <c:pt idx="54">
                  <c:v>0.11931547396408337</c:v>
                </c:pt>
                <c:pt idx="55">
                  <c:v>0.11470928237422486</c:v>
                </c:pt>
                <c:pt idx="56">
                  <c:v>0.1102809134946786</c:v>
                </c:pt>
                <c:pt idx="57">
                  <c:v>0.10602350245330761</c:v>
                </c:pt>
                <c:pt idx="58">
                  <c:v>0.10193044939738313</c:v>
                </c:pt>
                <c:pt idx="59">
                  <c:v>9.799540926247105E-2</c:v>
                </c:pt>
                <c:pt idx="60">
                  <c:v>9.4212281936291942E-2</c:v>
                </c:pt>
                <c:pt idx="61">
                  <c:v>9.0575202802306701E-2</c:v>
                </c:pt>
                <c:pt idx="62">
                  <c:v>8.7078533648368567E-2</c:v>
                </c:pt>
                <c:pt idx="63">
                  <c:v>8.3716853926348048E-2</c:v>
                </c:pt>
                <c:pt idx="64">
                  <c:v>8.0484952349180974E-2</c:v>
                </c:pt>
                <c:pt idx="65">
                  <c:v>7.7377818812314189E-2</c:v>
                </c:pt>
                <c:pt idx="66">
                  <c:v>7.4390636627024734E-2</c:v>
                </c:pt>
                <c:pt idx="67">
                  <c:v>7.1518775053573083E-2</c:v>
                </c:pt>
                <c:pt idx="68">
                  <c:v>6.8757782122614949E-2</c:v>
                </c:pt>
                <c:pt idx="69">
                  <c:v>6.6103377733743723E-2</c:v>
                </c:pt>
                <c:pt idx="70">
                  <c:v>6.3551447020464516E-2</c:v>
                </c:pt>
                <c:pt idx="71">
                  <c:v>6.1098033971314483E-2</c:v>
                </c:pt>
                <c:pt idx="72">
                  <c:v>5.8739335297240791E-2</c:v>
                </c:pt>
                <c:pt idx="73">
                  <c:v>5.6471694535729207E-2</c:v>
                </c:pt>
                <c:pt idx="74">
                  <c:v>5.4291596382543841E-2</c:v>
                </c:pt>
                <c:pt idx="75">
                  <c:v>5.2195661242290824E-2</c:v>
                </c:pt>
                <c:pt idx="76">
                  <c:v>5.0180639989358296E-2</c:v>
                </c:pt>
                <c:pt idx="77">
                  <c:v>4.8243408931111155E-2</c:v>
                </c:pt>
                <c:pt idx="78">
                  <c:v>4.6380964965532297E-2</c:v>
                </c:pt>
                <c:pt idx="79">
                  <c:v>4.4590420925803904E-2</c:v>
                </c:pt>
                <c:pt idx="80">
                  <c:v>4.2869001104611927E-2</c:v>
                </c:pt>
                <c:pt idx="81">
                  <c:v>4.1214036951235315E-2</c:v>
                </c:pt>
                <c:pt idx="82">
                  <c:v>3.9622962934749872E-2</c:v>
                </c:pt>
                <c:pt idx="83">
                  <c:v>3.8093312566933712E-2</c:v>
                </c:pt>
                <c:pt idx="84">
                  <c:v>3.6622714578708943E-2</c:v>
                </c:pt>
                <c:pt idx="85">
                  <c:v>3.5208889244192673E-2</c:v>
                </c:pt>
                <c:pt idx="86">
                  <c:v>3.3849644846658124E-2</c:v>
                </c:pt>
                <c:pt idx="87">
                  <c:v>3.2542874280928238E-2</c:v>
                </c:pt>
                <c:pt idx="88">
                  <c:v>3.1286551786934229E-2</c:v>
                </c:pt>
                <c:pt idx="89">
                  <c:v>3.0078729809375562E-2</c:v>
                </c:pt>
                <c:pt idx="90">
                  <c:v>2.8917535978613275E-2</c:v>
                </c:pt>
                <c:pt idx="91">
                  <c:v>2.7801170208116351E-2</c:v>
                </c:pt>
                <c:pt idx="92">
                  <c:v>2.6727901903961602E-2</c:v>
                </c:pt>
                <c:pt idx="93">
                  <c:v>2.5696067282061252E-2</c:v>
                </c:pt>
                <c:pt idx="94">
                  <c:v>2.4704066788959256E-2</c:v>
                </c:pt>
                <c:pt idx="95">
                  <c:v>2.3750362622198283E-2</c:v>
                </c:pt>
                <c:pt idx="96">
                  <c:v>2.2833476346413206E-2</c:v>
                </c:pt>
                <c:pt idx="97">
                  <c:v>2.1951986601455718E-2</c:v>
                </c:pt>
                <c:pt idx="98">
                  <c:v>2.1104526898997091E-2</c:v>
                </c:pt>
                <c:pt idx="99">
                  <c:v>2.028978350419345E-2</c:v>
                </c:pt>
                <c:pt idx="100">
                  <c:v>1.9506493399129625E-2</c:v>
                </c:pt>
                <c:pt idx="101">
                  <c:v>1.8753442324884649E-2</c:v>
                </c:pt>
                <c:pt idx="102">
                  <c:v>1.8029462899183477E-2</c:v>
                </c:pt>
                <c:pt idx="103">
                  <c:v>1.7333432806717147E-2</c:v>
                </c:pt>
                <c:pt idx="104">
                  <c:v>1.6664273059325857E-2</c:v>
                </c:pt>
                <c:pt idx="105">
                  <c:v>1.6020946323347933E-2</c:v>
                </c:pt>
                <c:pt idx="106">
                  <c:v>1.5402455311541755E-2</c:v>
                </c:pt>
                <c:pt idx="107">
                  <c:v>1.4807841237087744E-2</c:v>
                </c:pt>
                <c:pt idx="108">
                  <c:v>1.4236182327273856E-2</c:v>
                </c:pt>
                <c:pt idx="109">
                  <c:v>1.3686592394560514E-2</c:v>
                </c:pt>
                <c:pt idx="110">
                  <c:v>1.3158219462809654E-2</c:v>
                </c:pt>
                <c:pt idx="111">
                  <c:v>1.2650244446548553E-2</c:v>
                </c:pt>
                <c:pt idx="112">
                  <c:v>1.2161879881220784E-2</c:v>
                </c:pt>
                <c:pt idx="113">
                  <c:v>1.169236870245606E-2</c:v>
                </c:pt>
                <c:pt idx="114">
                  <c:v>1.1240983072466522E-2</c:v>
                </c:pt>
                <c:pt idx="115">
                  <c:v>1.0807023251750196E-2</c:v>
                </c:pt>
                <c:pt idx="116">
                  <c:v>1.0389816514352482E-2</c:v>
                </c:pt>
                <c:pt idx="117">
                  <c:v>9.9887161050041563E-3</c:v>
                </c:pt>
                <c:pt idx="118">
                  <c:v>9.6031002365191982E-3</c:v>
                </c:pt>
                <c:pt idx="119">
                  <c:v>9.2323711258982376E-3</c:v>
                </c:pt>
                <c:pt idx="120">
                  <c:v>8.8759540676433598E-3</c:v>
                </c:pt>
                <c:pt idx="121">
                  <c:v>8.5332965428477382E-3</c:v>
                </c:pt>
                <c:pt idx="122">
                  <c:v>8.2038673626789876E-3</c:v>
                </c:pt>
                <c:pt idx="123">
                  <c:v>7.8871558449284743E-3</c:v>
                </c:pt>
                <c:pt idx="124">
                  <c:v>7.5826710223500567E-3</c:v>
                </c:pt>
                <c:pt idx="125">
                  <c:v>7.289940881561055E-3</c:v>
                </c:pt>
                <c:pt idx="126">
                  <c:v>7.0085116313254965E-3</c:v>
                </c:pt>
                <c:pt idx="127">
                  <c:v>6.737946999085467E-3</c:v>
                </c:pt>
              </c:numCache>
            </c:numRef>
          </c:yVal>
        </c:ser>
        <c:axId val="92977024"/>
        <c:axId val="92978560"/>
      </c:scatterChart>
      <c:valAx>
        <c:axId val="92977024"/>
        <c:scaling>
          <c:orientation val="minMax"/>
        </c:scaling>
        <c:axPos val="b"/>
        <c:tickLblPos val="nextTo"/>
        <c:crossAx val="92978560"/>
        <c:crosses val="autoZero"/>
        <c:crossBetween val="midCat"/>
      </c:valAx>
      <c:valAx>
        <c:axId val="92978560"/>
        <c:scaling>
          <c:orientation val="minMax"/>
        </c:scaling>
        <c:axPos val="l"/>
        <c:majorGridlines/>
        <c:numFmt formatCode="General" sourceLinked="1"/>
        <c:tickLblPos val="nextTo"/>
        <c:crossAx val="929770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'susutain+decay'!$F$3:$F$130</c:f>
              <c:numCache>
                <c:formatCode>General</c:formatCode>
                <c:ptCount val="128"/>
                <c:pt idx="0">
                  <c:v>65535</c:v>
                </c:pt>
                <c:pt idx="1">
                  <c:v>63005</c:v>
                </c:pt>
                <c:pt idx="2">
                  <c:v>60572</c:v>
                </c:pt>
                <c:pt idx="3">
                  <c:v>58234</c:v>
                </c:pt>
                <c:pt idx="4">
                  <c:v>55986</c:v>
                </c:pt>
                <c:pt idx="5">
                  <c:v>53824</c:v>
                </c:pt>
                <c:pt idx="6">
                  <c:v>51746</c:v>
                </c:pt>
                <c:pt idx="7">
                  <c:v>49749</c:v>
                </c:pt>
                <c:pt idx="8">
                  <c:v>47828</c:v>
                </c:pt>
                <c:pt idx="9">
                  <c:v>45982</c:v>
                </c:pt>
                <c:pt idx="10">
                  <c:v>44207</c:v>
                </c:pt>
                <c:pt idx="11">
                  <c:v>42500</c:v>
                </c:pt>
                <c:pt idx="12">
                  <c:v>40859</c:v>
                </c:pt>
                <c:pt idx="13">
                  <c:v>39282</c:v>
                </c:pt>
                <c:pt idx="14">
                  <c:v>37765</c:v>
                </c:pt>
                <c:pt idx="15">
                  <c:v>36307</c:v>
                </c:pt>
                <c:pt idx="16">
                  <c:v>34906</c:v>
                </c:pt>
                <c:pt idx="17">
                  <c:v>33558</c:v>
                </c:pt>
                <c:pt idx="18">
                  <c:v>32263</c:v>
                </c:pt>
                <c:pt idx="19">
                  <c:v>31017</c:v>
                </c:pt>
                <c:pt idx="20">
                  <c:v>29820</c:v>
                </c:pt>
                <c:pt idx="21">
                  <c:v>28668</c:v>
                </c:pt>
                <c:pt idx="22">
                  <c:v>27562</c:v>
                </c:pt>
                <c:pt idx="23">
                  <c:v>26498</c:v>
                </c:pt>
                <c:pt idx="24">
                  <c:v>25475</c:v>
                </c:pt>
                <c:pt idx="25">
                  <c:v>24491</c:v>
                </c:pt>
                <c:pt idx="26">
                  <c:v>23546</c:v>
                </c:pt>
                <c:pt idx="27">
                  <c:v>22637</c:v>
                </c:pt>
                <c:pt idx="28">
                  <c:v>21763</c:v>
                </c:pt>
                <c:pt idx="29">
                  <c:v>20923</c:v>
                </c:pt>
                <c:pt idx="30">
                  <c:v>20115</c:v>
                </c:pt>
                <c:pt idx="31">
                  <c:v>19338</c:v>
                </c:pt>
                <c:pt idx="32">
                  <c:v>18592</c:v>
                </c:pt>
                <c:pt idx="33">
                  <c:v>17874</c:v>
                </c:pt>
                <c:pt idx="34">
                  <c:v>17184</c:v>
                </c:pt>
                <c:pt idx="35">
                  <c:v>16520</c:v>
                </c:pt>
                <c:pt idx="36">
                  <c:v>15883</c:v>
                </c:pt>
                <c:pt idx="37">
                  <c:v>15270</c:v>
                </c:pt>
                <c:pt idx="38">
                  <c:v>14680</c:v>
                </c:pt>
                <c:pt idx="39">
                  <c:v>14113</c:v>
                </c:pt>
                <c:pt idx="40">
                  <c:v>13568</c:v>
                </c:pt>
                <c:pt idx="41">
                  <c:v>13045</c:v>
                </c:pt>
                <c:pt idx="42">
                  <c:v>12541</c:v>
                </c:pt>
                <c:pt idx="43">
                  <c:v>12057</c:v>
                </c:pt>
                <c:pt idx="44">
                  <c:v>11591</c:v>
                </c:pt>
                <c:pt idx="45">
                  <c:v>11144</c:v>
                </c:pt>
                <c:pt idx="46">
                  <c:v>10714</c:v>
                </c:pt>
                <c:pt idx="47">
                  <c:v>10300</c:v>
                </c:pt>
                <c:pt idx="48">
                  <c:v>9902</c:v>
                </c:pt>
                <c:pt idx="49">
                  <c:v>9520</c:v>
                </c:pt>
                <c:pt idx="50">
                  <c:v>9152</c:v>
                </c:pt>
                <c:pt idx="51">
                  <c:v>8799</c:v>
                </c:pt>
                <c:pt idx="52">
                  <c:v>8459</c:v>
                </c:pt>
                <c:pt idx="53">
                  <c:v>8133</c:v>
                </c:pt>
                <c:pt idx="54">
                  <c:v>7819</c:v>
                </c:pt>
                <c:pt idx="55">
                  <c:v>7517</c:v>
                </c:pt>
                <c:pt idx="56">
                  <c:v>7227</c:v>
                </c:pt>
                <c:pt idx="57">
                  <c:v>6948</c:v>
                </c:pt>
                <c:pt idx="58">
                  <c:v>6680</c:v>
                </c:pt>
                <c:pt idx="59">
                  <c:v>6422</c:v>
                </c:pt>
                <c:pt idx="60">
                  <c:v>6174</c:v>
                </c:pt>
                <c:pt idx="61">
                  <c:v>5935</c:v>
                </c:pt>
                <c:pt idx="62">
                  <c:v>5706</c:v>
                </c:pt>
                <c:pt idx="63">
                  <c:v>5486</c:v>
                </c:pt>
                <c:pt idx="64">
                  <c:v>5274</c:v>
                </c:pt>
                <c:pt idx="65">
                  <c:v>5070</c:v>
                </c:pt>
                <c:pt idx="66">
                  <c:v>4875</c:v>
                </c:pt>
                <c:pt idx="67">
                  <c:v>4686</c:v>
                </c:pt>
                <c:pt idx="68">
                  <c:v>4506</c:v>
                </c:pt>
                <c:pt idx="69">
                  <c:v>4332</c:v>
                </c:pt>
                <c:pt idx="70">
                  <c:v>4164</c:v>
                </c:pt>
                <c:pt idx="71">
                  <c:v>4004</c:v>
                </c:pt>
                <c:pt idx="72">
                  <c:v>3849</c:v>
                </c:pt>
                <c:pt idx="73">
                  <c:v>3700</c:v>
                </c:pt>
                <c:pt idx="74">
                  <c:v>3557</c:v>
                </c:pt>
                <c:pt idx="75">
                  <c:v>3420</c:v>
                </c:pt>
                <c:pt idx="76">
                  <c:v>3288</c:v>
                </c:pt>
                <c:pt idx="77">
                  <c:v>3161</c:v>
                </c:pt>
                <c:pt idx="78">
                  <c:v>3039</c:v>
                </c:pt>
                <c:pt idx="79">
                  <c:v>2922</c:v>
                </c:pt>
                <c:pt idx="80">
                  <c:v>2809</c:v>
                </c:pt>
                <c:pt idx="81">
                  <c:v>2700</c:v>
                </c:pt>
                <c:pt idx="82">
                  <c:v>2596</c:v>
                </c:pt>
                <c:pt idx="83">
                  <c:v>2496</c:v>
                </c:pt>
                <c:pt idx="84">
                  <c:v>2400</c:v>
                </c:pt>
                <c:pt idx="85">
                  <c:v>2307</c:v>
                </c:pt>
                <c:pt idx="86">
                  <c:v>2218</c:v>
                </c:pt>
                <c:pt idx="87">
                  <c:v>2132</c:v>
                </c:pt>
                <c:pt idx="88">
                  <c:v>2050</c:v>
                </c:pt>
                <c:pt idx="89">
                  <c:v>1971</c:v>
                </c:pt>
                <c:pt idx="90">
                  <c:v>1895</c:v>
                </c:pt>
                <c:pt idx="91">
                  <c:v>1821</c:v>
                </c:pt>
                <c:pt idx="92">
                  <c:v>1751</c:v>
                </c:pt>
                <c:pt idx="93">
                  <c:v>1683</c:v>
                </c:pt>
                <c:pt idx="94">
                  <c:v>1618</c:v>
                </c:pt>
                <c:pt idx="95">
                  <c:v>1556</c:v>
                </c:pt>
                <c:pt idx="96">
                  <c:v>1496</c:v>
                </c:pt>
                <c:pt idx="97">
                  <c:v>1438</c:v>
                </c:pt>
                <c:pt idx="98">
                  <c:v>1383</c:v>
                </c:pt>
                <c:pt idx="99">
                  <c:v>1329</c:v>
                </c:pt>
                <c:pt idx="100">
                  <c:v>1278</c:v>
                </c:pt>
                <c:pt idx="101">
                  <c:v>1229</c:v>
                </c:pt>
                <c:pt idx="102">
                  <c:v>1181</c:v>
                </c:pt>
                <c:pt idx="103">
                  <c:v>1135</c:v>
                </c:pt>
                <c:pt idx="104">
                  <c:v>1092</c:v>
                </c:pt>
                <c:pt idx="105">
                  <c:v>1049</c:v>
                </c:pt>
                <c:pt idx="106">
                  <c:v>1009</c:v>
                </c:pt>
                <c:pt idx="107">
                  <c:v>970</c:v>
                </c:pt>
                <c:pt idx="108">
                  <c:v>932</c:v>
                </c:pt>
                <c:pt idx="109">
                  <c:v>896</c:v>
                </c:pt>
                <c:pt idx="110">
                  <c:v>862</c:v>
                </c:pt>
                <c:pt idx="111">
                  <c:v>829</c:v>
                </c:pt>
                <c:pt idx="112">
                  <c:v>797</c:v>
                </c:pt>
                <c:pt idx="113">
                  <c:v>766</c:v>
                </c:pt>
                <c:pt idx="114">
                  <c:v>736</c:v>
                </c:pt>
                <c:pt idx="115">
                  <c:v>708</c:v>
                </c:pt>
                <c:pt idx="116">
                  <c:v>680</c:v>
                </c:pt>
                <c:pt idx="117">
                  <c:v>654</c:v>
                </c:pt>
                <c:pt idx="118">
                  <c:v>629</c:v>
                </c:pt>
                <c:pt idx="119">
                  <c:v>605</c:v>
                </c:pt>
                <c:pt idx="120">
                  <c:v>581</c:v>
                </c:pt>
                <c:pt idx="121">
                  <c:v>559</c:v>
                </c:pt>
                <c:pt idx="122">
                  <c:v>537</c:v>
                </c:pt>
                <c:pt idx="123">
                  <c:v>516</c:v>
                </c:pt>
                <c:pt idx="124">
                  <c:v>496</c:v>
                </c:pt>
                <c:pt idx="125">
                  <c:v>477</c:v>
                </c:pt>
                <c:pt idx="126">
                  <c:v>459</c:v>
                </c:pt>
                <c:pt idx="127">
                  <c:v>441</c:v>
                </c:pt>
              </c:numCache>
            </c:numRef>
          </c:yVal>
        </c:ser>
        <c:axId val="93283456"/>
        <c:axId val="93380992"/>
      </c:scatterChart>
      <c:valAx>
        <c:axId val="93283456"/>
        <c:scaling>
          <c:orientation val="minMax"/>
        </c:scaling>
        <c:axPos val="b"/>
        <c:tickLblPos val="nextTo"/>
        <c:crossAx val="93380992"/>
        <c:crosses val="autoZero"/>
        <c:crossBetween val="midCat"/>
      </c:valAx>
      <c:valAx>
        <c:axId val="93380992"/>
        <c:scaling>
          <c:orientation val="minMax"/>
        </c:scaling>
        <c:axPos val="l"/>
        <c:majorGridlines/>
        <c:numFmt formatCode="General" sourceLinked="1"/>
        <c:tickLblPos val="nextTo"/>
        <c:crossAx val="932834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'susutain+decay'!$L$3:$L$130</c:f>
              <c:numCache>
                <c:formatCode>General</c:formatCode>
                <c:ptCount val="128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63024</c:v>
                </c:pt>
                <c:pt idx="97">
                  <c:v>53907</c:v>
                </c:pt>
                <c:pt idx="98">
                  <c:v>46109</c:v>
                </c:pt>
                <c:pt idx="99">
                  <c:v>39439</c:v>
                </c:pt>
                <c:pt idx="100">
                  <c:v>33734</c:v>
                </c:pt>
                <c:pt idx="101">
                  <c:v>28854</c:v>
                </c:pt>
                <c:pt idx="102">
                  <c:v>24680</c:v>
                </c:pt>
                <c:pt idx="103">
                  <c:v>21110</c:v>
                </c:pt>
                <c:pt idx="104">
                  <c:v>18056</c:v>
                </c:pt>
                <c:pt idx="105">
                  <c:v>15444</c:v>
                </c:pt>
                <c:pt idx="106">
                  <c:v>13210</c:v>
                </c:pt>
                <c:pt idx="107">
                  <c:v>11299</c:v>
                </c:pt>
                <c:pt idx="108">
                  <c:v>9665</c:v>
                </c:pt>
                <c:pt idx="109">
                  <c:v>8267</c:v>
                </c:pt>
                <c:pt idx="110">
                  <c:v>7071</c:v>
                </c:pt>
                <c:pt idx="111">
                  <c:v>6048</c:v>
                </c:pt>
                <c:pt idx="112">
                  <c:v>5173</c:v>
                </c:pt>
                <c:pt idx="113">
                  <c:v>4425</c:v>
                </c:pt>
                <c:pt idx="114">
                  <c:v>3784</c:v>
                </c:pt>
                <c:pt idx="115">
                  <c:v>3237</c:v>
                </c:pt>
                <c:pt idx="116">
                  <c:v>2769</c:v>
                </c:pt>
                <c:pt idx="117">
                  <c:v>2368</c:v>
                </c:pt>
                <c:pt idx="118">
                  <c:v>2025</c:v>
                </c:pt>
                <c:pt idx="119">
                  <c:v>1732</c:v>
                </c:pt>
                <c:pt idx="120">
                  <c:v>1482</c:v>
                </c:pt>
                <c:pt idx="121">
                  <c:v>1267</c:v>
                </c:pt>
                <c:pt idx="122">
                  <c:v>1084</c:v>
                </c:pt>
                <c:pt idx="123">
                  <c:v>927</c:v>
                </c:pt>
                <c:pt idx="124">
                  <c:v>793</c:v>
                </c:pt>
                <c:pt idx="125">
                  <c:v>678</c:v>
                </c:pt>
                <c:pt idx="126">
                  <c:v>580</c:v>
                </c:pt>
                <c:pt idx="127">
                  <c:v>496</c:v>
                </c:pt>
              </c:numCache>
            </c:numRef>
          </c:yVal>
        </c:ser>
        <c:axId val="92959104"/>
        <c:axId val="91774976"/>
      </c:scatterChart>
      <c:valAx>
        <c:axId val="92959104"/>
        <c:scaling>
          <c:orientation val="minMax"/>
        </c:scaling>
        <c:axPos val="b"/>
        <c:tickLblPos val="nextTo"/>
        <c:crossAx val="91774976"/>
        <c:crosses val="autoZero"/>
        <c:crossBetween val="midCat"/>
      </c:valAx>
      <c:valAx>
        <c:axId val="91774976"/>
        <c:scaling>
          <c:orientation val="minMax"/>
        </c:scaling>
        <c:axPos val="l"/>
        <c:majorGridlines/>
        <c:numFmt formatCode="General" sourceLinked="1"/>
        <c:tickLblPos val="nextTo"/>
        <c:crossAx val="92959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37</xdr:row>
      <xdr:rowOff>9524</xdr:rowOff>
    </xdr:from>
    <xdr:to>
      <xdr:col>10</xdr:col>
      <xdr:colOff>666750</xdr:colOff>
      <xdr:row>53</xdr:row>
      <xdr:rowOff>27213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16328</xdr:colOff>
      <xdr:row>37</xdr:row>
      <xdr:rowOff>0</xdr:rowOff>
    </xdr:from>
    <xdr:to>
      <xdr:col>5</xdr:col>
      <xdr:colOff>473528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395967</xdr:colOff>
      <xdr:row>37</xdr:row>
      <xdr:rowOff>1360</xdr:rowOff>
    </xdr:from>
    <xdr:to>
      <xdr:col>16</xdr:col>
      <xdr:colOff>462642</xdr:colOff>
      <xdr:row>53</xdr:row>
      <xdr:rowOff>13607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653143</xdr:colOff>
      <xdr:row>37</xdr:row>
      <xdr:rowOff>27214</xdr:rowOff>
    </xdr:from>
    <xdr:to>
      <xdr:col>22</xdr:col>
      <xdr:colOff>149679</xdr:colOff>
      <xdr:row>53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0</xdr:rowOff>
    </xdr:from>
    <xdr:to>
      <xdr:col>17</xdr:col>
      <xdr:colOff>19050</xdr:colOff>
      <xdr:row>17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161925</xdr:rowOff>
    </xdr:from>
    <xdr:to>
      <xdr:col>17</xdr:col>
      <xdr:colOff>9525</xdr:colOff>
      <xdr:row>33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191620</xdr:colOff>
      <xdr:row>1</xdr:row>
      <xdr:rowOff>0</xdr:rowOff>
    </xdr:from>
    <xdr:to>
      <xdr:col>19</xdr:col>
      <xdr:colOff>646579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137272</xdr:colOff>
      <xdr:row>17</xdr:row>
      <xdr:rowOff>72278</xdr:rowOff>
    </xdr:from>
    <xdr:to>
      <xdr:col>19</xdr:col>
      <xdr:colOff>592231</xdr:colOff>
      <xdr:row>33</xdr:row>
      <xdr:rowOff>72278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134470</xdr:colOff>
      <xdr:row>35</xdr:row>
      <xdr:rowOff>67236</xdr:rowOff>
    </xdr:from>
    <xdr:to>
      <xdr:col>19</xdr:col>
      <xdr:colOff>605117</xdr:colOff>
      <xdr:row>51</xdr:row>
      <xdr:rowOff>123265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36"/>
  <sheetViews>
    <sheetView workbookViewId="0">
      <selection activeCell="Q4" sqref="Q4:Q36"/>
    </sheetView>
  </sheetViews>
  <sheetFormatPr defaultRowHeight="13.5"/>
  <sheetData>
    <row r="2" spans="2:17">
      <c r="B2" t="s">
        <v>0</v>
      </c>
    </row>
    <row r="4" spans="2:17">
      <c r="B4">
        <v>0</v>
      </c>
      <c r="C4">
        <f>B4/32</f>
        <v>0</v>
      </c>
      <c r="D4">
        <f>EXP(C4)</f>
        <v>1</v>
      </c>
      <c r="E4" t="e">
        <f>LN(C4)</f>
        <v>#NUM!</v>
      </c>
      <c r="G4">
        <f>B4+1</f>
        <v>1</v>
      </c>
      <c r="H4">
        <f>LN(G4)</f>
        <v>0</v>
      </c>
      <c r="I4">
        <f>$H$36-H4</f>
        <v>3.4965075614664802</v>
      </c>
      <c r="J4">
        <f>I4/$I$4</f>
        <v>1</v>
      </c>
      <c r="L4">
        <f>EXP(C4)</f>
        <v>1</v>
      </c>
      <c r="M4">
        <f>EXP(1)-L4</f>
        <v>1.7182818284590451</v>
      </c>
      <c r="O4">
        <f>POWER(EXP(1),-B4)</f>
        <v>1</v>
      </c>
      <c r="P4">
        <f>EXP(-B4)</f>
        <v>1</v>
      </c>
      <c r="Q4">
        <f>EXP(-C4)</f>
        <v>1</v>
      </c>
    </row>
    <row r="5" spans="2:17">
      <c r="B5">
        <v>1</v>
      </c>
      <c r="C5">
        <f t="shared" ref="C5:C36" si="0">B5/32</f>
        <v>3.125E-2</v>
      </c>
      <c r="D5">
        <f t="shared" ref="D5:D36" si="1">EXP(C5)</f>
        <v>1.0317434074991028</v>
      </c>
      <c r="E5">
        <f t="shared" ref="E5:E35" si="2">LN(C5)</f>
        <v>-3.4657359027997265</v>
      </c>
      <c r="G5">
        <f t="shared" ref="G5:G36" si="3">B5+1</f>
        <v>2</v>
      </c>
      <c r="H5">
        <f t="shared" ref="H5:H36" si="4">LN(G5)</f>
        <v>0.69314718055994529</v>
      </c>
      <c r="I5">
        <f t="shared" ref="I5:I36" si="5">$H$36-H5</f>
        <v>2.8033603809065348</v>
      </c>
      <c r="J5">
        <f t="shared" ref="J5:J36" si="6">I5/$I$4</f>
        <v>0.80176013682943947</v>
      </c>
      <c r="L5">
        <f t="shared" ref="L5:L36" si="7">EXP(C5)</f>
        <v>1.0317434074991028</v>
      </c>
      <c r="M5">
        <f t="shared" ref="M5:M36" si="8">EXP(1)-L5</f>
        <v>1.6865384209599423</v>
      </c>
      <c r="O5">
        <f t="shared" ref="O5:O36" si="9">POWER(EXP(1),-B5)</f>
        <v>0.36787944117144233</v>
      </c>
      <c r="P5">
        <f t="shared" ref="P5:P36" si="10">EXP(-B5)</f>
        <v>0.36787944117144233</v>
      </c>
      <c r="Q5">
        <f t="shared" ref="Q5:Q36" si="11">EXP(-C5)</f>
        <v>0.96923323447634413</v>
      </c>
    </row>
    <row r="6" spans="2:17">
      <c r="B6">
        <v>2</v>
      </c>
      <c r="C6">
        <f t="shared" si="0"/>
        <v>6.25E-2</v>
      </c>
      <c r="D6">
        <f t="shared" si="1"/>
        <v>1.0644944589178593</v>
      </c>
      <c r="E6">
        <f t="shared" si="2"/>
        <v>-2.7725887222397811</v>
      </c>
      <c r="G6">
        <f t="shared" si="3"/>
        <v>3</v>
      </c>
      <c r="H6">
        <f t="shared" si="4"/>
        <v>1.0986122886681098</v>
      </c>
      <c r="I6">
        <f t="shared" si="5"/>
        <v>2.3978952727983707</v>
      </c>
      <c r="J6">
        <f t="shared" si="6"/>
        <v>0.68579725072656861</v>
      </c>
      <c r="L6">
        <f t="shared" si="7"/>
        <v>1.0644944589178593</v>
      </c>
      <c r="M6">
        <f t="shared" si="8"/>
        <v>1.6537873695411858</v>
      </c>
      <c r="O6">
        <f t="shared" si="9"/>
        <v>0.1353352832366127</v>
      </c>
      <c r="P6">
        <f t="shared" si="10"/>
        <v>0.1353352832366127</v>
      </c>
      <c r="Q6">
        <f t="shared" si="11"/>
        <v>0.93941306281347581</v>
      </c>
    </row>
    <row r="7" spans="2:17">
      <c r="B7">
        <v>3</v>
      </c>
      <c r="C7">
        <f t="shared" si="0"/>
        <v>9.375E-2</v>
      </c>
      <c r="D7">
        <f t="shared" si="1"/>
        <v>1.0982851403078258</v>
      </c>
      <c r="E7">
        <f t="shared" si="2"/>
        <v>-2.367123614131617</v>
      </c>
      <c r="G7">
        <f t="shared" si="3"/>
        <v>4</v>
      </c>
      <c r="H7">
        <f t="shared" si="4"/>
        <v>1.3862943611198906</v>
      </c>
      <c r="I7">
        <f t="shared" si="5"/>
        <v>2.1102132003465899</v>
      </c>
      <c r="J7">
        <f t="shared" si="6"/>
        <v>0.60352027365887906</v>
      </c>
      <c r="L7">
        <f t="shared" si="7"/>
        <v>1.0982851403078258</v>
      </c>
      <c r="M7">
        <f t="shared" si="8"/>
        <v>1.6199966881512193</v>
      </c>
      <c r="O7">
        <f t="shared" si="9"/>
        <v>4.9787068367863951E-2</v>
      </c>
      <c r="P7">
        <f t="shared" si="10"/>
        <v>4.9787068367863944E-2</v>
      </c>
      <c r="Q7">
        <f t="shared" si="11"/>
        <v>0.91051036138003416</v>
      </c>
    </row>
    <row r="8" spans="2:17">
      <c r="B8">
        <v>4</v>
      </c>
      <c r="C8">
        <f t="shared" si="0"/>
        <v>0.125</v>
      </c>
      <c r="D8">
        <f t="shared" si="1"/>
        <v>1.1331484530668263</v>
      </c>
      <c r="E8">
        <f t="shared" si="2"/>
        <v>-2.0794415416798357</v>
      </c>
      <c r="G8">
        <f t="shared" si="3"/>
        <v>5</v>
      </c>
      <c r="H8">
        <f t="shared" si="4"/>
        <v>1.6094379124341003</v>
      </c>
      <c r="I8">
        <f t="shared" si="5"/>
        <v>1.8870696490323799</v>
      </c>
      <c r="J8">
        <f t="shared" si="6"/>
        <v>0.53970129217764906</v>
      </c>
      <c r="L8">
        <f t="shared" si="7"/>
        <v>1.1331484530668263</v>
      </c>
      <c r="M8">
        <f t="shared" si="8"/>
        <v>1.5851333753922188</v>
      </c>
      <c r="O8">
        <f t="shared" si="9"/>
        <v>1.8315638888734182E-2</v>
      </c>
      <c r="P8">
        <f t="shared" si="10"/>
        <v>1.8315638888734179E-2</v>
      </c>
      <c r="Q8">
        <f t="shared" si="11"/>
        <v>0.88249690258459546</v>
      </c>
    </row>
    <row r="9" spans="2:17">
      <c r="B9">
        <v>5</v>
      </c>
      <c r="C9">
        <f t="shared" si="0"/>
        <v>0.15625</v>
      </c>
      <c r="D9">
        <f t="shared" si="1"/>
        <v>1.1691184461695043</v>
      </c>
      <c r="E9">
        <f t="shared" si="2"/>
        <v>-1.8562979903656263</v>
      </c>
      <c r="G9">
        <f t="shared" si="3"/>
        <v>6</v>
      </c>
      <c r="H9">
        <f t="shared" si="4"/>
        <v>1.791759469228055</v>
      </c>
      <c r="I9">
        <f t="shared" si="5"/>
        <v>1.7047480922384253</v>
      </c>
      <c r="J9">
        <f t="shared" si="6"/>
        <v>0.48755738755600803</v>
      </c>
      <c r="L9">
        <f t="shared" si="7"/>
        <v>1.1691184461695043</v>
      </c>
      <c r="M9">
        <f t="shared" si="8"/>
        <v>1.5491633822895408</v>
      </c>
      <c r="O9">
        <f t="shared" si="9"/>
        <v>6.7379469990854687E-3</v>
      </c>
      <c r="P9">
        <f t="shared" si="10"/>
        <v>6.737946999085467E-3</v>
      </c>
      <c r="Q9">
        <f t="shared" si="11"/>
        <v>0.85534532730742252</v>
      </c>
    </row>
    <row r="10" spans="2:17">
      <c r="B10">
        <v>6</v>
      </c>
      <c r="C10">
        <f t="shared" si="0"/>
        <v>0.1875</v>
      </c>
      <c r="D10">
        <f t="shared" si="1"/>
        <v>1.2062302494209807</v>
      </c>
      <c r="E10">
        <f t="shared" si="2"/>
        <v>-1.6739764335716716</v>
      </c>
      <c r="G10">
        <f t="shared" si="3"/>
        <v>7</v>
      </c>
      <c r="H10">
        <f t="shared" si="4"/>
        <v>1.9459101490553132</v>
      </c>
      <c r="I10">
        <f t="shared" si="5"/>
        <v>1.550597412411167</v>
      </c>
      <c r="J10">
        <f t="shared" si="6"/>
        <v>0.44347034438010097</v>
      </c>
      <c r="L10">
        <f t="shared" si="7"/>
        <v>1.2062302494209807</v>
      </c>
      <c r="M10">
        <f t="shared" si="8"/>
        <v>1.5120515790380644</v>
      </c>
      <c r="O10">
        <f t="shared" si="9"/>
        <v>2.4787521766663594E-3</v>
      </c>
      <c r="P10">
        <f t="shared" si="10"/>
        <v>2.4787521766663585E-3</v>
      </c>
      <c r="Q10">
        <f t="shared" si="11"/>
        <v>0.82902911818040037</v>
      </c>
    </row>
    <row r="11" spans="2:17">
      <c r="B11">
        <v>7</v>
      </c>
      <c r="C11">
        <f t="shared" si="0"/>
        <v>0.21875</v>
      </c>
      <c r="D11">
        <f t="shared" si="1"/>
        <v>1.2445201077660952</v>
      </c>
      <c r="E11">
        <f t="shared" si="2"/>
        <v>-1.5198257537444133</v>
      </c>
      <c r="G11">
        <f t="shared" si="3"/>
        <v>8</v>
      </c>
      <c r="H11">
        <f t="shared" si="4"/>
        <v>2.0794415416798357</v>
      </c>
      <c r="I11">
        <f t="shared" si="5"/>
        <v>1.4170660197866445</v>
      </c>
      <c r="J11">
        <f t="shared" si="6"/>
        <v>0.40528041048831848</v>
      </c>
      <c r="L11">
        <f t="shared" si="7"/>
        <v>1.2445201077660952</v>
      </c>
      <c r="M11">
        <f t="shared" si="8"/>
        <v>1.4737617206929499</v>
      </c>
      <c r="O11">
        <f t="shared" si="9"/>
        <v>9.1188196555451646E-4</v>
      </c>
      <c r="P11">
        <f t="shared" si="10"/>
        <v>9.1188196555451624E-4</v>
      </c>
      <c r="Q11">
        <f t="shared" si="11"/>
        <v>0.80352257368906077</v>
      </c>
    </row>
    <row r="12" spans="2:17">
      <c r="B12">
        <v>8</v>
      </c>
      <c r="C12">
        <f t="shared" si="0"/>
        <v>0.25</v>
      </c>
      <c r="D12">
        <f t="shared" si="1"/>
        <v>1.2840254166877414</v>
      </c>
      <c r="E12">
        <f t="shared" si="2"/>
        <v>-1.3862943611198906</v>
      </c>
      <c r="G12">
        <f t="shared" si="3"/>
        <v>9</v>
      </c>
      <c r="H12">
        <f t="shared" si="4"/>
        <v>2.1972245773362196</v>
      </c>
      <c r="I12">
        <f t="shared" si="5"/>
        <v>1.2992829841302607</v>
      </c>
      <c r="J12">
        <f t="shared" si="6"/>
        <v>0.37159450145313705</v>
      </c>
      <c r="L12">
        <f t="shared" si="7"/>
        <v>1.2840254166877414</v>
      </c>
      <c r="M12">
        <f t="shared" si="8"/>
        <v>1.4342564117713037</v>
      </c>
      <c r="O12">
        <f t="shared" si="9"/>
        <v>3.3546262790251196E-4</v>
      </c>
      <c r="P12">
        <f t="shared" si="10"/>
        <v>3.3546262790251185E-4</v>
      </c>
      <c r="Q12">
        <f t="shared" si="11"/>
        <v>0.77880078307140488</v>
      </c>
    </row>
    <row r="13" spans="2:17">
      <c r="B13">
        <v>9</v>
      </c>
      <c r="C13">
        <f t="shared" si="0"/>
        <v>0.28125</v>
      </c>
      <c r="D13">
        <f t="shared" si="1"/>
        <v>1.3247847587288655</v>
      </c>
      <c r="E13">
        <f t="shared" si="2"/>
        <v>-1.2685113254635072</v>
      </c>
      <c r="G13">
        <f t="shared" si="3"/>
        <v>10</v>
      </c>
      <c r="H13">
        <f t="shared" si="4"/>
        <v>2.3025850929940459</v>
      </c>
      <c r="I13">
        <f t="shared" si="5"/>
        <v>1.1939224684724343</v>
      </c>
      <c r="J13">
        <f t="shared" si="6"/>
        <v>0.34146142900708842</v>
      </c>
      <c r="L13">
        <f t="shared" si="7"/>
        <v>1.3247847587288655</v>
      </c>
      <c r="M13">
        <f t="shared" si="8"/>
        <v>1.3934970697301796</v>
      </c>
      <c r="O13">
        <f t="shared" si="9"/>
        <v>1.2340980408667959E-4</v>
      </c>
      <c r="P13">
        <f t="shared" si="10"/>
        <v>1.2340980408667956E-4</v>
      </c>
      <c r="Q13">
        <f t="shared" si="11"/>
        <v>0.75483960198900735</v>
      </c>
    </row>
    <row r="14" spans="2:17">
      <c r="B14">
        <v>10</v>
      </c>
      <c r="C14">
        <f t="shared" si="0"/>
        <v>0.3125</v>
      </c>
      <c r="D14">
        <f t="shared" si="1"/>
        <v>1.3668379411737963</v>
      </c>
      <c r="E14">
        <f t="shared" si="2"/>
        <v>-1.1631508098056809</v>
      </c>
      <c r="G14">
        <f t="shared" si="3"/>
        <v>11</v>
      </c>
      <c r="H14">
        <f t="shared" si="4"/>
        <v>2.3978952727983707</v>
      </c>
      <c r="I14">
        <f t="shared" si="5"/>
        <v>1.0986122886681096</v>
      </c>
      <c r="J14">
        <f t="shared" si="6"/>
        <v>0.31420274927343139</v>
      </c>
      <c r="L14">
        <f t="shared" si="7"/>
        <v>1.3668379411737963</v>
      </c>
      <c r="M14">
        <f t="shared" si="8"/>
        <v>1.3514438872852488</v>
      </c>
      <c r="O14">
        <f t="shared" si="9"/>
        <v>4.5399929762484875E-5</v>
      </c>
      <c r="P14">
        <f t="shared" si="10"/>
        <v>4.5399929762484854E-5</v>
      </c>
      <c r="Q14">
        <f t="shared" si="11"/>
        <v>0.73161562894664178</v>
      </c>
    </row>
    <row r="15" spans="2:17">
      <c r="B15">
        <v>11</v>
      </c>
      <c r="C15">
        <f t="shared" si="0"/>
        <v>0.34375</v>
      </c>
      <c r="D15">
        <f t="shared" si="1"/>
        <v>1.4102260349257107</v>
      </c>
      <c r="E15">
        <f t="shared" si="2"/>
        <v>-1.0678406300013561</v>
      </c>
      <c r="G15">
        <f t="shared" si="3"/>
        <v>12</v>
      </c>
      <c r="H15">
        <f t="shared" si="4"/>
        <v>2.4849066497880004</v>
      </c>
      <c r="I15">
        <f t="shared" si="5"/>
        <v>1.0116009116784799</v>
      </c>
      <c r="J15">
        <f t="shared" si="6"/>
        <v>0.2893175243854475</v>
      </c>
      <c r="L15">
        <f t="shared" si="7"/>
        <v>1.4102260349257107</v>
      </c>
      <c r="M15">
        <f t="shared" si="8"/>
        <v>1.3080557935333343</v>
      </c>
      <c r="O15">
        <f t="shared" si="9"/>
        <v>1.6701700790245669E-5</v>
      </c>
      <c r="P15">
        <f t="shared" si="10"/>
        <v>1.6701700790245659E-5</v>
      </c>
      <c r="Q15">
        <f t="shared" si="11"/>
        <v>0.70910618243739842</v>
      </c>
    </row>
    <row r="16" spans="2:17">
      <c r="B16">
        <v>12</v>
      </c>
      <c r="C16">
        <f t="shared" si="0"/>
        <v>0.375</v>
      </c>
      <c r="D16">
        <f t="shared" si="1"/>
        <v>1.4549914146182013</v>
      </c>
      <c r="E16">
        <f t="shared" si="2"/>
        <v>-0.98082925301172619</v>
      </c>
      <c r="G16">
        <f t="shared" si="3"/>
        <v>13</v>
      </c>
      <c r="H16">
        <f t="shared" si="4"/>
        <v>2.5649493574615367</v>
      </c>
      <c r="I16">
        <f t="shared" si="5"/>
        <v>0.93155820400494349</v>
      </c>
      <c r="J16">
        <f t="shared" si="6"/>
        <v>0.26642533660480233</v>
      </c>
      <c r="L16">
        <f t="shared" si="7"/>
        <v>1.4549914146182013</v>
      </c>
      <c r="M16">
        <f t="shared" si="8"/>
        <v>1.2632904138408438</v>
      </c>
      <c r="O16">
        <f t="shared" si="9"/>
        <v>6.1442123533282123E-6</v>
      </c>
      <c r="P16">
        <f t="shared" si="10"/>
        <v>6.1442123533282098E-6</v>
      </c>
      <c r="Q16">
        <f t="shared" si="11"/>
        <v>0.68728927879097224</v>
      </c>
    </row>
    <row r="17" spans="2:17">
      <c r="B17">
        <v>13</v>
      </c>
      <c r="C17">
        <f t="shared" si="0"/>
        <v>0.40625</v>
      </c>
      <c r="D17">
        <f t="shared" si="1"/>
        <v>1.5011778000001228</v>
      </c>
      <c r="E17">
        <f t="shared" si="2"/>
        <v>-0.9007865453381898</v>
      </c>
      <c r="G17">
        <f t="shared" si="3"/>
        <v>14</v>
      </c>
      <c r="H17">
        <f t="shared" si="4"/>
        <v>2.6390573296152584</v>
      </c>
      <c r="I17">
        <f t="shared" si="5"/>
        <v>0.85745023185122182</v>
      </c>
      <c r="J17">
        <f t="shared" si="6"/>
        <v>0.24523048120954047</v>
      </c>
      <c r="L17">
        <f t="shared" si="7"/>
        <v>1.5011778000001228</v>
      </c>
      <c r="M17">
        <f t="shared" si="8"/>
        <v>1.2171040284589223</v>
      </c>
      <c r="O17">
        <f t="shared" si="9"/>
        <v>2.2603294069810555E-6</v>
      </c>
      <c r="P17">
        <f t="shared" si="10"/>
        <v>2.2603294069810542E-6</v>
      </c>
      <c r="Q17">
        <f t="shared" si="11"/>
        <v>0.66614361070348782</v>
      </c>
    </row>
    <row r="18" spans="2:17">
      <c r="B18">
        <v>14</v>
      </c>
      <c r="C18">
        <f t="shared" si="0"/>
        <v>0.4375</v>
      </c>
      <c r="D18">
        <f t="shared" si="1"/>
        <v>1.5488302986341331</v>
      </c>
      <c r="E18">
        <f t="shared" si="2"/>
        <v>-0.82667857318446791</v>
      </c>
      <c r="G18">
        <f t="shared" si="3"/>
        <v>15</v>
      </c>
      <c r="H18">
        <f t="shared" si="4"/>
        <v>2.7080502011022101</v>
      </c>
      <c r="I18">
        <f t="shared" si="5"/>
        <v>0.78845736036427017</v>
      </c>
      <c r="J18">
        <f t="shared" si="6"/>
        <v>0.22549854290421756</v>
      </c>
      <c r="L18">
        <f t="shared" si="7"/>
        <v>1.5488302986341331</v>
      </c>
      <c r="M18">
        <f t="shared" si="8"/>
        <v>1.169451529824912</v>
      </c>
      <c r="O18">
        <f t="shared" si="9"/>
        <v>8.3152871910356841E-7</v>
      </c>
      <c r="P18">
        <f t="shared" si="10"/>
        <v>8.3152871910356788E-7</v>
      </c>
      <c r="Q18">
        <f t="shared" si="11"/>
        <v>0.64564852642789206</v>
      </c>
    </row>
    <row r="19" spans="2:17">
      <c r="B19">
        <v>15</v>
      </c>
      <c r="C19">
        <f t="shared" si="0"/>
        <v>0.46875</v>
      </c>
      <c r="D19">
        <f t="shared" si="1"/>
        <v>1.5979954499506333</v>
      </c>
      <c r="E19">
        <f t="shared" si="2"/>
        <v>-0.75768570169751648</v>
      </c>
      <c r="G19">
        <f t="shared" si="3"/>
        <v>16</v>
      </c>
      <c r="H19">
        <f t="shared" si="4"/>
        <v>2.7725887222397811</v>
      </c>
      <c r="I19">
        <f t="shared" si="5"/>
        <v>0.72391883922669908</v>
      </c>
      <c r="J19">
        <f t="shared" si="6"/>
        <v>0.20704054731775789</v>
      </c>
      <c r="L19">
        <f t="shared" si="7"/>
        <v>1.5979954499506333</v>
      </c>
      <c r="M19">
        <f t="shared" si="8"/>
        <v>1.1202863785084118</v>
      </c>
      <c r="O19">
        <f t="shared" si="9"/>
        <v>3.0590232050182594E-7</v>
      </c>
      <c r="P19">
        <f t="shared" si="10"/>
        <v>3.0590232050182579E-7</v>
      </c>
      <c r="Q19">
        <f t="shared" si="11"/>
        <v>0.62578400960459113</v>
      </c>
    </row>
    <row r="20" spans="2:17">
      <c r="B20">
        <v>16</v>
      </c>
      <c r="C20">
        <f t="shared" si="0"/>
        <v>0.5</v>
      </c>
      <c r="D20">
        <f t="shared" si="1"/>
        <v>1.6487212707001282</v>
      </c>
      <c r="E20">
        <f t="shared" si="2"/>
        <v>-0.69314718055994529</v>
      </c>
      <c r="G20">
        <f t="shared" si="3"/>
        <v>17</v>
      </c>
      <c r="H20">
        <f t="shared" si="4"/>
        <v>2.8332133440562162</v>
      </c>
      <c r="I20">
        <f t="shared" si="5"/>
        <v>0.66329421741026406</v>
      </c>
      <c r="J20">
        <f t="shared" si="6"/>
        <v>0.18970192563578211</v>
      </c>
      <c r="L20">
        <f t="shared" si="7"/>
        <v>1.6487212707001282</v>
      </c>
      <c r="M20">
        <f t="shared" si="8"/>
        <v>1.0695605577589169</v>
      </c>
      <c r="O20">
        <f t="shared" si="9"/>
        <v>1.125351747192592E-7</v>
      </c>
      <c r="P20">
        <f t="shared" si="10"/>
        <v>1.1253517471925912E-7</v>
      </c>
      <c r="Q20">
        <f t="shared" si="11"/>
        <v>0.60653065971263342</v>
      </c>
    </row>
    <row r="21" spans="2:17">
      <c r="B21">
        <v>17</v>
      </c>
      <c r="C21">
        <f t="shared" si="0"/>
        <v>0.53125</v>
      </c>
      <c r="D21">
        <f t="shared" si="1"/>
        <v>1.7010573018484008</v>
      </c>
      <c r="E21">
        <f t="shared" si="2"/>
        <v>-0.63252255874351049</v>
      </c>
      <c r="G21">
        <f t="shared" si="3"/>
        <v>18</v>
      </c>
      <c r="H21">
        <f t="shared" si="4"/>
        <v>2.8903717578961645</v>
      </c>
      <c r="I21">
        <f t="shared" si="5"/>
        <v>0.60613580357031571</v>
      </c>
      <c r="J21">
        <f t="shared" si="6"/>
        <v>0.17335463828257661</v>
      </c>
      <c r="L21">
        <f t="shared" si="7"/>
        <v>1.7010573018484008</v>
      </c>
      <c r="M21">
        <f t="shared" si="8"/>
        <v>1.0172245266106443</v>
      </c>
      <c r="O21">
        <f t="shared" si="9"/>
        <v>4.1399377187851695E-8</v>
      </c>
      <c r="P21">
        <f t="shared" si="10"/>
        <v>4.1399377187851668E-8</v>
      </c>
      <c r="Q21">
        <f t="shared" si="11"/>
        <v>0.5878696731223465</v>
      </c>
    </row>
    <row r="22" spans="2:17">
      <c r="B22">
        <v>18</v>
      </c>
      <c r="C22">
        <f t="shared" si="0"/>
        <v>0.5625</v>
      </c>
      <c r="D22">
        <f t="shared" si="1"/>
        <v>1.7550546569602985</v>
      </c>
      <c r="E22">
        <f t="shared" si="2"/>
        <v>-0.5753641449035618</v>
      </c>
      <c r="G22">
        <f t="shared" si="3"/>
        <v>19</v>
      </c>
      <c r="H22">
        <f t="shared" si="4"/>
        <v>2.9444389791664403</v>
      </c>
      <c r="I22">
        <f t="shared" si="5"/>
        <v>0.55206858230003997</v>
      </c>
      <c r="J22">
        <f t="shared" si="6"/>
        <v>0.15789143097648423</v>
      </c>
      <c r="L22">
        <f t="shared" si="7"/>
        <v>1.7550546569602985</v>
      </c>
      <c r="M22">
        <f t="shared" si="8"/>
        <v>0.96322717149874659</v>
      </c>
      <c r="O22">
        <f t="shared" si="9"/>
        <v>1.5229979744712642E-8</v>
      </c>
      <c r="P22">
        <f t="shared" si="10"/>
        <v>1.5229979744712629E-8</v>
      </c>
      <c r="Q22">
        <f t="shared" si="11"/>
        <v>0.56978282473092301</v>
      </c>
    </row>
    <row r="23" spans="2:17">
      <c r="B23">
        <v>19</v>
      </c>
      <c r="C23">
        <f t="shared" si="0"/>
        <v>0.59375</v>
      </c>
      <c r="D23">
        <f t="shared" si="1"/>
        <v>1.8107660721193872</v>
      </c>
      <c r="E23">
        <f t="shared" si="2"/>
        <v>-0.52129692363328606</v>
      </c>
      <c r="G23">
        <f t="shared" si="3"/>
        <v>20</v>
      </c>
      <c r="H23">
        <f t="shared" si="4"/>
        <v>2.9957322735539909</v>
      </c>
      <c r="I23">
        <f t="shared" si="5"/>
        <v>0.50077528791248938</v>
      </c>
      <c r="J23">
        <f t="shared" si="6"/>
        <v>0.14322156583652798</v>
      </c>
      <c r="L23">
        <f t="shared" si="7"/>
        <v>1.8107660721193872</v>
      </c>
      <c r="M23">
        <f t="shared" si="8"/>
        <v>0.90751575633965786</v>
      </c>
      <c r="O23">
        <f t="shared" si="9"/>
        <v>5.6027964375372728E-9</v>
      </c>
      <c r="P23">
        <f t="shared" si="10"/>
        <v>5.6027964375372678E-9</v>
      </c>
      <c r="Q23">
        <f t="shared" si="11"/>
        <v>0.55225245016302038</v>
      </c>
    </row>
    <row r="24" spans="2:17">
      <c r="B24">
        <v>20</v>
      </c>
      <c r="C24">
        <f t="shared" si="0"/>
        <v>0.625</v>
      </c>
      <c r="D24">
        <f t="shared" si="1"/>
        <v>1.8682459574322223</v>
      </c>
      <c r="E24">
        <f t="shared" si="2"/>
        <v>-0.47000362924573558</v>
      </c>
      <c r="G24">
        <f t="shared" si="3"/>
        <v>21</v>
      </c>
      <c r="H24">
        <f t="shared" si="4"/>
        <v>3.044522437723423</v>
      </c>
      <c r="I24">
        <f t="shared" si="5"/>
        <v>0.45198512374305722</v>
      </c>
      <c r="J24">
        <f t="shared" si="6"/>
        <v>0.12926759510666949</v>
      </c>
      <c r="L24">
        <f t="shared" si="7"/>
        <v>1.8682459574322223</v>
      </c>
      <c r="M24">
        <f t="shared" si="8"/>
        <v>0.85003587102682276</v>
      </c>
      <c r="O24">
        <f t="shared" si="9"/>
        <v>2.0611536224385595E-9</v>
      </c>
      <c r="P24">
        <f t="shared" si="10"/>
        <v>2.0611536224385579E-9</v>
      </c>
      <c r="Q24">
        <f t="shared" si="11"/>
        <v>0.53526142851899028</v>
      </c>
    </row>
    <row r="25" spans="2:17">
      <c r="B25">
        <v>21</v>
      </c>
      <c r="C25">
        <f t="shared" si="0"/>
        <v>0.65625</v>
      </c>
      <c r="D25">
        <f t="shared" si="1"/>
        <v>1.9275504501675447</v>
      </c>
      <c r="E25">
        <f t="shared" si="2"/>
        <v>-0.42121346507630353</v>
      </c>
      <c r="G25">
        <f t="shared" si="3"/>
        <v>22</v>
      </c>
      <c r="H25">
        <f t="shared" si="4"/>
        <v>3.0910424533583161</v>
      </c>
      <c r="I25">
        <f t="shared" si="5"/>
        <v>0.40546510810816416</v>
      </c>
      <c r="J25">
        <f t="shared" si="6"/>
        <v>0.11596288610287085</v>
      </c>
      <c r="L25">
        <f t="shared" si="7"/>
        <v>1.9275504501675447</v>
      </c>
      <c r="M25">
        <f t="shared" si="8"/>
        <v>0.79073137829150042</v>
      </c>
      <c r="O25">
        <f t="shared" si="9"/>
        <v>7.5825604279119138E-10</v>
      </c>
      <c r="P25">
        <f t="shared" si="10"/>
        <v>7.5825604279119066E-10</v>
      </c>
      <c r="Q25">
        <f t="shared" si="11"/>
        <v>0.51879316565388933</v>
      </c>
    </row>
    <row r="26" spans="2:17">
      <c r="B26">
        <v>22</v>
      </c>
      <c r="C26">
        <f t="shared" si="0"/>
        <v>0.6875</v>
      </c>
      <c r="D26">
        <f t="shared" si="1"/>
        <v>1.9887374695822919</v>
      </c>
      <c r="E26">
        <f t="shared" si="2"/>
        <v>-0.3746934494414107</v>
      </c>
      <c r="G26">
        <f t="shared" si="3"/>
        <v>23</v>
      </c>
      <c r="H26">
        <f t="shared" si="4"/>
        <v>3.1354942159291497</v>
      </c>
      <c r="I26">
        <f t="shared" si="5"/>
        <v>0.36101334553733055</v>
      </c>
      <c r="J26">
        <f t="shared" si="6"/>
        <v>0.10324969678770463</v>
      </c>
      <c r="L26">
        <f t="shared" si="7"/>
        <v>1.9887374695822919</v>
      </c>
      <c r="M26">
        <f t="shared" si="8"/>
        <v>0.72954435887675317</v>
      </c>
      <c r="O26">
        <f t="shared" si="9"/>
        <v>2.7894680928689277E-10</v>
      </c>
      <c r="P26">
        <f t="shared" si="10"/>
        <v>2.7894680928689246E-10</v>
      </c>
      <c r="Q26">
        <f t="shared" si="11"/>
        <v>0.50283157797094091</v>
      </c>
    </row>
    <row r="27" spans="2:17">
      <c r="B27">
        <v>23</v>
      </c>
      <c r="C27">
        <f t="shared" si="0"/>
        <v>0.71875</v>
      </c>
      <c r="D27">
        <f t="shared" si="1"/>
        <v>2.0518667734879767</v>
      </c>
      <c r="E27">
        <f t="shared" si="2"/>
        <v>-0.33024168687057687</v>
      </c>
      <c r="G27">
        <f t="shared" si="3"/>
        <v>24</v>
      </c>
      <c r="H27">
        <f t="shared" si="4"/>
        <v>3.1780538303479458</v>
      </c>
      <c r="I27">
        <f t="shared" si="5"/>
        <v>0.31845373111853448</v>
      </c>
      <c r="J27">
        <f t="shared" si="6"/>
        <v>9.1077661214886918E-2</v>
      </c>
      <c r="L27">
        <f t="shared" si="7"/>
        <v>2.0518667734879767</v>
      </c>
      <c r="M27">
        <f t="shared" si="8"/>
        <v>0.66641505497106834</v>
      </c>
      <c r="O27">
        <f t="shared" si="9"/>
        <v>1.0261879631701899E-10</v>
      </c>
      <c r="P27">
        <f t="shared" si="10"/>
        <v>1.026187963170189E-10</v>
      </c>
      <c r="Q27">
        <f t="shared" si="11"/>
        <v>0.48736107671361911</v>
      </c>
    </row>
    <row r="28" spans="2:17">
      <c r="B28">
        <v>24</v>
      </c>
      <c r="C28">
        <f t="shared" si="0"/>
        <v>0.75</v>
      </c>
      <c r="D28">
        <f t="shared" si="1"/>
        <v>2.1170000166126748</v>
      </c>
      <c r="E28">
        <f t="shared" si="2"/>
        <v>-0.2876820724517809</v>
      </c>
      <c r="G28">
        <f t="shared" si="3"/>
        <v>25</v>
      </c>
      <c r="H28">
        <f t="shared" si="4"/>
        <v>3.2188758248682006</v>
      </c>
      <c r="I28">
        <f t="shared" si="5"/>
        <v>0.27763173659827967</v>
      </c>
      <c r="J28">
        <f t="shared" si="6"/>
        <v>7.9402584355298053E-2</v>
      </c>
      <c r="L28">
        <f t="shared" si="7"/>
        <v>2.1170000166126748</v>
      </c>
      <c r="M28">
        <f t="shared" si="8"/>
        <v>0.60128181184637031</v>
      </c>
      <c r="O28">
        <f t="shared" si="9"/>
        <v>3.7751345442791016E-11</v>
      </c>
      <c r="P28">
        <f t="shared" si="10"/>
        <v>3.7751345442790977E-11</v>
      </c>
      <c r="Q28">
        <f t="shared" si="11"/>
        <v>0.47236655274101469</v>
      </c>
    </row>
    <row r="29" spans="2:17">
      <c r="B29">
        <v>25</v>
      </c>
      <c r="C29">
        <f t="shared" si="0"/>
        <v>0.78125</v>
      </c>
      <c r="D29">
        <f t="shared" si="1"/>
        <v>2.1842008108156179</v>
      </c>
      <c r="E29">
        <f t="shared" si="2"/>
        <v>-0.24686007793152578</v>
      </c>
      <c r="G29">
        <f t="shared" si="3"/>
        <v>26</v>
      </c>
      <c r="H29">
        <f t="shared" si="4"/>
        <v>3.2580965380214821</v>
      </c>
      <c r="I29">
        <f t="shared" si="5"/>
        <v>0.23841102344499809</v>
      </c>
      <c r="J29">
        <f t="shared" si="6"/>
        <v>6.818547343424175E-2</v>
      </c>
      <c r="L29">
        <f t="shared" si="7"/>
        <v>2.1842008108156179</v>
      </c>
      <c r="M29">
        <f t="shared" si="8"/>
        <v>0.53408101764342719</v>
      </c>
      <c r="O29">
        <f t="shared" si="9"/>
        <v>1.3887943864964034E-11</v>
      </c>
      <c r="P29">
        <f t="shared" si="10"/>
        <v>1.3887943864964021E-11</v>
      </c>
      <c r="Q29">
        <f t="shared" si="11"/>
        <v>0.45783336177161427</v>
      </c>
    </row>
    <row r="30" spans="2:17">
      <c r="B30">
        <v>26</v>
      </c>
      <c r="C30">
        <f t="shared" si="0"/>
        <v>0.8125</v>
      </c>
      <c r="D30">
        <f t="shared" si="1"/>
        <v>2.2535347872132085</v>
      </c>
      <c r="E30">
        <f t="shared" si="2"/>
        <v>-0.20763936477824449</v>
      </c>
      <c r="G30">
        <f t="shared" si="3"/>
        <v>27</v>
      </c>
      <c r="H30">
        <f t="shared" si="4"/>
        <v>3.2958368660043291</v>
      </c>
      <c r="I30">
        <f t="shared" si="5"/>
        <v>0.20067069546215111</v>
      </c>
      <c r="J30">
        <f t="shared" si="6"/>
        <v>5.7391752179705637E-2</v>
      </c>
      <c r="L30">
        <f t="shared" si="7"/>
        <v>2.2535347872132085</v>
      </c>
      <c r="M30">
        <f t="shared" si="8"/>
        <v>0.46474704124583655</v>
      </c>
      <c r="O30">
        <f t="shared" si="9"/>
        <v>5.1090890280633308E-12</v>
      </c>
      <c r="P30">
        <f t="shared" si="10"/>
        <v>5.1090890280633251E-12</v>
      </c>
      <c r="Q30">
        <f t="shared" si="11"/>
        <v>0.44374731008107987</v>
      </c>
    </row>
    <row r="31" spans="2:17">
      <c r="B31">
        <v>27</v>
      </c>
      <c r="C31">
        <f t="shared" si="0"/>
        <v>0.84375</v>
      </c>
      <c r="D31">
        <f t="shared" si="1"/>
        <v>2.325069660277121</v>
      </c>
      <c r="E31">
        <f t="shared" si="2"/>
        <v>-0.16989903679539747</v>
      </c>
      <c r="G31">
        <f t="shared" si="3"/>
        <v>28</v>
      </c>
      <c r="H31">
        <f t="shared" si="4"/>
        <v>3.3322045101752038</v>
      </c>
      <c r="I31">
        <f t="shared" si="5"/>
        <v>0.16430305129127643</v>
      </c>
      <c r="J31">
        <f t="shared" si="6"/>
        <v>4.6990618038979907E-2</v>
      </c>
      <c r="L31">
        <f t="shared" si="7"/>
        <v>2.325069660277121</v>
      </c>
      <c r="M31">
        <f t="shared" si="8"/>
        <v>0.39321216818192406</v>
      </c>
      <c r="O31">
        <f t="shared" si="9"/>
        <v>1.8795288165390857E-12</v>
      </c>
      <c r="P31">
        <f t="shared" si="10"/>
        <v>1.8795288165390832E-12</v>
      </c>
      <c r="Q31">
        <f t="shared" si="11"/>
        <v>0.43009464064006225</v>
      </c>
    </row>
    <row r="32" spans="2:17">
      <c r="B32">
        <v>28</v>
      </c>
      <c r="C32">
        <f t="shared" si="0"/>
        <v>0.875</v>
      </c>
      <c r="D32">
        <f t="shared" si="1"/>
        <v>2.3988752939670981</v>
      </c>
      <c r="E32">
        <f t="shared" si="2"/>
        <v>-0.13353139262452263</v>
      </c>
      <c r="G32">
        <f t="shared" si="3"/>
        <v>29</v>
      </c>
      <c r="H32">
        <f t="shared" si="4"/>
        <v>3.3672958299864741</v>
      </c>
      <c r="I32">
        <f t="shared" si="5"/>
        <v>0.12921173148000609</v>
      </c>
      <c r="J32">
        <f t="shared" si="6"/>
        <v>3.6954512240726579E-2</v>
      </c>
      <c r="L32">
        <f t="shared" si="7"/>
        <v>2.3988752939670981</v>
      </c>
      <c r="M32">
        <f t="shared" si="8"/>
        <v>0.319406534491947</v>
      </c>
      <c r="O32">
        <f t="shared" si="9"/>
        <v>6.9144001069402101E-13</v>
      </c>
      <c r="P32">
        <f t="shared" si="10"/>
        <v>6.914400106940203E-13</v>
      </c>
      <c r="Q32">
        <f t="shared" si="11"/>
        <v>0.41686201967850839</v>
      </c>
    </row>
    <row r="33" spans="2:17">
      <c r="B33">
        <v>29</v>
      </c>
      <c r="C33">
        <f t="shared" si="0"/>
        <v>0.90625</v>
      </c>
      <c r="D33">
        <f t="shared" si="1"/>
        <v>2.4750237699630251</v>
      </c>
      <c r="E33">
        <f t="shared" si="2"/>
        <v>-9.8440072813252524E-2</v>
      </c>
      <c r="G33">
        <f t="shared" si="3"/>
        <v>30</v>
      </c>
      <c r="H33">
        <f t="shared" si="4"/>
        <v>3.4011973816621555</v>
      </c>
      <c r="I33">
        <f t="shared" si="5"/>
        <v>9.5310179804324768E-2</v>
      </c>
      <c r="J33">
        <f t="shared" si="6"/>
        <v>2.725867973365699E-2</v>
      </c>
      <c r="L33">
        <f t="shared" si="7"/>
        <v>2.4750237699630251</v>
      </c>
      <c r="M33">
        <f t="shared" si="8"/>
        <v>0.24325805849602</v>
      </c>
      <c r="O33">
        <f t="shared" si="9"/>
        <v>2.5436656473769263E-13</v>
      </c>
      <c r="P33">
        <f t="shared" si="10"/>
        <v>2.5436656473769228E-13</v>
      </c>
      <c r="Q33">
        <f t="shared" si="11"/>
        <v>0.40403652366334208</v>
      </c>
    </row>
    <row r="34" spans="2:17">
      <c r="B34">
        <v>30</v>
      </c>
      <c r="C34">
        <f t="shared" si="0"/>
        <v>0.9375</v>
      </c>
      <c r="D34">
        <f t="shared" si="1"/>
        <v>2.5535894580629268</v>
      </c>
      <c r="E34">
        <f t="shared" si="2"/>
        <v>-6.4538521137571178E-2</v>
      </c>
      <c r="G34">
        <f t="shared" si="3"/>
        <v>31</v>
      </c>
      <c r="H34">
        <f t="shared" si="4"/>
        <v>3.4339872044851463</v>
      </c>
      <c r="I34">
        <f t="shared" si="5"/>
        <v>6.2520356981333958E-2</v>
      </c>
      <c r="J34">
        <f t="shared" si="6"/>
        <v>1.7880801308810017E-2</v>
      </c>
      <c r="L34">
        <f t="shared" si="7"/>
        <v>2.5535894580629268</v>
      </c>
      <c r="M34">
        <f t="shared" si="8"/>
        <v>0.16469237039611828</v>
      </c>
      <c r="O34">
        <f t="shared" si="9"/>
        <v>9.3576229688401862E-14</v>
      </c>
      <c r="P34">
        <f t="shared" si="10"/>
        <v>9.3576229688401748E-14</v>
      </c>
      <c r="Q34">
        <f t="shared" si="11"/>
        <v>0.39160562667679899</v>
      </c>
    </row>
    <row r="35" spans="2:17">
      <c r="B35">
        <v>31</v>
      </c>
      <c r="C35">
        <f t="shared" si="0"/>
        <v>0.96875</v>
      </c>
      <c r="D35">
        <f t="shared" si="1"/>
        <v>2.6346490888156313</v>
      </c>
      <c r="E35">
        <f t="shared" si="2"/>
        <v>-3.1748698314580298E-2</v>
      </c>
      <c r="G35">
        <f t="shared" si="3"/>
        <v>32</v>
      </c>
      <c r="H35">
        <f t="shared" si="4"/>
        <v>3.4657359027997265</v>
      </c>
      <c r="I35">
        <f t="shared" si="5"/>
        <v>3.0771658666753687E-2</v>
      </c>
      <c r="J35">
        <f t="shared" si="6"/>
        <v>8.8006841471973424E-3</v>
      </c>
      <c r="L35">
        <f t="shared" si="7"/>
        <v>2.6346490888156313</v>
      </c>
      <c r="M35">
        <f t="shared" si="8"/>
        <v>8.3632739643413778E-2</v>
      </c>
      <c r="O35">
        <f t="shared" si="9"/>
        <v>3.4424771084699805E-14</v>
      </c>
      <c r="P35">
        <f t="shared" si="10"/>
        <v>3.4424771084699768E-14</v>
      </c>
      <c r="Q35">
        <f t="shared" si="11"/>
        <v>0.37955718818308959</v>
      </c>
    </row>
    <row r="36" spans="2:17">
      <c r="B36">
        <v>32</v>
      </c>
      <c r="C36">
        <f t="shared" si="0"/>
        <v>1</v>
      </c>
      <c r="D36">
        <f t="shared" si="1"/>
        <v>2.7182818284590451</v>
      </c>
      <c r="E36">
        <f>LN(C36)</f>
        <v>0</v>
      </c>
      <c r="G36">
        <f t="shared" si="3"/>
        <v>33</v>
      </c>
      <c r="H36">
        <f t="shared" si="4"/>
        <v>3.4965075614664802</v>
      </c>
      <c r="I36">
        <f t="shared" si="5"/>
        <v>0</v>
      </c>
      <c r="J36">
        <f t="shared" si="6"/>
        <v>0</v>
      </c>
      <c r="L36">
        <f t="shared" si="7"/>
        <v>2.7182818284590451</v>
      </c>
      <c r="M36">
        <f t="shared" si="8"/>
        <v>0</v>
      </c>
      <c r="O36">
        <f t="shared" si="9"/>
        <v>1.2664165549094191E-14</v>
      </c>
      <c r="P36">
        <f t="shared" si="10"/>
        <v>1.2664165549094176E-14</v>
      </c>
      <c r="Q36">
        <f t="shared" si="11"/>
        <v>0.36787944117144233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36"/>
  <sheetViews>
    <sheetView zoomScale="70" zoomScaleNormal="70" workbookViewId="0">
      <selection activeCell="B4" sqref="B4:H36"/>
    </sheetView>
  </sheetViews>
  <sheetFormatPr defaultRowHeight="13.5"/>
  <cols>
    <col min="6" max="6" width="12.75" bestFit="1" customWidth="1"/>
  </cols>
  <sheetData>
    <row r="2" spans="2:10">
      <c r="J2">
        <v>65535</v>
      </c>
    </row>
    <row r="4" spans="2:10">
      <c r="B4" t="s">
        <v>2</v>
      </c>
      <c r="C4" t="s">
        <v>5</v>
      </c>
      <c r="D4" t="s">
        <v>3</v>
      </c>
      <c r="F4" t="s">
        <v>1</v>
      </c>
      <c r="G4" t="s">
        <v>8</v>
      </c>
      <c r="H4" t="s">
        <v>4</v>
      </c>
      <c r="J4" t="s">
        <v>6</v>
      </c>
    </row>
    <row r="5" spans="2:10">
      <c r="B5">
        <v>0</v>
      </c>
      <c r="C5">
        <f>B5/16</f>
        <v>0</v>
      </c>
      <c r="D5">
        <f>B5/32</f>
        <v>0</v>
      </c>
      <c r="F5">
        <f>EXP(-B5)</f>
        <v>1</v>
      </c>
      <c r="G5">
        <f>EXP(-C5)</f>
        <v>1</v>
      </c>
      <c r="H5">
        <f>EXP(-D5)</f>
        <v>1</v>
      </c>
      <c r="J5">
        <f>INT(G5*$J$2)</f>
        <v>65535</v>
      </c>
    </row>
    <row r="6" spans="2:10">
      <c r="B6">
        <v>4</v>
      </c>
      <c r="C6">
        <f t="shared" ref="C6:C36" si="0">B6/16</f>
        <v>0.25</v>
      </c>
      <c r="D6">
        <f t="shared" ref="D6:D36" si="1">B6/32</f>
        <v>0.125</v>
      </c>
      <c r="F6">
        <f t="shared" ref="F6:F36" si="2">EXP(-B6)</f>
        <v>1.8315638888734179E-2</v>
      </c>
      <c r="G6">
        <f t="shared" ref="G6:G36" si="3">EXP(-C6)</f>
        <v>0.77880078307140488</v>
      </c>
      <c r="H6">
        <f t="shared" ref="H6:H36" si="4">EXP(-D6)</f>
        <v>0.88249690258459546</v>
      </c>
      <c r="J6">
        <f t="shared" ref="J6:J36" si="5">INT(G6*$J$2)</f>
        <v>51038</v>
      </c>
    </row>
    <row r="7" spans="2:10">
      <c r="B7">
        <v>8</v>
      </c>
      <c r="C7">
        <f t="shared" si="0"/>
        <v>0.5</v>
      </c>
      <c r="D7">
        <f t="shared" si="1"/>
        <v>0.25</v>
      </c>
      <c r="F7">
        <f t="shared" si="2"/>
        <v>3.3546262790251185E-4</v>
      </c>
      <c r="G7">
        <f t="shared" si="3"/>
        <v>0.60653065971263342</v>
      </c>
      <c r="H7">
        <f t="shared" si="4"/>
        <v>0.77880078307140488</v>
      </c>
      <c r="J7">
        <f t="shared" si="5"/>
        <v>39748</v>
      </c>
    </row>
    <row r="8" spans="2:10">
      <c r="B8">
        <v>12</v>
      </c>
      <c r="C8">
        <f t="shared" si="0"/>
        <v>0.75</v>
      </c>
      <c r="D8">
        <f t="shared" si="1"/>
        <v>0.375</v>
      </c>
      <c r="F8">
        <f t="shared" si="2"/>
        <v>6.1442123533282098E-6</v>
      </c>
      <c r="G8">
        <f t="shared" si="3"/>
        <v>0.47236655274101469</v>
      </c>
      <c r="H8">
        <f t="shared" si="4"/>
        <v>0.68728927879097224</v>
      </c>
      <c r="J8">
        <f t="shared" si="5"/>
        <v>30956</v>
      </c>
    </row>
    <row r="9" spans="2:10">
      <c r="B9">
        <v>16</v>
      </c>
      <c r="C9">
        <f t="shared" si="0"/>
        <v>1</v>
      </c>
      <c r="D9">
        <f t="shared" si="1"/>
        <v>0.5</v>
      </c>
      <c r="F9">
        <f t="shared" si="2"/>
        <v>1.1253517471925912E-7</v>
      </c>
      <c r="G9">
        <f t="shared" si="3"/>
        <v>0.36787944117144233</v>
      </c>
      <c r="H9">
        <f t="shared" si="4"/>
        <v>0.60653065971263342</v>
      </c>
      <c r="J9">
        <f t="shared" si="5"/>
        <v>24108</v>
      </c>
    </row>
    <row r="10" spans="2:10">
      <c r="B10">
        <v>20</v>
      </c>
      <c r="C10">
        <f t="shared" si="0"/>
        <v>1.25</v>
      </c>
      <c r="D10">
        <f t="shared" si="1"/>
        <v>0.625</v>
      </c>
      <c r="F10">
        <f t="shared" si="2"/>
        <v>2.0611536224385579E-9</v>
      </c>
      <c r="G10">
        <f t="shared" si="3"/>
        <v>0.28650479686019009</v>
      </c>
      <c r="H10">
        <f t="shared" si="4"/>
        <v>0.53526142851899028</v>
      </c>
      <c r="J10">
        <f t="shared" si="5"/>
        <v>18776</v>
      </c>
    </row>
    <row r="11" spans="2:10">
      <c r="B11">
        <v>24</v>
      </c>
      <c r="C11">
        <f t="shared" si="0"/>
        <v>1.5</v>
      </c>
      <c r="D11">
        <f t="shared" si="1"/>
        <v>0.75</v>
      </c>
      <c r="F11">
        <f t="shared" si="2"/>
        <v>3.7751345442790977E-11</v>
      </c>
      <c r="G11">
        <f t="shared" si="3"/>
        <v>0.22313016014842982</v>
      </c>
      <c r="H11">
        <f t="shared" si="4"/>
        <v>0.47236655274101469</v>
      </c>
      <c r="J11">
        <f t="shared" si="5"/>
        <v>14622</v>
      </c>
    </row>
    <row r="12" spans="2:10">
      <c r="B12">
        <v>28</v>
      </c>
      <c r="C12">
        <f t="shared" si="0"/>
        <v>1.75</v>
      </c>
      <c r="D12">
        <f t="shared" si="1"/>
        <v>0.875</v>
      </c>
      <c r="F12">
        <f t="shared" si="2"/>
        <v>6.914400106940203E-13</v>
      </c>
      <c r="G12">
        <f t="shared" si="3"/>
        <v>0.17377394345044514</v>
      </c>
      <c r="H12">
        <f t="shared" si="4"/>
        <v>0.41686201967850839</v>
      </c>
      <c r="J12">
        <f t="shared" si="5"/>
        <v>11388</v>
      </c>
    </row>
    <row r="13" spans="2:10">
      <c r="B13">
        <v>32</v>
      </c>
      <c r="C13">
        <f t="shared" si="0"/>
        <v>2</v>
      </c>
      <c r="D13">
        <f t="shared" si="1"/>
        <v>1</v>
      </c>
      <c r="F13">
        <f t="shared" si="2"/>
        <v>1.2664165549094176E-14</v>
      </c>
      <c r="G13">
        <f t="shared" si="3"/>
        <v>0.1353352832366127</v>
      </c>
      <c r="H13">
        <f t="shared" si="4"/>
        <v>0.36787944117144233</v>
      </c>
      <c r="J13">
        <f t="shared" si="5"/>
        <v>8869</v>
      </c>
    </row>
    <row r="14" spans="2:10">
      <c r="B14">
        <v>36</v>
      </c>
      <c r="C14">
        <f t="shared" si="0"/>
        <v>2.25</v>
      </c>
      <c r="D14">
        <f t="shared" si="1"/>
        <v>1.125</v>
      </c>
      <c r="F14">
        <f t="shared" si="2"/>
        <v>2.3195228302435691E-16</v>
      </c>
      <c r="G14">
        <f t="shared" si="3"/>
        <v>0.10539922456186433</v>
      </c>
      <c r="H14">
        <f t="shared" si="4"/>
        <v>0.32465246735834974</v>
      </c>
      <c r="J14">
        <f t="shared" si="5"/>
        <v>6907</v>
      </c>
    </row>
    <row r="15" spans="2:10">
      <c r="B15">
        <v>40</v>
      </c>
      <c r="C15">
        <f t="shared" si="0"/>
        <v>2.5</v>
      </c>
      <c r="D15">
        <f t="shared" si="1"/>
        <v>1.25</v>
      </c>
      <c r="F15">
        <f t="shared" si="2"/>
        <v>4.2483542552915889E-18</v>
      </c>
      <c r="G15">
        <f t="shared" si="3"/>
        <v>8.20849986238988E-2</v>
      </c>
      <c r="H15">
        <f t="shared" si="4"/>
        <v>0.28650479686019009</v>
      </c>
      <c r="J15">
        <f t="shared" si="5"/>
        <v>5379</v>
      </c>
    </row>
    <row r="16" spans="2:10">
      <c r="B16">
        <v>44</v>
      </c>
      <c r="C16">
        <f t="shared" si="0"/>
        <v>2.75</v>
      </c>
      <c r="D16">
        <f t="shared" si="1"/>
        <v>1.375</v>
      </c>
      <c r="F16">
        <f t="shared" si="2"/>
        <v>7.7811322411337966E-20</v>
      </c>
      <c r="G16">
        <f t="shared" si="3"/>
        <v>6.392786120670757E-2</v>
      </c>
      <c r="H16">
        <f t="shared" si="4"/>
        <v>0.25283959580474646</v>
      </c>
      <c r="J16">
        <f t="shared" si="5"/>
        <v>4189</v>
      </c>
    </row>
    <row r="17" spans="2:10">
      <c r="B17">
        <v>48</v>
      </c>
      <c r="C17">
        <f t="shared" si="0"/>
        <v>3</v>
      </c>
      <c r="D17">
        <f t="shared" si="1"/>
        <v>1.5</v>
      </c>
      <c r="F17">
        <f t="shared" si="2"/>
        <v>1.4251640827409352E-21</v>
      </c>
      <c r="G17">
        <f t="shared" si="3"/>
        <v>4.9787068367863944E-2</v>
      </c>
      <c r="H17">
        <f t="shared" si="4"/>
        <v>0.22313016014842982</v>
      </c>
      <c r="J17">
        <f t="shared" si="5"/>
        <v>3262</v>
      </c>
    </row>
    <row r="18" spans="2:10">
      <c r="B18">
        <v>52</v>
      </c>
      <c r="C18">
        <f t="shared" si="0"/>
        <v>3.25</v>
      </c>
      <c r="D18">
        <f t="shared" si="1"/>
        <v>1.625</v>
      </c>
      <c r="F18">
        <f t="shared" si="2"/>
        <v>2.6102790696677047E-23</v>
      </c>
      <c r="G18">
        <f t="shared" si="3"/>
        <v>3.8774207831722009E-2</v>
      </c>
      <c r="H18">
        <f t="shared" si="4"/>
        <v>0.19691167520419406</v>
      </c>
      <c r="J18">
        <f t="shared" si="5"/>
        <v>2541</v>
      </c>
    </row>
    <row r="19" spans="2:10">
      <c r="B19">
        <v>56</v>
      </c>
      <c r="C19">
        <f t="shared" si="0"/>
        <v>3.5</v>
      </c>
      <c r="D19">
        <f t="shared" si="1"/>
        <v>1.75</v>
      </c>
      <c r="F19">
        <f t="shared" si="2"/>
        <v>4.7808928838854688E-25</v>
      </c>
      <c r="G19">
        <f t="shared" si="3"/>
        <v>3.0197383422318501E-2</v>
      </c>
      <c r="H19">
        <f t="shared" si="4"/>
        <v>0.17377394345044514</v>
      </c>
      <c r="J19">
        <f t="shared" si="5"/>
        <v>1978</v>
      </c>
    </row>
    <row r="20" spans="2:10">
      <c r="B20">
        <v>60</v>
      </c>
      <c r="C20">
        <f t="shared" si="0"/>
        <v>3.75</v>
      </c>
      <c r="D20">
        <f t="shared" si="1"/>
        <v>1.875</v>
      </c>
      <c r="F20">
        <f t="shared" si="2"/>
        <v>8.75651076269652E-27</v>
      </c>
      <c r="G20">
        <f t="shared" si="3"/>
        <v>2.3517745856009107E-2</v>
      </c>
      <c r="H20">
        <f t="shared" si="4"/>
        <v>0.15335496684492847</v>
      </c>
      <c r="J20">
        <f t="shared" si="5"/>
        <v>1541</v>
      </c>
    </row>
    <row r="21" spans="2:10">
      <c r="B21">
        <v>64</v>
      </c>
      <c r="C21">
        <f t="shared" si="0"/>
        <v>4</v>
      </c>
      <c r="D21">
        <f t="shared" si="1"/>
        <v>2</v>
      </c>
      <c r="F21">
        <f t="shared" si="2"/>
        <v>1.6038108905486379E-28</v>
      </c>
      <c r="G21">
        <f t="shared" si="3"/>
        <v>1.8315638888734179E-2</v>
      </c>
      <c r="H21">
        <f t="shared" si="4"/>
        <v>0.1353352832366127</v>
      </c>
      <c r="J21">
        <f t="shared" si="5"/>
        <v>1200</v>
      </c>
    </row>
    <row r="22" spans="2:10">
      <c r="B22">
        <v>68</v>
      </c>
      <c r="C22">
        <f t="shared" si="0"/>
        <v>4.25</v>
      </c>
      <c r="D22">
        <f t="shared" si="1"/>
        <v>2.125</v>
      </c>
      <c r="F22">
        <f t="shared" si="2"/>
        <v>2.9374821117108028E-30</v>
      </c>
      <c r="G22">
        <f t="shared" si="3"/>
        <v>1.4264233908999256E-2</v>
      </c>
      <c r="H22">
        <f t="shared" si="4"/>
        <v>0.11943296826671962</v>
      </c>
      <c r="J22">
        <f t="shared" si="5"/>
        <v>934</v>
      </c>
    </row>
    <row r="23" spans="2:10">
      <c r="B23">
        <v>72</v>
      </c>
      <c r="C23">
        <f t="shared" si="0"/>
        <v>4.5</v>
      </c>
      <c r="D23">
        <f t="shared" si="1"/>
        <v>2.25</v>
      </c>
      <c r="F23">
        <f t="shared" si="2"/>
        <v>5.3801861600211382E-32</v>
      </c>
      <c r="G23">
        <f t="shared" si="3"/>
        <v>1.1108996538242306E-2</v>
      </c>
      <c r="H23">
        <f t="shared" si="4"/>
        <v>0.10539922456186433</v>
      </c>
      <c r="J23">
        <f t="shared" si="5"/>
        <v>728</v>
      </c>
    </row>
    <row r="24" spans="2:10">
      <c r="B24">
        <v>76</v>
      </c>
      <c r="C24">
        <f t="shared" si="0"/>
        <v>4.75</v>
      </c>
      <c r="D24">
        <f t="shared" si="1"/>
        <v>2.375</v>
      </c>
      <c r="F24">
        <f t="shared" si="2"/>
        <v>9.8541546861112575E-34</v>
      </c>
      <c r="G24">
        <f t="shared" si="3"/>
        <v>8.6516952031206341E-3</v>
      </c>
      <c r="H24">
        <f t="shared" si="4"/>
        <v>9.3014489210663492E-2</v>
      </c>
      <c r="J24">
        <f t="shared" si="5"/>
        <v>566</v>
      </c>
    </row>
    <row r="25" spans="2:10">
      <c r="B25">
        <v>80</v>
      </c>
      <c r="C25">
        <f t="shared" si="0"/>
        <v>5</v>
      </c>
      <c r="D25">
        <f t="shared" si="1"/>
        <v>2.5</v>
      </c>
      <c r="F25">
        <f t="shared" si="2"/>
        <v>1.8048513878454153E-35</v>
      </c>
      <c r="G25">
        <f t="shared" si="3"/>
        <v>6.737946999085467E-3</v>
      </c>
      <c r="H25">
        <f t="shared" si="4"/>
        <v>8.20849986238988E-2</v>
      </c>
      <c r="J25">
        <f t="shared" si="5"/>
        <v>441</v>
      </c>
    </row>
    <row r="26" spans="2:10">
      <c r="B26">
        <v>84</v>
      </c>
      <c r="C26">
        <f t="shared" si="0"/>
        <v>5.25</v>
      </c>
      <c r="D26">
        <f t="shared" si="1"/>
        <v>2.625</v>
      </c>
      <c r="F26">
        <f t="shared" si="2"/>
        <v>3.3057006267607343E-37</v>
      </c>
      <c r="G26">
        <f t="shared" si="3"/>
        <v>5.2475183991813846E-3</v>
      </c>
      <c r="H26">
        <f t="shared" si="4"/>
        <v>7.2439757034251456E-2</v>
      </c>
      <c r="J26">
        <f t="shared" si="5"/>
        <v>343</v>
      </c>
    </row>
    <row r="27" spans="2:10">
      <c r="B27">
        <v>88</v>
      </c>
      <c r="C27">
        <f t="shared" si="0"/>
        <v>5.5</v>
      </c>
      <c r="D27">
        <f t="shared" si="1"/>
        <v>2.75</v>
      </c>
      <c r="F27">
        <f t="shared" si="2"/>
        <v>6.0546018954011858E-39</v>
      </c>
      <c r="G27">
        <f t="shared" si="3"/>
        <v>4.0867714384640666E-3</v>
      </c>
      <c r="H27">
        <f t="shared" si="4"/>
        <v>6.392786120670757E-2</v>
      </c>
      <c r="J27">
        <f t="shared" si="5"/>
        <v>267</v>
      </c>
    </row>
    <row r="28" spans="2:10">
      <c r="B28">
        <v>92</v>
      </c>
      <c r="C28">
        <f t="shared" si="0"/>
        <v>5.75</v>
      </c>
      <c r="D28">
        <f t="shared" si="1"/>
        <v>2.875</v>
      </c>
      <c r="F28">
        <f t="shared" si="2"/>
        <v>1.1089390193121365E-40</v>
      </c>
      <c r="G28">
        <f t="shared" si="3"/>
        <v>3.1827807965096669E-3</v>
      </c>
      <c r="H28">
        <f t="shared" si="4"/>
        <v>5.641613950377735E-2</v>
      </c>
      <c r="J28">
        <f t="shared" si="5"/>
        <v>208</v>
      </c>
    </row>
    <row r="29" spans="2:10">
      <c r="B29">
        <v>96</v>
      </c>
      <c r="C29">
        <f t="shared" si="0"/>
        <v>6</v>
      </c>
      <c r="D29">
        <f t="shared" si="1"/>
        <v>3</v>
      </c>
      <c r="F29">
        <f t="shared" si="2"/>
        <v>2.0310926627348109E-42</v>
      </c>
      <c r="G29">
        <f t="shared" si="3"/>
        <v>2.4787521766663585E-3</v>
      </c>
      <c r="H29">
        <f t="shared" si="4"/>
        <v>4.9787068367863944E-2</v>
      </c>
      <c r="J29">
        <f t="shared" si="5"/>
        <v>162</v>
      </c>
    </row>
    <row r="30" spans="2:10">
      <c r="B30">
        <v>100</v>
      </c>
      <c r="C30">
        <f t="shared" si="0"/>
        <v>6.25</v>
      </c>
      <c r="D30">
        <f t="shared" si="1"/>
        <v>3.125</v>
      </c>
      <c r="F30">
        <f t="shared" si="2"/>
        <v>3.7200759760208361E-44</v>
      </c>
      <c r="G30">
        <f t="shared" si="3"/>
        <v>1.9304541362277093E-3</v>
      </c>
      <c r="H30">
        <f t="shared" si="4"/>
        <v>4.393693362340742E-2</v>
      </c>
      <c r="J30">
        <f t="shared" si="5"/>
        <v>126</v>
      </c>
    </row>
    <row r="31" spans="2:10">
      <c r="B31">
        <v>104</v>
      </c>
      <c r="C31">
        <f t="shared" si="0"/>
        <v>6.5</v>
      </c>
      <c r="D31">
        <f t="shared" si="1"/>
        <v>3.25</v>
      </c>
      <c r="F31">
        <f t="shared" si="2"/>
        <v>6.8135568215452984E-46</v>
      </c>
      <c r="G31">
        <f t="shared" si="3"/>
        <v>1.5034391929775724E-3</v>
      </c>
      <c r="H31">
        <f t="shared" si="4"/>
        <v>3.8774207831722009E-2</v>
      </c>
      <c r="J31">
        <f t="shared" si="5"/>
        <v>98</v>
      </c>
    </row>
    <row r="32" spans="2:10">
      <c r="B32">
        <v>108</v>
      </c>
      <c r="C32">
        <f t="shared" si="0"/>
        <v>6.75</v>
      </c>
      <c r="D32">
        <f t="shared" si="1"/>
        <v>3.375</v>
      </c>
      <c r="F32">
        <f t="shared" si="2"/>
        <v>1.2479464629129513E-47</v>
      </c>
      <c r="G32">
        <f t="shared" si="3"/>
        <v>1.1708796207911744E-3</v>
      </c>
      <c r="H32">
        <f t="shared" si="4"/>
        <v>3.4218118311666032E-2</v>
      </c>
      <c r="J32">
        <f t="shared" si="5"/>
        <v>76</v>
      </c>
    </row>
    <row r="33" spans="2:10">
      <c r="B33">
        <v>112</v>
      </c>
      <c r="C33">
        <f t="shared" si="0"/>
        <v>7</v>
      </c>
      <c r="D33">
        <f t="shared" si="1"/>
        <v>3.5</v>
      </c>
      <c r="F33">
        <f t="shared" si="2"/>
        <v>2.2856936767186716E-49</v>
      </c>
      <c r="G33">
        <f t="shared" si="3"/>
        <v>9.1188196555451624E-4</v>
      </c>
      <c r="H33">
        <f t="shared" si="4"/>
        <v>3.0197383422318501E-2</v>
      </c>
      <c r="J33">
        <f t="shared" si="5"/>
        <v>59</v>
      </c>
    </row>
    <row r="34" spans="2:10">
      <c r="B34">
        <v>116</v>
      </c>
      <c r="C34">
        <f t="shared" si="0"/>
        <v>7.25</v>
      </c>
      <c r="D34">
        <f t="shared" si="1"/>
        <v>3.625</v>
      </c>
      <c r="F34">
        <f t="shared" si="2"/>
        <v>4.1863939993042314E-51</v>
      </c>
      <c r="G34">
        <f t="shared" si="3"/>
        <v>7.1017438884254903E-4</v>
      </c>
      <c r="H34">
        <f t="shared" si="4"/>
        <v>2.6649097336355485E-2</v>
      </c>
      <c r="J34">
        <f t="shared" si="5"/>
        <v>46</v>
      </c>
    </row>
    <row r="35" spans="2:10">
      <c r="B35">
        <v>120</v>
      </c>
      <c r="C35">
        <f t="shared" si="0"/>
        <v>7.5</v>
      </c>
      <c r="D35">
        <f t="shared" si="1"/>
        <v>3.75</v>
      </c>
      <c r="F35">
        <f t="shared" si="2"/>
        <v>7.6676480737219997E-53</v>
      </c>
      <c r="G35">
        <f t="shared" si="3"/>
        <v>5.5308437014783363E-4</v>
      </c>
      <c r="H35">
        <f t="shared" si="4"/>
        <v>2.3517745856009107E-2</v>
      </c>
      <c r="J35">
        <f t="shared" si="5"/>
        <v>36</v>
      </c>
    </row>
    <row r="36" spans="2:10">
      <c r="B36">
        <v>124</v>
      </c>
      <c r="C36">
        <f t="shared" si="0"/>
        <v>7.75</v>
      </c>
      <c r="D36">
        <f t="shared" si="1"/>
        <v>3.875</v>
      </c>
      <c r="F36">
        <f t="shared" si="2"/>
        <v>1.4043787324419038E-54</v>
      </c>
      <c r="G36">
        <f t="shared" si="3"/>
        <v>4.3074254057568753E-4</v>
      </c>
      <c r="H36">
        <f t="shared" si="4"/>
        <v>2.0754337873699742E-2</v>
      </c>
      <c r="J36">
        <f t="shared" si="5"/>
        <v>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30"/>
  <sheetViews>
    <sheetView workbookViewId="0">
      <selection activeCell="H130" sqref="G3:H130"/>
    </sheetView>
  </sheetViews>
  <sheetFormatPr defaultRowHeight="13.5"/>
  <cols>
    <col min="4" max="4" width="12.75" bestFit="1" customWidth="1"/>
    <col min="5" max="5" width="11.5" bestFit="1" customWidth="1"/>
  </cols>
  <sheetData>
    <row r="1" spans="2:8">
      <c r="G1">
        <v>65535</v>
      </c>
    </row>
    <row r="2" spans="2:8">
      <c r="B2" t="s">
        <v>7</v>
      </c>
      <c r="C2" t="s">
        <v>9</v>
      </c>
      <c r="D2" t="s">
        <v>1</v>
      </c>
      <c r="E2" t="s">
        <v>10</v>
      </c>
      <c r="G2" t="s">
        <v>6</v>
      </c>
    </row>
    <row r="3" spans="2:8">
      <c r="B3">
        <v>0</v>
      </c>
      <c r="C3">
        <f>B3/127</f>
        <v>0</v>
      </c>
      <c r="D3">
        <f>EXP(-C3)</f>
        <v>1</v>
      </c>
      <c r="E3">
        <f>EXP(-C3*5)</f>
        <v>1</v>
      </c>
      <c r="G3">
        <f>INT($G$1*E3)</f>
        <v>65535</v>
      </c>
      <c r="H3" t="s">
        <v>11</v>
      </c>
    </row>
    <row r="4" spans="2:8">
      <c r="B4">
        <v>1</v>
      </c>
      <c r="C4">
        <f t="shared" ref="C4:C67" si="0">B4/127</f>
        <v>7.874015748031496E-3</v>
      </c>
      <c r="D4">
        <f>EXP(-C4)</f>
        <v>0.99215690310889193</v>
      </c>
      <c r="E4">
        <f t="shared" ref="E4:E67" si="1">EXP(-C4*5)</f>
        <v>0.96139485150731507</v>
      </c>
      <c r="G4">
        <f t="shared" ref="G4:G67" si="2">INT($G$1*E4)</f>
        <v>63005</v>
      </c>
      <c r="H4" t="s">
        <v>11</v>
      </c>
    </row>
    <row r="5" spans="2:8">
      <c r="B5">
        <v>2</v>
      </c>
      <c r="C5">
        <f t="shared" si="0"/>
        <v>1.5748031496062992E-2</v>
      </c>
      <c r="D5">
        <f t="shared" ref="D5:D67" si="3">EXP(-C5)</f>
        <v>0.98437532038662712</v>
      </c>
      <c r="E5">
        <f t="shared" si="1"/>
        <v>0.92428006050477252</v>
      </c>
      <c r="G5">
        <f t="shared" si="2"/>
        <v>60572</v>
      </c>
      <c r="H5" t="s">
        <v>11</v>
      </c>
    </row>
    <row r="6" spans="2:8">
      <c r="B6">
        <v>3</v>
      </c>
      <c r="C6">
        <f t="shared" si="0"/>
        <v>2.3622047244094488E-2</v>
      </c>
      <c r="D6">
        <f t="shared" si="3"/>
        <v>0.97665476937161921</v>
      </c>
      <c r="E6">
        <f t="shared" si="1"/>
        <v>0.88859809152015801</v>
      </c>
      <c r="G6">
        <f t="shared" si="2"/>
        <v>58234</v>
      </c>
      <c r="H6" t="s">
        <v>11</v>
      </c>
    </row>
    <row r="7" spans="2:8">
      <c r="B7">
        <v>4</v>
      </c>
      <c r="C7">
        <f t="shared" si="0"/>
        <v>3.1496062992125984E-2</v>
      </c>
      <c r="D7">
        <f t="shared" si="3"/>
        <v>0.96899477138627477</v>
      </c>
      <c r="E7">
        <f t="shared" si="1"/>
        <v>0.8542936302467059</v>
      </c>
      <c r="G7">
        <f t="shared" si="2"/>
        <v>55986</v>
      </c>
      <c r="H7" t="s">
        <v>11</v>
      </c>
    </row>
    <row r="8" spans="2:8">
      <c r="B8">
        <v>5</v>
      </c>
      <c r="C8">
        <f t="shared" si="0"/>
        <v>3.937007874015748E-2</v>
      </c>
      <c r="D8">
        <f t="shared" si="3"/>
        <v>0.96139485150731507</v>
      </c>
      <c r="E8">
        <f t="shared" si="1"/>
        <v>0.82131349779467699</v>
      </c>
      <c r="G8">
        <f t="shared" si="2"/>
        <v>53824</v>
      </c>
      <c r="H8" t="s">
        <v>11</v>
      </c>
    </row>
    <row r="9" spans="2:8">
      <c r="B9">
        <v>6</v>
      </c>
      <c r="C9">
        <f t="shared" si="0"/>
        <v>4.7244094488188976E-2</v>
      </c>
      <c r="D9">
        <f t="shared" si="3"/>
        <v>0.95385453853633073</v>
      </c>
      <c r="E9">
        <f t="shared" si="1"/>
        <v>0.78960656825326703</v>
      </c>
      <c r="G9">
        <f t="shared" si="2"/>
        <v>51746</v>
      </c>
      <c r="H9" t="s">
        <v>11</v>
      </c>
    </row>
    <row r="10" spans="2:8">
      <c r="B10">
        <v>7</v>
      </c>
      <c r="C10">
        <f t="shared" si="0"/>
        <v>5.5118110236220472E-2</v>
      </c>
      <c r="D10">
        <f t="shared" si="3"/>
        <v>0.94637336497056712</v>
      </c>
      <c r="E10">
        <f t="shared" si="1"/>
        <v>0.75912368943505026</v>
      </c>
      <c r="G10">
        <f t="shared" si="2"/>
        <v>49749</v>
      </c>
      <c r="H10" t="s">
        <v>11</v>
      </c>
    </row>
    <row r="11" spans="2:8">
      <c r="B11">
        <v>8</v>
      </c>
      <c r="C11">
        <f t="shared" si="0"/>
        <v>6.2992125984251968E-2</v>
      </c>
      <c r="D11">
        <f t="shared" si="3"/>
        <v>0.93895086697393892</v>
      </c>
      <c r="E11">
        <f t="shared" si="1"/>
        <v>0.72981760668009543</v>
      </c>
      <c r="G11">
        <f t="shared" si="2"/>
        <v>47828</v>
      </c>
      <c r="H11" t="s">
        <v>11</v>
      </c>
    </row>
    <row r="12" spans="2:8">
      <c r="B12">
        <v>9</v>
      </c>
      <c r="C12">
        <f t="shared" si="0"/>
        <v>7.0866141732283464E-2</v>
      </c>
      <c r="D12">
        <f t="shared" si="3"/>
        <v>0.93158658434827246</v>
      </c>
      <c r="E12">
        <f t="shared" si="1"/>
        <v>0.70164288960163446</v>
      </c>
      <c r="G12">
        <f t="shared" si="2"/>
        <v>45982</v>
      </c>
      <c r="H12" t="s">
        <v>11</v>
      </c>
    </row>
    <row r="13" spans="2:8">
      <c r="B13">
        <v>10</v>
      </c>
      <c r="C13">
        <f t="shared" si="0"/>
        <v>7.874015748031496E-2</v>
      </c>
      <c r="D13">
        <f t="shared" si="3"/>
        <v>0.92428006050477252</v>
      </c>
      <c r="E13">
        <f t="shared" si="1"/>
        <v>0.67455586165972681</v>
      </c>
      <c r="G13">
        <f t="shared" si="2"/>
        <v>44207</v>
      </c>
      <c r="H13" t="s">
        <v>11</v>
      </c>
    </row>
    <row r="14" spans="2:8">
      <c r="B14">
        <v>11</v>
      </c>
      <c r="C14">
        <f t="shared" si="0"/>
        <v>8.6614173228346455E-2</v>
      </c>
      <c r="D14">
        <f t="shared" si="3"/>
        <v>0.91703084243571431</v>
      </c>
      <c r="E14">
        <f t="shared" si="1"/>
        <v>0.64851453245374202</v>
      </c>
      <c r="G14">
        <f t="shared" si="2"/>
        <v>42500</v>
      </c>
      <c r="H14" t="s">
        <v>11</v>
      </c>
    </row>
    <row r="15" spans="2:8">
      <c r="B15">
        <v>12</v>
      </c>
      <c r="C15">
        <f t="shared" si="0"/>
        <v>9.4488188976377951E-2</v>
      </c>
      <c r="D15">
        <f t="shared" si="3"/>
        <v>0.90983848068635653</v>
      </c>
      <c r="E15">
        <f t="shared" si="1"/>
        <v>0.62347853262870123</v>
      </c>
      <c r="G15">
        <f t="shared" si="2"/>
        <v>40859</v>
      </c>
      <c r="H15" t="s">
        <v>11</v>
      </c>
    </row>
    <row r="16" spans="2:8">
      <c r="B16">
        <v>13</v>
      </c>
      <c r="C16">
        <f t="shared" si="0"/>
        <v>0.10236220472440945</v>
      </c>
      <c r="D16">
        <f t="shared" si="3"/>
        <v>0.90270252932707484</v>
      </c>
      <c r="E16">
        <f t="shared" si="1"/>
        <v>0.5994090512945689</v>
      </c>
      <c r="G16">
        <f t="shared" si="2"/>
        <v>39282</v>
      </c>
      <c r="H16" t="s">
        <v>11</v>
      </c>
    </row>
    <row r="17" spans="2:8">
      <c r="B17">
        <v>14</v>
      </c>
      <c r="C17">
        <f t="shared" si="0"/>
        <v>0.11023622047244094</v>
      </c>
      <c r="D17">
        <f t="shared" si="3"/>
        <v>0.89562254592571422</v>
      </c>
      <c r="E17">
        <f t="shared" si="1"/>
        <v>0.57626877586148273</v>
      </c>
      <c r="G17">
        <f t="shared" si="2"/>
        <v>37765</v>
      </c>
      <c r="H17" t="s">
        <v>11</v>
      </c>
    </row>
    <row r="18" spans="2:8">
      <c r="B18">
        <v>15</v>
      </c>
      <c r="C18">
        <f t="shared" si="0"/>
        <v>0.11811023622047244</v>
      </c>
      <c r="D18">
        <f t="shared" si="3"/>
        <v>0.88859809152015801</v>
      </c>
      <c r="E18">
        <f t="shared" si="1"/>
        <v>0.5540218341976525</v>
      </c>
      <c r="G18">
        <f t="shared" si="2"/>
        <v>36307</v>
      </c>
      <c r="H18" t="s">
        <v>11</v>
      </c>
    </row>
    <row r="19" spans="2:8">
      <c r="B19">
        <v>16</v>
      </c>
      <c r="C19">
        <f t="shared" si="0"/>
        <v>0.12598425196850394</v>
      </c>
      <c r="D19">
        <f t="shared" si="3"/>
        <v>0.88162873059111158</v>
      </c>
      <c r="E19">
        <f t="shared" si="1"/>
        <v>0.53263373902026245</v>
      </c>
      <c r="G19">
        <f t="shared" si="2"/>
        <v>34906</v>
      </c>
      <c r="H19" t="s">
        <v>11</v>
      </c>
    </row>
    <row r="20" spans="2:8">
      <c r="B20">
        <v>17</v>
      </c>
      <c r="C20">
        <f t="shared" si="0"/>
        <v>0.13385826771653545</v>
      </c>
      <c r="D20">
        <f t="shared" si="3"/>
        <v>0.87471403103510093</v>
      </c>
      <c r="E20">
        <f t="shared" si="1"/>
        <v>0.51207133443317121</v>
      </c>
      <c r="G20">
        <f t="shared" si="2"/>
        <v>33558</v>
      </c>
      <c r="H20" t="s">
        <v>11</v>
      </c>
    </row>
    <row r="21" spans="2:8">
      <c r="B21">
        <v>18</v>
      </c>
      <c r="C21">
        <f t="shared" si="0"/>
        <v>0.14173228346456693</v>
      </c>
      <c r="D21">
        <f t="shared" si="3"/>
        <v>0.86785356413768089</v>
      </c>
      <c r="E21">
        <f t="shared" si="1"/>
        <v>0.49230274452853134</v>
      </c>
      <c r="G21">
        <f t="shared" si="2"/>
        <v>32263</v>
      </c>
      <c r="H21" t="s">
        <v>11</v>
      </c>
    </row>
    <row r="22" spans="2:8">
      <c r="B22">
        <v>19</v>
      </c>
      <c r="C22">
        <f t="shared" si="0"/>
        <v>0.14960629921259844</v>
      </c>
      <c r="D22">
        <f t="shared" si="3"/>
        <v>0.86104690454685551</v>
      </c>
      <c r="E22">
        <f t="shared" si="1"/>
        <v>0.47329732397265106</v>
      </c>
      <c r="G22">
        <f t="shared" si="2"/>
        <v>31017</v>
      </c>
      <c r="H22" t="s">
        <v>11</v>
      </c>
    </row>
    <row r="23" spans="2:8">
      <c r="B23">
        <v>20</v>
      </c>
      <c r="C23">
        <f t="shared" si="0"/>
        <v>0.15748031496062992</v>
      </c>
      <c r="D23">
        <f t="shared" si="3"/>
        <v>0.8542936302467059</v>
      </c>
      <c r="E23">
        <f t="shared" si="1"/>
        <v>0.45502561049949652</v>
      </c>
      <c r="G23">
        <f t="shared" si="2"/>
        <v>29820</v>
      </c>
      <c r="H23" t="s">
        <v>11</v>
      </c>
    </row>
    <row r="24" spans="2:8">
      <c r="B24">
        <v>21</v>
      </c>
      <c r="C24">
        <f t="shared" si="0"/>
        <v>0.16535433070866143</v>
      </c>
      <c r="D24">
        <f t="shared" si="3"/>
        <v>0.84759332253122444</v>
      </c>
      <c r="E24">
        <f t="shared" si="1"/>
        <v>0.43745927923818878</v>
      </c>
      <c r="G24">
        <f t="shared" si="2"/>
        <v>28668</v>
      </c>
      <c r="H24" t="s">
        <v>11</v>
      </c>
    </row>
    <row r="25" spans="2:8">
      <c r="B25">
        <v>22</v>
      </c>
      <c r="C25">
        <f t="shared" si="0"/>
        <v>0.17322834645669291</v>
      </c>
      <c r="D25">
        <f t="shared" si="3"/>
        <v>0.8409455659783559</v>
      </c>
      <c r="E25">
        <f t="shared" si="1"/>
        <v>0.42057109880369564</v>
      </c>
      <c r="G25">
        <f t="shared" si="2"/>
        <v>27562</v>
      </c>
      <c r="H25" t="s">
        <v>11</v>
      </c>
    </row>
    <row r="26" spans="2:8">
      <c r="B26">
        <v>23</v>
      </c>
      <c r="C26">
        <f t="shared" si="0"/>
        <v>0.18110236220472442</v>
      </c>
      <c r="D26">
        <f t="shared" si="3"/>
        <v>0.83434994842423982</v>
      </c>
      <c r="E26">
        <f t="shared" si="1"/>
        <v>0.40433488908264731</v>
      </c>
      <c r="G26">
        <f t="shared" si="2"/>
        <v>26498</v>
      </c>
      <c r="H26" t="s">
        <v>11</v>
      </c>
    </row>
    <row r="27" spans="2:8">
      <c r="B27">
        <v>24</v>
      </c>
      <c r="C27">
        <f t="shared" si="0"/>
        <v>0.1889763779527559</v>
      </c>
      <c r="D27">
        <f t="shared" si="3"/>
        <v>0.82780606093765752</v>
      </c>
      <c r="E27">
        <f t="shared" si="1"/>
        <v>0.38872548064883844</v>
      </c>
      <c r="G27">
        <f t="shared" si="2"/>
        <v>25475</v>
      </c>
      <c r="H27" t="s">
        <v>11</v>
      </c>
    </row>
    <row r="28" spans="2:8">
      <c r="B28">
        <v>25</v>
      </c>
      <c r="C28">
        <f t="shared" si="0"/>
        <v>0.19685039370078741</v>
      </c>
      <c r="D28">
        <f t="shared" si="3"/>
        <v>0.82131349779467688</v>
      </c>
      <c r="E28">
        <f t="shared" si="1"/>
        <v>0.37371867574549972</v>
      </c>
      <c r="G28">
        <f t="shared" si="2"/>
        <v>24491</v>
      </c>
      <c r="H28" t="s">
        <v>11</v>
      </c>
    </row>
    <row r="29" spans="2:8">
      <c r="B29">
        <v>26</v>
      </c>
      <c r="C29">
        <f t="shared" si="0"/>
        <v>0.20472440944881889</v>
      </c>
      <c r="D29">
        <f t="shared" si="3"/>
        <v>0.81487185645349836</v>
      </c>
      <c r="E29">
        <f t="shared" si="1"/>
        <v>0.35929121077385517</v>
      </c>
      <c r="G29">
        <f t="shared" si="2"/>
        <v>23546</v>
      </c>
      <c r="H29" t="s">
        <v>11</v>
      </c>
    </row>
    <row r="30" spans="2:8">
      <c r="B30">
        <v>27</v>
      </c>
      <c r="C30">
        <f t="shared" si="0"/>
        <v>0.2125984251968504</v>
      </c>
      <c r="D30">
        <f t="shared" si="3"/>
        <v>0.80848073752949645</v>
      </c>
      <c r="E30">
        <f t="shared" si="1"/>
        <v>0.3454207202298139</v>
      </c>
      <c r="G30">
        <f t="shared" si="2"/>
        <v>22637</v>
      </c>
      <c r="H30" t="s">
        <v>11</v>
      </c>
    </row>
    <row r="31" spans="2:8">
      <c r="B31">
        <v>28</v>
      </c>
      <c r="C31">
        <f t="shared" si="0"/>
        <v>0.22047244094488189</v>
      </c>
      <c r="D31">
        <f t="shared" si="3"/>
        <v>0.80213974477045813</v>
      </c>
      <c r="E31">
        <f t="shared" si="1"/>
        <v>0.33208570203289178</v>
      </c>
      <c r="G31">
        <f t="shared" si="2"/>
        <v>21763</v>
      </c>
      <c r="H31" t="s">
        <v>11</v>
      </c>
    </row>
    <row r="32" spans="2:8">
      <c r="B32">
        <v>29</v>
      </c>
      <c r="C32">
        <f t="shared" si="0"/>
        <v>0.2283464566929134</v>
      </c>
      <c r="D32">
        <f t="shared" si="3"/>
        <v>0.79584848503201466</v>
      </c>
      <c r="E32">
        <f t="shared" si="1"/>
        <v>0.3192654841936145</v>
      </c>
      <c r="G32">
        <f t="shared" si="2"/>
        <v>20923</v>
      </c>
      <c r="H32" t="s">
        <v>11</v>
      </c>
    </row>
    <row r="33" spans="2:8">
      <c r="B33">
        <v>30</v>
      </c>
      <c r="C33">
        <f t="shared" si="0"/>
        <v>0.23622047244094488</v>
      </c>
      <c r="D33">
        <f t="shared" si="3"/>
        <v>0.78960656825326703</v>
      </c>
      <c r="E33">
        <f t="shared" si="1"/>
        <v>0.3069401927677311</v>
      </c>
      <c r="G33">
        <f t="shared" si="2"/>
        <v>20115</v>
      </c>
      <c r="H33" t="s">
        <v>11</v>
      </c>
    </row>
    <row r="34" spans="2:8">
      <c r="B34">
        <v>31</v>
      </c>
      <c r="C34">
        <f t="shared" si="0"/>
        <v>0.24409448818897639</v>
      </c>
      <c r="D34">
        <f t="shared" si="3"/>
        <v>0.78341360743260124</v>
      </c>
      <c r="E34">
        <f t="shared" si="1"/>
        <v>0.29509072104755951</v>
      </c>
      <c r="G34">
        <f t="shared" si="2"/>
        <v>19338</v>
      </c>
      <c r="H34" t="s">
        <v>11</v>
      </c>
    </row>
    <row r="35" spans="2:8">
      <c r="B35">
        <v>32</v>
      </c>
      <c r="C35">
        <f t="shared" si="0"/>
        <v>0.25196850393700787</v>
      </c>
      <c r="D35">
        <f t="shared" si="3"/>
        <v>0.77726921860369491</v>
      </c>
      <c r="E35">
        <f t="shared" si="1"/>
        <v>0.28369869994270502</v>
      </c>
      <c r="G35">
        <f t="shared" si="2"/>
        <v>18592</v>
      </c>
      <c r="H35" t="s">
        <v>11</v>
      </c>
    </row>
    <row r="36" spans="2:8">
      <c r="B36">
        <v>33</v>
      </c>
      <c r="C36">
        <f t="shared" si="0"/>
        <v>0.25984251968503935</v>
      </c>
      <c r="D36">
        <f t="shared" si="3"/>
        <v>0.77117302081171024</v>
      </c>
      <c r="E36">
        <f t="shared" si="1"/>
        <v>0.27274646950423526</v>
      </c>
      <c r="G36">
        <f t="shared" si="2"/>
        <v>17874</v>
      </c>
      <c r="H36" t="s">
        <v>11</v>
      </c>
    </row>
    <row r="37" spans="2:8">
      <c r="B37">
        <v>34</v>
      </c>
      <c r="C37">
        <f t="shared" si="0"/>
        <v>0.26771653543307089</v>
      </c>
      <c r="D37">
        <f t="shared" si="3"/>
        <v>0.7651246360896754</v>
      </c>
      <c r="E37">
        <f t="shared" si="1"/>
        <v>0.26221705154816866</v>
      </c>
      <c r="G37">
        <f t="shared" si="2"/>
        <v>17184</v>
      </c>
      <c r="H37" t="s">
        <v>11</v>
      </c>
    </row>
    <row r="38" spans="2:8">
      <c r="B38">
        <v>35</v>
      </c>
      <c r="C38">
        <f t="shared" si="0"/>
        <v>0.27559055118110237</v>
      </c>
      <c r="D38">
        <f t="shared" si="3"/>
        <v>0.75912368943505026</v>
      </c>
      <c r="E38">
        <f t="shared" si="1"/>
        <v>0.25209412333583764</v>
      </c>
      <c r="G38">
        <f t="shared" si="2"/>
        <v>16520</v>
      </c>
      <c r="H38" t="s">
        <v>11</v>
      </c>
    </row>
    <row r="39" spans="2:8">
      <c r="B39">
        <v>36</v>
      </c>
      <c r="C39">
        <f t="shared" si="0"/>
        <v>0.28346456692913385</v>
      </c>
      <c r="D39">
        <f t="shared" si="3"/>
        <v>0.75316980878647577</v>
      </c>
      <c r="E39">
        <f t="shared" si="1"/>
        <v>0.2423619922703244</v>
      </c>
      <c r="G39">
        <f t="shared" si="2"/>
        <v>15883</v>
      </c>
      <c r="H39" t="s">
        <v>11</v>
      </c>
    </row>
    <row r="40" spans="2:8">
      <c r="B40">
        <v>37</v>
      </c>
      <c r="C40">
        <f t="shared" si="0"/>
        <v>0.29133858267716534</v>
      </c>
      <c r="D40">
        <f t="shared" si="3"/>
        <v>0.74726262500070606</v>
      </c>
      <c r="E40">
        <f t="shared" si="1"/>
        <v>0.23300557156974561</v>
      </c>
      <c r="G40">
        <f t="shared" si="2"/>
        <v>15270</v>
      </c>
      <c r="H40" t="s">
        <v>11</v>
      </c>
    </row>
    <row r="41" spans="2:8">
      <c r="B41">
        <v>38</v>
      </c>
      <c r="C41">
        <f t="shared" si="0"/>
        <v>0.29921259842519687</v>
      </c>
      <c r="D41">
        <f t="shared" si="3"/>
        <v>0.74140177182972178</v>
      </c>
      <c r="E41">
        <f t="shared" si="1"/>
        <v>0.22401035687967263</v>
      </c>
      <c r="G41">
        <f t="shared" si="2"/>
        <v>14680</v>
      </c>
      <c r="H41" t="s">
        <v>11</v>
      </c>
    </row>
    <row r="42" spans="2:8">
      <c r="B42">
        <v>39</v>
      </c>
      <c r="C42">
        <f t="shared" si="0"/>
        <v>0.30708661417322836</v>
      </c>
      <c r="D42">
        <f t="shared" si="3"/>
        <v>0.73558688589802201</v>
      </c>
      <c r="E42">
        <f t="shared" si="1"/>
        <v>0.21536240378843355</v>
      </c>
      <c r="G42">
        <f t="shared" si="2"/>
        <v>14113</v>
      </c>
      <c r="H42" t="s">
        <v>11</v>
      </c>
    </row>
    <row r="43" spans="2:8">
      <c r="B43">
        <v>40</v>
      </c>
      <c r="C43">
        <f t="shared" si="0"/>
        <v>0.31496062992125984</v>
      </c>
      <c r="D43">
        <f t="shared" si="3"/>
        <v>0.72981760668009543</v>
      </c>
      <c r="E43">
        <f t="shared" si="1"/>
        <v>0.20704830621043951</v>
      </c>
      <c r="G43">
        <f t="shared" si="2"/>
        <v>13568</v>
      </c>
      <c r="H43" t="s">
        <v>11</v>
      </c>
    </row>
    <row r="44" spans="2:8">
      <c r="B44">
        <v>41</v>
      </c>
      <c r="C44">
        <f t="shared" si="0"/>
        <v>0.32283464566929132</v>
      </c>
      <c r="D44">
        <f t="shared" si="3"/>
        <v>0.72409357647806682</v>
      </c>
      <c r="E44">
        <f t="shared" si="1"/>
        <v>0.19905517560402664</v>
      </c>
      <c r="G44">
        <f t="shared" si="2"/>
        <v>13045</v>
      </c>
      <c r="H44" t="s">
        <v>11</v>
      </c>
    </row>
    <row r="45" spans="2:8">
      <c r="B45">
        <v>42</v>
      </c>
      <c r="C45">
        <f t="shared" si="0"/>
        <v>0.33070866141732286</v>
      </c>
      <c r="D45">
        <f t="shared" si="3"/>
        <v>0.71841444039952029</v>
      </c>
      <c r="E45">
        <f t="shared" si="1"/>
        <v>0.19137062099159563</v>
      </c>
      <c r="G45">
        <f t="shared" si="2"/>
        <v>12541</v>
      </c>
      <c r="H45" t="s">
        <v>11</v>
      </c>
    </row>
    <row r="46" spans="2:8">
      <c r="B46">
        <v>43</v>
      </c>
      <c r="C46">
        <f t="shared" si="0"/>
        <v>0.33858267716535434</v>
      </c>
      <c r="D46">
        <f t="shared" si="3"/>
        <v>0.71277984633549563</v>
      </c>
      <c r="E46">
        <f t="shared" si="1"/>
        <v>0.18398272975107777</v>
      </c>
      <c r="G46">
        <f t="shared" si="2"/>
        <v>12057</v>
      </c>
      <c r="H46" t="s">
        <v>11</v>
      </c>
    </row>
    <row r="47" spans="2:8">
      <c r="B47">
        <v>44</v>
      </c>
      <c r="C47">
        <f t="shared" si="0"/>
        <v>0.34645669291338582</v>
      </c>
      <c r="D47">
        <f t="shared" si="3"/>
        <v>0.70718944493865721</v>
      </c>
      <c r="E47">
        <f t="shared" si="1"/>
        <v>0.17688004914894792</v>
      </c>
      <c r="G47">
        <f t="shared" si="2"/>
        <v>11591</v>
      </c>
      <c r="H47" t="s">
        <v>11</v>
      </c>
    </row>
    <row r="48" spans="2:8">
      <c r="B48">
        <v>45</v>
      </c>
      <c r="C48">
        <f t="shared" si="0"/>
        <v>0.3543307086614173</v>
      </c>
      <c r="D48">
        <f t="shared" si="3"/>
        <v>0.70164288960163446</v>
      </c>
      <c r="E48">
        <f t="shared" si="1"/>
        <v>0.17005156858615939</v>
      </c>
      <c r="G48">
        <f t="shared" si="2"/>
        <v>11144</v>
      </c>
      <c r="H48" t="s">
        <v>11</v>
      </c>
    </row>
    <row r="49" spans="2:8">
      <c r="B49">
        <v>46</v>
      </c>
      <c r="C49">
        <f t="shared" si="0"/>
        <v>0.36220472440944884</v>
      </c>
      <c r="D49">
        <f t="shared" si="3"/>
        <v>0.69613983643553168</v>
      </c>
      <c r="E49">
        <f t="shared" si="1"/>
        <v>0.1634867025294767</v>
      </c>
      <c r="G49">
        <f t="shared" si="2"/>
        <v>10714</v>
      </c>
      <c r="H49" t="s">
        <v>11</v>
      </c>
    </row>
    <row r="50" spans="2:8">
      <c r="B50">
        <v>47</v>
      </c>
      <c r="C50">
        <f t="shared" si="0"/>
        <v>0.37007874015748032</v>
      </c>
      <c r="D50">
        <f t="shared" si="3"/>
        <v>0.69067994424860768</v>
      </c>
      <c r="E50">
        <f t="shared" si="1"/>
        <v>0.15717527410174686</v>
      </c>
      <c r="G50">
        <f t="shared" si="2"/>
        <v>10300</v>
      </c>
      <c r="H50" t="s">
        <v>11</v>
      </c>
    </row>
    <row r="51" spans="2:8">
      <c r="B51">
        <v>48</v>
      </c>
      <c r="C51">
        <f t="shared" si="0"/>
        <v>0.37795275590551181</v>
      </c>
      <c r="D51">
        <f t="shared" si="3"/>
        <v>0.6852628745251208</v>
      </c>
      <c r="E51">
        <f t="shared" si="1"/>
        <v>0.1511074993056705</v>
      </c>
      <c r="G51">
        <f t="shared" si="2"/>
        <v>9902</v>
      </c>
      <c r="H51" t="s">
        <v>11</v>
      </c>
    </row>
    <row r="52" spans="2:8">
      <c r="B52">
        <v>49</v>
      </c>
      <c r="C52">
        <f t="shared" si="0"/>
        <v>0.38582677165354329</v>
      </c>
      <c r="D52">
        <f t="shared" si="3"/>
        <v>0.67988829140434104</v>
      </c>
      <c r="E52">
        <f t="shared" si="1"/>
        <v>0.14527397185661681</v>
      </c>
      <c r="G52">
        <f t="shared" si="2"/>
        <v>9520</v>
      </c>
      <c r="H52" t="s">
        <v>11</v>
      </c>
    </row>
    <row r="53" spans="2:8">
      <c r="B53">
        <v>50</v>
      </c>
      <c r="C53">
        <f t="shared" si="0"/>
        <v>0.39370078740157483</v>
      </c>
      <c r="D53">
        <f t="shared" si="3"/>
        <v>0.67455586165972681</v>
      </c>
      <c r="E53">
        <f t="shared" si="1"/>
        <v>0.13966564860096997</v>
      </c>
      <c r="G53">
        <f t="shared" si="2"/>
        <v>9152</v>
      </c>
      <c r="H53" t="s">
        <v>11</v>
      </c>
    </row>
    <row r="54" spans="2:8">
      <c r="B54">
        <v>51</v>
      </c>
      <c r="C54">
        <f t="shared" si="0"/>
        <v>0.40157480314960631</v>
      </c>
      <c r="D54">
        <f t="shared" si="3"/>
        <v>0.6692652546782647</v>
      </c>
      <c r="E54">
        <f t="shared" si="1"/>
        <v>0.13427383549740238</v>
      </c>
      <c r="G54">
        <f t="shared" si="2"/>
        <v>8799</v>
      </c>
      <c r="H54" t="s">
        <v>11</v>
      </c>
    </row>
    <row r="55" spans="2:8">
      <c r="B55">
        <v>52</v>
      </c>
      <c r="C55">
        <f t="shared" si="0"/>
        <v>0.40944881889763779</v>
      </c>
      <c r="D55">
        <f t="shared" si="3"/>
        <v>0.66401614243997087</v>
      </c>
      <c r="E55">
        <f t="shared" si="1"/>
        <v>0.12909017413934282</v>
      </c>
      <c r="G55">
        <f t="shared" si="2"/>
        <v>8459</v>
      </c>
      <c r="H55" t="s">
        <v>11</v>
      </c>
    </row>
    <row r="56" spans="2:8">
      <c r="B56">
        <v>53</v>
      </c>
      <c r="C56">
        <f t="shared" si="0"/>
        <v>0.41732283464566927</v>
      </c>
      <c r="D56">
        <f t="shared" si="3"/>
        <v>0.65880819949755443</v>
      </c>
      <c r="E56">
        <f t="shared" si="1"/>
        <v>0.12410662879774696</v>
      </c>
      <c r="G56">
        <f t="shared" si="2"/>
        <v>8133</v>
      </c>
      <c r="H56" t="s">
        <v>11</v>
      </c>
    </row>
    <row r="57" spans="2:8">
      <c r="B57">
        <v>54</v>
      </c>
      <c r="C57">
        <f t="shared" si="0"/>
        <v>0.42519685039370081</v>
      </c>
      <c r="D57">
        <f t="shared" si="3"/>
        <v>0.65364110295623856</v>
      </c>
      <c r="E57">
        <f t="shared" si="1"/>
        <v>0.11931547396408337</v>
      </c>
      <c r="G57">
        <f t="shared" si="2"/>
        <v>7819</v>
      </c>
      <c r="H57" t="s">
        <v>11</v>
      </c>
    </row>
    <row r="58" spans="2:8">
      <c r="B58">
        <v>55</v>
      </c>
      <c r="C58">
        <f t="shared" si="0"/>
        <v>0.43307086614173229</v>
      </c>
      <c r="D58">
        <f t="shared" si="3"/>
        <v>0.64851453245374202</v>
      </c>
      <c r="E58">
        <f t="shared" si="1"/>
        <v>0.11470928237422486</v>
      </c>
      <c r="G58">
        <f t="shared" si="2"/>
        <v>7517</v>
      </c>
      <c r="H58" t="s">
        <v>11</v>
      </c>
    </row>
    <row r="59" spans="2:8">
      <c r="B59">
        <v>56</v>
      </c>
      <c r="C59">
        <f t="shared" si="0"/>
        <v>0.44094488188976377</v>
      </c>
      <c r="D59">
        <f t="shared" si="3"/>
        <v>0.64342817014041565</v>
      </c>
      <c r="E59">
        <f t="shared" si="1"/>
        <v>0.1102809134946786</v>
      </c>
      <c r="G59">
        <f t="shared" si="2"/>
        <v>7227</v>
      </c>
      <c r="H59" t="s">
        <v>11</v>
      </c>
    </row>
    <row r="60" spans="2:8">
      <c r="B60">
        <v>57</v>
      </c>
      <c r="C60">
        <f t="shared" si="0"/>
        <v>0.44881889763779526</v>
      </c>
      <c r="D60">
        <f t="shared" si="3"/>
        <v>0.63838170065953603</v>
      </c>
      <c r="E60">
        <f t="shared" si="1"/>
        <v>0.10602350245330761</v>
      </c>
      <c r="G60">
        <f t="shared" si="2"/>
        <v>6948</v>
      </c>
      <c r="H60" t="s">
        <v>11</v>
      </c>
    </row>
    <row r="61" spans="2:8">
      <c r="B61">
        <v>58</v>
      </c>
      <c r="C61">
        <f t="shared" si="0"/>
        <v>0.45669291338582679</v>
      </c>
      <c r="D61">
        <f t="shared" si="3"/>
        <v>0.63337481112775296</v>
      </c>
      <c r="E61">
        <f t="shared" si="1"/>
        <v>0.10193044939738313</v>
      </c>
      <c r="G61">
        <f t="shared" si="2"/>
        <v>6680</v>
      </c>
      <c r="H61" t="s">
        <v>11</v>
      </c>
    </row>
    <row r="62" spans="2:8">
      <c r="B62">
        <v>59</v>
      </c>
      <c r="C62">
        <f t="shared" si="0"/>
        <v>0.46456692913385828</v>
      </c>
      <c r="D62">
        <f t="shared" si="3"/>
        <v>0.62840719111569066</v>
      </c>
      <c r="E62">
        <f t="shared" si="1"/>
        <v>9.799540926247105E-2</v>
      </c>
      <c r="G62">
        <f t="shared" si="2"/>
        <v>6422</v>
      </c>
      <c r="H62" t="s">
        <v>11</v>
      </c>
    </row>
    <row r="63" spans="2:8">
      <c r="B63">
        <v>60</v>
      </c>
      <c r="C63">
        <f t="shared" si="0"/>
        <v>0.47244094488188976</v>
      </c>
      <c r="D63">
        <f t="shared" si="3"/>
        <v>0.62347853262870123</v>
      </c>
      <c r="E63">
        <f t="shared" si="1"/>
        <v>9.4212281936291942E-2</v>
      </c>
      <c r="G63">
        <f t="shared" si="2"/>
        <v>6174</v>
      </c>
      <c r="H63" t="s">
        <v>11</v>
      </c>
    </row>
    <row r="64" spans="2:8">
      <c r="B64">
        <v>61</v>
      </c>
      <c r="C64">
        <f t="shared" si="0"/>
        <v>0.48031496062992124</v>
      </c>
      <c r="D64">
        <f t="shared" si="3"/>
        <v>0.61858853008776848</v>
      </c>
      <c r="E64">
        <f t="shared" si="1"/>
        <v>9.0575202802306701E-2</v>
      </c>
      <c r="G64">
        <f t="shared" si="2"/>
        <v>5935</v>
      </c>
      <c r="H64" t="s">
        <v>11</v>
      </c>
    </row>
    <row r="65" spans="2:8">
      <c r="B65">
        <v>62</v>
      </c>
      <c r="C65">
        <f t="shared" si="0"/>
        <v>0.48818897637795278</v>
      </c>
      <c r="D65">
        <f t="shared" si="3"/>
        <v>0.61373688031056195</v>
      </c>
      <c r="E65">
        <f t="shared" si="1"/>
        <v>8.7078533648368567E-2</v>
      </c>
      <c r="G65">
        <f t="shared" si="2"/>
        <v>5706</v>
      </c>
      <c r="H65" t="s">
        <v>11</v>
      </c>
    </row>
    <row r="66" spans="2:8">
      <c r="B66">
        <v>63</v>
      </c>
      <c r="C66">
        <f t="shared" si="0"/>
        <v>0.49606299212598426</v>
      </c>
      <c r="D66">
        <f t="shared" si="3"/>
        <v>0.60892328249263972</v>
      </c>
      <c r="E66">
        <f t="shared" si="1"/>
        <v>8.3716853926348048E-2</v>
      </c>
      <c r="G66">
        <f t="shared" si="2"/>
        <v>5486</v>
      </c>
      <c r="H66" t="s">
        <v>11</v>
      </c>
    </row>
    <row r="67" spans="2:8">
      <c r="B67">
        <v>64</v>
      </c>
      <c r="C67">
        <f t="shared" si="0"/>
        <v>0.50393700787401574</v>
      </c>
      <c r="D67">
        <f t="shared" si="3"/>
        <v>0.60414743818879846</v>
      </c>
      <c r="E67">
        <f t="shared" si="1"/>
        <v>8.0484952349180974E-2</v>
      </c>
      <c r="G67">
        <f t="shared" si="2"/>
        <v>5274</v>
      </c>
      <c r="H67" t="s">
        <v>11</v>
      </c>
    </row>
    <row r="68" spans="2:8">
      <c r="B68">
        <v>65</v>
      </c>
      <c r="C68">
        <f t="shared" ref="C68:C130" si="4">B68/127</f>
        <v>0.51181102362204722</v>
      </c>
      <c r="D68">
        <f t="shared" ref="D68:D130" si="5">EXP(-C68)</f>
        <v>0.5994090512945689</v>
      </c>
      <c r="E68">
        <f t="shared" ref="E68:E130" si="6">EXP(-C68*5)</f>
        <v>7.7377818812314189E-2</v>
      </c>
      <c r="G68">
        <f t="shared" ref="G68:G130" si="7">INT($G$1*E68)</f>
        <v>5070</v>
      </c>
      <c r="H68" t="s">
        <v>11</v>
      </c>
    </row>
    <row r="69" spans="2:8">
      <c r="B69">
        <v>66</v>
      </c>
      <c r="C69">
        <f t="shared" si="4"/>
        <v>0.51968503937007871</v>
      </c>
      <c r="D69">
        <f t="shared" si="5"/>
        <v>0.59470782802785849</v>
      </c>
      <c r="E69">
        <f t="shared" si="6"/>
        <v>7.4390636627024734E-2</v>
      </c>
      <c r="G69">
        <f t="shared" si="7"/>
        <v>4875</v>
      </c>
      <c r="H69" t="s">
        <v>11</v>
      </c>
    </row>
    <row r="70" spans="2:8">
      <c r="B70">
        <v>67</v>
      </c>
      <c r="C70">
        <f t="shared" si="4"/>
        <v>0.52755905511811019</v>
      </c>
      <c r="D70">
        <f t="shared" si="5"/>
        <v>0.59004347691073555</v>
      </c>
      <c r="E70">
        <f t="shared" si="6"/>
        <v>7.1518775053573083E-2</v>
      </c>
      <c r="G70">
        <f t="shared" si="7"/>
        <v>4686</v>
      </c>
      <c r="H70" t="s">
        <v>11</v>
      </c>
    </row>
    <row r="71" spans="2:8">
      <c r="B71">
        <v>68</v>
      </c>
      <c r="C71">
        <f t="shared" si="4"/>
        <v>0.53543307086614178</v>
      </c>
      <c r="D71">
        <f t="shared" si="5"/>
        <v>0.58541570875135829</v>
      </c>
      <c r="E71">
        <f t="shared" si="6"/>
        <v>6.8757782122614949E-2</v>
      </c>
      <c r="G71">
        <f t="shared" si="7"/>
        <v>4506</v>
      </c>
      <c r="H71" t="s">
        <v>11</v>
      </c>
    </row>
    <row r="72" spans="2:8">
      <c r="B72">
        <v>69</v>
      </c>
      <c r="C72">
        <f t="shared" si="4"/>
        <v>0.54330708661417326</v>
      </c>
      <c r="D72">
        <f t="shared" si="5"/>
        <v>0.58082423662604465</v>
      </c>
      <c r="E72">
        <f t="shared" si="6"/>
        <v>6.6103377733743723E-2</v>
      </c>
      <c r="G72">
        <f t="shared" si="7"/>
        <v>4332</v>
      </c>
      <c r="H72" t="s">
        <v>11</v>
      </c>
    </row>
    <row r="73" spans="2:8">
      <c r="B73">
        <v>70</v>
      </c>
      <c r="C73">
        <f t="shared" si="4"/>
        <v>0.55118110236220474</v>
      </c>
      <c r="D73">
        <f t="shared" si="5"/>
        <v>0.57626877586148273</v>
      </c>
      <c r="E73">
        <f t="shared" si="6"/>
        <v>6.3551447020464516E-2</v>
      </c>
      <c r="G73">
        <f t="shared" si="7"/>
        <v>4164</v>
      </c>
      <c r="H73" t="s">
        <v>11</v>
      </c>
    </row>
    <row r="74" spans="2:8">
      <c r="B74">
        <v>71</v>
      </c>
      <c r="C74">
        <f t="shared" si="4"/>
        <v>0.55905511811023623</v>
      </c>
      <c r="D74">
        <f t="shared" si="5"/>
        <v>0.57174904401708082</v>
      </c>
      <c r="E74">
        <f t="shared" si="6"/>
        <v>6.1098033971314483E-2</v>
      </c>
      <c r="G74">
        <f t="shared" si="7"/>
        <v>4004</v>
      </c>
      <c r="H74" t="s">
        <v>11</v>
      </c>
    </row>
    <row r="75" spans="2:8">
      <c r="B75">
        <v>72</v>
      </c>
      <c r="C75">
        <f t="shared" si="4"/>
        <v>0.56692913385826771</v>
      </c>
      <c r="D75">
        <f t="shared" si="5"/>
        <v>0.56726476086745647</v>
      </c>
      <c r="E75">
        <f t="shared" si="6"/>
        <v>5.8739335297240791E-2</v>
      </c>
      <c r="G75">
        <f t="shared" si="7"/>
        <v>3849</v>
      </c>
      <c r="H75" t="s">
        <v>11</v>
      </c>
    </row>
    <row r="76" spans="2:8">
      <c r="B76">
        <v>73</v>
      </c>
      <c r="C76">
        <f t="shared" si="4"/>
        <v>0.57480314960629919</v>
      </c>
      <c r="D76">
        <f t="shared" si="5"/>
        <v>0.56281564838506171</v>
      </c>
      <c r="E76">
        <f t="shared" si="6"/>
        <v>5.6471694535729207E-2</v>
      </c>
      <c r="G76">
        <f t="shared" si="7"/>
        <v>3700</v>
      </c>
      <c r="H76" t="s">
        <v>11</v>
      </c>
    </row>
    <row r="77" spans="2:8">
      <c r="B77">
        <v>74</v>
      </c>
      <c r="C77">
        <f t="shared" si="4"/>
        <v>0.58267716535433067</v>
      </c>
      <c r="D77">
        <f t="shared" si="5"/>
        <v>0.5584014307229459</v>
      </c>
      <c r="E77">
        <f t="shared" si="6"/>
        <v>5.4291596382543841E-2</v>
      </c>
      <c r="G77">
        <f t="shared" si="7"/>
        <v>3557</v>
      </c>
      <c r="H77" t="s">
        <v>11</v>
      </c>
    </row>
    <row r="78" spans="2:8">
      <c r="B78">
        <v>75</v>
      </c>
      <c r="C78">
        <f t="shared" si="4"/>
        <v>0.59055118110236215</v>
      </c>
      <c r="D78">
        <f t="shared" si="5"/>
        <v>0.5540218341976525</v>
      </c>
      <c r="E78">
        <f t="shared" si="6"/>
        <v>5.2195661242290824E-2</v>
      </c>
      <c r="G78">
        <f t="shared" si="7"/>
        <v>3420</v>
      </c>
      <c r="H78" t="s">
        <v>11</v>
      </c>
    </row>
    <row r="79" spans="2:8">
      <c r="B79">
        <v>76</v>
      </c>
      <c r="C79">
        <f t="shared" si="4"/>
        <v>0.59842519685039375</v>
      </c>
      <c r="D79">
        <f t="shared" si="5"/>
        <v>0.54967658727225077</v>
      </c>
      <c r="E79">
        <f t="shared" si="6"/>
        <v>5.0180639989358296E-2</v>
      </c>
      <c r="G79">
        <f t="shared" si="7"/>
        <v>3288</v>
      </c>
      <c r="H79" t="s">
        <v>11</v>
      </c>
    </row>
    <row r="80" spans="2:8">
      <c r="B80">
        <v>77</v>
      </c>
      <c r="C80">
        <f t="shared" si="4"/>
        <v>0.60629921259842523</v>
      </c>
      <c r="D80">
        <f t="shared" si="5"/>
        <v>0.54536542053950088</v>
      </c>
      <c r="E80">
        <f t="shared" si="6"/>
        <v>4.8243408931111155E-2</v>
      </c>
      <c r="G80">
        <f t="shared" si="7"/>
        <v>3161</v>
      </c>
      <c r="H80" t="s">
        <v>11</v>
      </c>
    </row>
    <row r="81" spans="2:8">
      <c r="B81">
        <v>78</v>
      </c>
      <c r="C81">
        <f t="shared" si="4"/>
        <v>0.61417322834645671</v>
      </c>
      <c r="D81">
        <f t="shared" si="5"/>
        <v>0.54108806670514975</v>
      </c>
      <c r="E81">
        <f t="shared" si="6"/>
        <v>4.6380964965532297E-2</v>
      </c>
      <c r="G81">
        <f t="shared" si="7"/>
        <v>3039</v>
      </c>
      <c r="H81" t="s">
        <v>11</v>
      </c>
    </row>
    <row r="82" spans="2:8">
      <c r="B82">
        <v>79</v>
      </c>
      <c r="C82">
        <f t="shared" si="4"/>
        <v>0.62204724409448819</v>
      </c>
      <c r="D82">
        <f t="shared" si="5"/>
        <v>0.53684426057135881</v>
      </c>
      <c r="E82">
        <f t="shared" si="6"/>
        <v>4.4590420925803904E-2</v>
      </c>
      <c r="G82">
        <f t="shared" si="7"/>
        <v>2922</v>
      </c>
      <c r="H82" t="s">
        <v>11</v>
      </c>
    </row>
    <row r="83" spans="2:8">
      <c r="B83">
        <v>80</v>
      </c>
      <c r="C83">
        <f t="shared" si="4"/>
        <v>0.62992125984251968</v>
      </c>
      <c r="D83">
        <f t="shared" si="5"/>
        <v>0.53263373902026245</v>
      </c>
      <c r="E83">
        <f t="shared" si="6"/>
        <v>4.2869001104611927E-2</v>
      </c>
      <c r="G83">
        <f t="shared" si="7"/>
        <v>2809</v>
      </c>
      <c r="H83" t="s">
        <v>11</v>
      </c>
    </row>
    <row r="84" spans="2:8">
      <c r="B84">
        <v>81</v>
      </c>
      <c r="C84">
        <f t="shared" si="4"/>
        <v>0.63779527559055116</v>
      </c>
      <c r="D84">
        <f t="shared" si="5"/>
        <v>0.52845624099765331</v>
      </c>
      <c r="E84">
        <f t="shared" si="6"/>
        <v>4.1214036951235315E-2</v>
      </c>
      <c r="G84">
        <f t="shared" si="7"/>
        <v>2700</v>
      </c>
      <c r="H84" t="s">
        <v>11</v>
      </c>
    </row>
    <row r="85" spans="2:8">
      <c r="B85">
        <v>82</v>
      </c>
      <c r="C85">
        <f t="shared" si="4"/>
        <v>0.64566929133858264</v>
      </c>
      <c r="D85">
        <f t="shared" si="5"/>
        <v>0.524311507496798</v>
      </c>
      <c r="E85">
        <f t="shared" si="6"/>
        <v>3.9622962934749872E-2</v>
      </c>
      <c r="G85">
        <f t="shared" si="7"/>
        <v>2596</v>
      </c>
      <c r="H85" t="s">
        <v>11</v>
      </c>
    </row>
    <row r="86" spans="2:8">
      <c r="B86">
        <v>83</v>
      </c>
      <c r="C86">
        <f t="shared" si="4"/>
        <v>0.65354330708661412</v>
      </c>
      <c r="D86">
        <f t="shared" si="5"/>
        <v>0.5201992815423776</v>
      </c>
      <c r="E86">
        <f t="shared" si="6"/>
        <v>3.8093312566933712E-2</v>
      </c>
      <c r="G86">
        <f t="shared" si="7"/>
        <v>2496</v>
      </c>
      <c r="H86" t="s">
        <v>11</v>
      </c>
    </row>
    <row r="87" spans="2:8">
      <c r="B87">
        <v>84</v>
      </c>
      <c r="C87">
        <f t="shared" si="4"/>
        <v>0.66141732283464572</v>
      </c>
      <c r="D87">
        <f t="shared" si="5"/>
        <v>0.51611930817455587</v>
      </c>
      <c r="E87">
        <f t="shared" si="6"/>
        <v>3.6622714578708943E-2</v>
      </c>
      <c r="G87">
        <f t="shared" si="7"/>
        <v>2400</v>
      </c>
      <c r="H87" t="s">
        <v>11</v>
      </c>
    </row>
    <row r="88" spans="2:8">
      <c r="B88">
        <v>85</v>
      </c>
      <c r="C88">
        <f t="shared" si="4"/>
        <v>0.6692913385826772</v>
      </c>
      <c r="D88">
        <f t="shared" si="5"/>
        <v>0.51207133443317121</v>
      </c>
      <c r="E88">
        <f t="shared" si="6"/>
        <v>3.5208889244192673E-2</v>
      </c>
      <c r="G88">
        <f t="shared" si="7"/>
        <v>2307</v>
      </c>
      <c r="H88" t="s">
        <v>11</v>
      </c>
    </row>
    <row r="89" spans="2:8">
      <c r="B89">
        <v>86</v>
      </c>
      <c r="C89">
        <f t="shared" si="4"/>
        <v>0.67716535433070868</v>
      </c>
      <c r="D89">
        <f t="shared" si="5"/>
        <v>0.50805510934205278</v>
      </c>
      <c r="E89">
        <f t="shared" si="6"/>
        <v>3.3849644846658124E-2</v>
      </c>
      <c r="G89">
        <f t="shared" si="7"/>
        <v>2218</v>
      </c>
      <c r="H89" t="s">
        <v>11</v>
      </c>
    </row>
    <row r="90" spans="2:8">
      <c r="B90">
        <v>87</v>
      </c>
      <c r="C90">
        <f t="shared" si="4"/>
        <v>0.68503937007874016</v>
      </c>
      <c r="D90">
        <f t="shared" si="5"/>
        <v>0.50407038389346059</v>
      </c>
      <c r="E90">
        <f t="shared" si="6"/>
        <v>3.2542874280928238E-2</v>
      </c>
      <c r="G90">
        <f t="shared" si="7"/>
        <v>2132</v>
      </c>
      <c r="H90" t="s">
        <v>11</v>
      </c>
    </row>
    <row r="91" spans="2:8">
      <c r="B91">
        <v>88</v>
      </c>
      <c r="C91">
        <f t="shared" si="4"/>
        <v>0.69291338582677164</v>
      </c>
      <c r="D91">
        <f t="shared" si="5"/>
        <v>0.50011691103264611</v>
      </c>
      <c r="E91">
        <f t="shared" si="6"/>
        <v>3.1286551786934229E-2</v>
      </c>
      <c r="G91">
        <f t="shared" si="7"/>
        <v>2050</v>
      </c>
      <c r="H91" t="s">
        <v>11</v>
      </c>
    </row>
    <row r="92" spans="2:8">
      <c r="B92">
        <v>89</v>
      </c>
      <c r="C92">
        <f t="shared" si="4"/>
        <v>0.70078740157480313</v>
      </c>
      <c r="D92">
        <f t="shared" si="5"/>
        <v>0.4961944456425354</v>
      </c>
      <c r="E92">
        <f t="shared" si="6"/>
        <v>3.0078729809375562E-2</v>
      </c>
      <c r="G92">
        <f t="shared" si="7"/>
        <v>1971</v>
      </c>
      <c r="H92" t="s">
        <v>11</v>
      </c>
    </row>
    <row r="93" spans="2:8">
      <c r="B93">
        <v>90</v>
      </c>
      <c r="C93">
        <f t="shared" si="4"/>
        <v>0.70866141732283461</v>
      </c>
      <c r="D93">
        <f t="shared" si="5"/>
        <v>0.49230274452853134</v>
      </c>
      <c r="E93">
        <f t="shared" si="6"/>
        <v>2.8917535978613275E-2</v>
      </c>
      <c r="G93">
        <f t="shared" si="7"/>
        <v>1895</v>
      </c>
      <c r="H93" t="s">
        <v>11</v>
      </c>
    </row>
    <row r="94" spans="2:8">
      <c r="B94">
        <v>91</v>
      </c>
      <c r="C94">
        <f t="shared" si="4"/>
        <v>0.71653543307086609</v>
      </c>
      <c r="D94">
        <f t="shared" si="5"/>
        <v>0.48844156640343567</v>
      </c>
      <c r="E94">
        <f t="shared" si="6"/>
        <v>2.7801170208116351E-2</v>
      </c>
      <c r="G94">
        <f t="shared" si="7"/>
        <v>1821</v>
      </c>
      <c r="H94" t="s">
        <v>11</v>
      </c>
    </row>
    <row r="95" spans="2:8">
      <c r="B95">
        <v>92</v>
      </c>
      <c r="C95">
        <f t="shared" si="4"/>
        <v>0.72440944881889768</v>
      </c>
      <c r="D95">
        <f t="shared" si="5"/>
        <v>0.48461067187248885</v>
      </c>
      <c r="E95">
        <f t="shared" si="6"/>
        <v>2.6727901903961602E-2</v>
      </c>
      <c r="G95">
        <f t="shared" si="7"/>
        <v>1751</v>
      </c>
      <c r="H95" t="s">
        <v>11</v>
      </c>
    </row>
    <row r="96" spans="2:8">
      <c r="B96">
        <v>93</v>
      </c>
      <c r="C96">
        <f t="shared" si="4"/>
        <v>0.73228346456692917</v>
      </c>
      <c r="D96">
        <f t="shared" si="5"/>
        <v>0.48080982341852796</v>
      </c>
      <c r="E96">
        <f t="shared" si="6"/>
        <v>2.5696067282061252E-2</v>
      </c>
      <c r="G96">
        <f t="shared" si="7"/>
        <v>1683</v>
      </c>
      <c r="H96" t="s">
        <v>11</v>
      </c>
    </row>
    <row r="97" spans="2:8">
      <c r="B97">
        <v>94</v>
      </c>
      <c r="C97">
        <f t="shared" si="4"/>
        <v>0.74015748031496065</v>
      </c>
      <c r="D97">
        <f t="shared" si="5"/>
        <v>0.47703878538725986</v>
      </c>
      <c r="E97">
        <f t="shared" si="6"/>
        <v>2.4704066788959256E-2</v>
      </c>
      <c r="G97">
        <f t="shared" si="7"/>
        <v>1618</v>
      </c>
      <c r="H97" t="s">
        <v>11</v>
      </c>
    </row>
    <row r="98" spans="2:8">
      <c r="B98">
        <v>95</v>
      </c>
      <c r="C98">
        <f t="shared" si="4"/>
        <v>0.74803149606299213</v>
      </c>
      <c r="D98">
        <f t="shared" si="5"/>
        <v>0.47329732397265106</v>
      </c>
      <c r="E98">
        <f t="shared" si="6"/>
        <v>2.3750362622198283E-2</v>
      </c>
      <c r="G98">
        <f t="shared" si="7"/>
        <v>1556</v>
      </c>
      <c r="H98" t="s">
        <v>11</v>
      </c>
    </row>
    <row r="99" spans="2:8">
      <c r="B99">
        <v>96</v>
      </c>
      <c r="C99">
        <f t="shared" si="4"/>
        <v>0.75590551181102361</v>
      </c>
      <c r="D99">
        <f t="shared" si="5"/>
        <v>0.46958520720243141</v>
      </c>
      <c r="E99">
        <f t="shared" si="6"/>
        <v>2.2833476346413206E-2</v>
      </c>
      <c r="G99">
        <f t="shared" si="7"/>
        <v>1496</v>
      </c>
      <c r="H99" t="s">
        <v>11</v>
      </c>
    </row>
    <row r="100" spans="2:8">
      <c r="B100">
        <v>97</v>
      </c>
      <c r="C100">
        <f t="shared" si="4"/>
        <v>0.76377952755905509</v>
      </c>
      <c r="D100">
        <f t="shared" si="5"/>
        <v>0.46590220492371165</v>
      </c>
      <c r="E100">
        <f t="shared" si="6"/>
        <v>2.1951986601455718E-2</v>
      </c>
      <c r="G100">
        <f t="shared" si="7"/>
        <v>1438</v>
      </c>
      <c r="H100" t="s">
        <v>11</v>
      </c>
    </row>
    <row r="101" spans="2:8">
      <c r="B101">
        <v>98</v>
      </c>
      <c r="C101">
        <f t="shared" si="4"/>
        <v>0.77165354330708658</v>
      </c>
      <c r="D101">
        <f t="shared" si="5"/>
        <v>0.4622480887887141</v>
      </c>
      <c r="E101">
        <f t="shared" si="6"/>
        <v>2.1104526898997091E-2</v>
      </c>
      <c r="G101">
        <f t="shared" si="7"/>
        <v>1383</v>
      </c>
      <c r="H101" t="s">
        <v>11</v>
      </c>
    </row>
    <row r="102" spans="2:8">
      <c r="B102">
        <v>99</v>
      </c>
      <c r="C102">
        <f t="shared" si="4"/>
        <v>0.77952755905511806</v>
      </c>
      <c r="D102">
        <f t="shared" si="5"/>
        <v>0.45862263224061467</v>
      </c>
      <c r="E102">
        <f t="shared" si="6"/>
        <v>2.028978350419345E-2</v>
      </c>
      <c r="G102">
        <f t="shared" si="7"/>
        <v>1329</v>
      </c>
      <c r="H102" t="s">
        <v>11</v>
      </c>
    </row>
    <row r="103" spans="2:8">
      <c r="B103">
        <v>100</v>
      </c>
      <c r="C103">
        <f t="shared" si="4"/>
        <v>0.78740157480314965</v>
      </c>
      <c r="D103">
        <f t="shared" si="5"/>
        <v>0.45502561049949647</v>
      </c>
      <c r="E103">
        <f t="shared" si="6"/>
        <v>1.9506493399129625E-2</v>
      </c>
      <c r="G103">
        <f t="shared" si="7"/>
        <v>1278</v>
      </c>
      <c r="H103" t="s">
        <v>11</v>
      </c>
    </row>
    <row r="104" spans="2:8">
      <c r="B104">
        <v>101</v>
      </c>
      <c r="C104">
        <f t="shared" si="4"/>
        <v>0.79527559055118113</v>
      </c>
      <c r="D104">
        <f t="shared" si="5"/>
        <v>0.45145680054841331</v>
      </c>
      <c r="E104">
        <f t="shared" si="6"/>
        <v>1.8753442324884649E-2</v>
      </c>
      <c r="G104">
        <f t="shared" si="7"/>
        <v>1229</v>
      </c>
      <c r="H104" t="s">
        <v>11</v>
      </c>
    </row>
    <row r="105" spans="2:8">
      <c r="B105">
        <v>102</v>
      </c>
      <c r="C105">
        <f t="shared" si="4"/>
        <v>0.80314960629921262</v>
      </c>
      <c r="D105">
        <f t="shared" si="5"/>
        <v>0.44791598111956243</v>
      </c>
      <c r="E105">
        <f t="shared" si="6"/>
        <v>1.8029462899183477E-2</v>
      </c>
      <c r="G105">
        <f t="shared" si="7"/>
        <v>1181</v>
      </c>
      <c r="H105" t="s">
        <v>11</v>
      </c>
    </row>
    <row r="106" spans="2:8">
      <c r="B106">
        <v>103</v>
      </c>
      <c r="C106">
        <f t="shared" si="4"/>
        <v>0.8110236220472441</v>
      </c>
      <c r="D106">
        <f t="shared" si="5"/>
        <v>0.44440293268056597</v>
      </c>
      <c r="E106">
        <f t="shared" si="6"/>
        <v>1.7333432806717147E-2</v>
      </c>
      <c r="G106">
        <f t="shared" si="7"/>
        <v>1135</v>
      </c>
      <c r="H106" t="s">
        <v>11</v>
      </c>
    </row>
    <row r="107" spans="2:8">
      <c r="B107">
        <v>104</v>
      </c>
      <c r="C107">
        <f t="shared" si="4"/>
        <v>0.81889763779527558</v>
      </c>
      <c r="D107">
        <f t="shared" si="5"/>
        <v>0.4409174374208597</v>
      </c>
      <c r="E107">
        <f t="shared" si="6"/>
        <v>1.6664273059325857E-2</v>
      </c>
      <c r="G107">
        <f t="shared" si="7"/>
        <v>1092</v>
      </c>
      <c r="H107" t="s">
        <v>11</v>
      </c>
    </row>
    <row r="108" spans="2:8">
      <c r="B108">
        <v>105</v>
      </c>
      <c r="C108">
        <f t="shared" si="4"/>
        <v>0.82677165354330706</v>
      </c>
      <c r="D108">
        <f t="shared" si="5"/>
        <v>0.43745927923818884</v>
      </c>
      <c r="E108">
        <f t="shared" si="6"/>
        <v>1.6020946323347933E-2</v>
      </c>
      <c r="G108">
        <f t="shared" si="7"/>
        <v>1049</v>
      </c>
      <c r="H108" t="s">
        <v>11</v>
      </c>
    </row>
    <row r="109" spans="2:8">
      <c r="B109">
        <v>106</v>
      </c>
      <c r="C109">
        <f t="shared" si="4"/>
        <v>0.83464566929133854</v>
      </c>
      <c r="D109">
        <f t="shared" si="5"/>
        <v>0.43402824372520943</v>
      </c>
      <c r="E109">
        <f t="shared" si="6"/>
        <v>1.5402455311541755E-2</v>
      </c>
      <c r="G109">
        <f t="shared" si="7"/>
        <v>1009</v>
      </c>
      <c r="H109" t="s">
        <v>11</v>
      </c>
    </row>
    <row r="110" spans="2:8">
      <c r="B110">
        <v>107</v>
      </c>
      <c r="C110">
        <f t="shared" si="4"/>
        <v>0.84251968503937003</v>
      </c>
      <c r="D110">
        <f t="shared" si="5"/>
        <v>0.43062411815619511</v>
      </c>
      <c r="E110">
        <f t="shared" si="6"/>
        <v>1.4807841237087744E-2</v>
      </c>
      <c r="G110">
        <f t="shared" si="7"/>
        <v>970</v>
      </c>
      <c r="H110" t="s">
        <v>11</v>
      </c>
    </row>
    <row r="111" spans="2:8">
      <c r="B111">
        <v>108</v>
      </c>
      <c r="C111">
        <f t="shared" si="4"/>
        <v>0.85039370078740162</v>
      </c>
      <c r="D111">
        <f t="shared" si="5"/>
        <v>0.42724669147384808</v>
      </c>
      <c r="E111">
        <f t="shared" si="6"/>
        <v>1.4236182327273856E-2</v>
      </c>
      <c r="G111">
        <f t="shared" si="7"/>
        <v>932</v>
      </c>
      <c r="H111" t="s">
        <v>11</v>
      </c>
    </row>
    <row r="112" spans="2:8">
      <c r="B112">
        <v>109</v>
      </c>
      <c r="C112">
        <f t="shared" si="4"/>
        <v>0.8582677165354331</v>
      </c>
      <c r="D112">
        <f t="shared" si="5"/>
        <v>0.42389575427621334</v>
      </c>
      <c r="E112">
        <f t="shared" si="6"/>
        <v>1.3686592394560514E-2</v>
      </c>
      <c r="G112">
        <f t="shared" si="7"/>
        <v>896</v>
      </c>
      <c r="H112" t="s">
        <v>11</v>
      </c>
    </row>
    <row r="113" spans="2:8">
      <c r="B113">
        <v>110</v>
      </c>
      <c r="C113">
        <f t="shared" si="4"/>
        <v>0.86614173228346458</v>
      </c>
      <c r="D113">
        <f t="shared" si="5"/>
        <v>0.42057109880369564</v>
      </c>
      <c r="E113">
        <f t="shared" si="6"/>
        <v>1.3158219462809654E-2</v>
      </c>
      <c r="G113">
        <f t="shared" si="7"/>
        <v>862</v>
      </c>
      <c r="H113" t="s">
        <v>11</v>
      </c>
    </row>
    <row r="114" spans="2:8">
      <c r="B114">
        <v>111</v>
      </c>
      <c r="C114">
        <f t="shared" si="4"/>
        <v>0.87401574803149606</v>
      </c>
      <c r="D114">
        <f t="shared" si="5"/>
        <v>0.41727251892617845</v>
      </c>
      <c r="E114">
        <f t="shared" si="6"/>
        <v>1.2650244446548553E-2</v>
      </c>
      <c r="G114">
        <f t="shared" si="7"/>
        <v>829</v>
      </c>
      <c r="H114" t="s">
        <v>11</v>
      </c>
    </row>
    <row r="115" spans="2:8">
      <c r="B115">
        <v>112</v>
      </c>
      <c r="C115">
        <f t="shared" si="4"/>
        <v>0.88188976377952755</v>
      </c>
      <c r="D115">
        <f t="shared" si="5"/>
        <v>0.41399981013024373</v>
      </c>
      <c r="E115">
        <f t="shared" si="6"/>
        <v>1.2161879881220784E-2</v>
      </c>
      <c r="G115">
        <f t="shared" si="7"/>
        <v>797</v>
      </c>
      <c r="H115" t="s">
        <v>11</v>
      </c>
    </row>
    <row r="116" spans="2:8">
      <c r="B116">
        <v>113</v>
      </c>
      <c r="C116">
        <f t="shared" si="4"/>
        <v>0.88976377952755903</v>
      </c>
      <c r="D116">
        <f t="shared" si="5"/>
        <v>0.41075276950649187</v>
      </c>
      <c r="E116">
        <f t="shared" si="6"/>
        <v>1.169236870245606E-2</v>
      </c>
      <c r="G116">
        <f t="shared" si="7"/>
        <v>766</v>
      </c>
      <c r="H116" t="s">
        <v>11</v>
      </c>
    </row>
    <row r="117" spans="2:8">
      <c r="B117">
        <v>114</v>
      </c>
      <c r="C117">
        <f t="shared" si="4"/>
        <v>0.89763779527559051</v>
      </c>
      <c r="D117">
        <f t="shared" si="5"/>
        <v>0.40753119573696145</v>
      </c>
      <c r="E117">
        <f t="shared" si="6"/>
        <v>1.1240983072466522E-2</v>
      </c>
      <c r="G117">
        <f t="shared" si="7"/>
        <v>736</v>
      </c>
      <c r="H117" t="s">
        <v>11</v>
      </c>
    </row>
    <row r="118" spans="2:8">
      <c r="B118">
        <v>115</v>
      </c>
      <c r="C118">
        <f t="shared" si="4"/>
        <v>0.90551181102362199</v>
      </c>
      <c r="D118">
        <f t="shared" si="5"/>
        <v>0.40433488908264736</v>
      </c>
      <c r="E118">
        <f t="shared" si="6"/>
        <v>1.0807023251750196E-2</v>
      </c>
      <c r="G118">
        <f t="shared" si="7"/>
        <v>708</v>
      </c>
      <c r="H118" t="s">
        <v>11</v>
      </c>
    </row>
    <row r="119" spans="2:8">
      <c r="B119">
        <v>116</v>
      </c>
      <c r="C119">
        <f t="shared" si="4"/>
        <v>0.91338582677165359</v>
      </c>
      <c r="D119">
        <f t="shared" si="5"/>
        <v>0.40116365137111665</v>
      </c>
      <c r="E119">
        <f t="shared" si="6"/>
        <v>1.0389816514352482E-2</v>
      </c>
      <c r="G119">
        <f t="shared" si="7"/>
        <v>680</v>
      </c>
      <c r="H119" t="s">
        <v>11</v>
      </c>
    </row>
    <row r="120" spans="2:8">
      <c r="B120">
        <v>117</v>
      </c>
      <c r="C120">
        <f t="shared" si="4"/>
        <v>0.92125984251968507</v>
      </c>
      <c r="D120">
        <f t="shared" si="5"/>
        <v>0.39801728598422231</v>
      </c>
      <c r="E120">
        <f t="shared" si="6"/>
        <v>9.9887161050041563E-3</v>
      </c>
      <c r="G120">
        <f t="shared" si="7"/>
        <v>654</v>
      </c>
      <c r="H120" t="s">
        <v>11</v>
      </c>
    </row>
    <row r="121" spans="2:8">
      <c r="B121">
        <v>118</v>
      </c>
      <c r="C121">
        <f t="shared" si="4"/>
        <v>0.92913385826771655</v>
      </c>
      <c r="D121">
        <f t="shared" si="5"/>
        <v>0.39489559784591216</v>
      </c>
      <c r="E121">
        <f t="shared" si="6"/>
        <v>9.6031002365191982E-3</v>
      </c>
      <c r="G121">
        <f t="shared" si="7"/>
        <v>629</v>
      </c>
      <c r="H121" t="s">
        <v>11</v>
      </c>
    </row>
    <row r="122" spans="2:8">
      <c r="B122">
        <v>119</v>
      </c>
      <c r="C122">
        <f t="shared" si="4"/>
        <v>0.93700787401574803</v>
      </c>
      <c r="D122">
        <f t="shared" si="5"/>
        <v>0.39179839341013462</v>
      </c>
      <c r="E122">
        <f t="shared" si="6"/>
        <v>9.2323711258982376E-3</v>
      </c>
      <c r="G122">
        <f t="shared" si="7"/>
        <v>605</v>
      </c>
      <c r="H122" t="s">
        <v>11</v>
      </c>
    </row>
    <row r="123" spans="2:8">
      <c r="B123">
        <v>120</v>
      </c>
      <c r="C123">
        <f t="shared" si="4"/>
        <v>0.94488188976377951</v>
      </c>
      <c r="D123">
        <f t="shared" si="5"/>
        <v>0.38872548064883844</v>
      </c>
      <c r="E123">
        <f t="shared" si="6"/>
        <v>8.8759540676433598E-3</v>
      </c>
      <c r="G123">
        <f t="shared" si="7"/>
        <v>581</v>
      </c>
      <c r="H123" t="s">
        <v>11</v>
      </c>
    </row>
    <row r="124" spans="2:8">
      <c r="B124">
        <v>121</v>
      </c>
      <c r="C124">
        <f t="shared" si="4"/>
        <v>0.952755905511811</v>
      </c>
      <c r="D124">
        <f t="shared" si="5"/>
        <v>0.38567666904006709</v>
      </c>
      <c r="E124">
        <f t="shared" si="6"/>
        <v>8.5332965428477382E-3</v>
      </c>
      <c r="G124">
        <f t="shared" si="7"/>
        <v>559</v>
      </c>
      <c r="H124" t="s">
        <v>11</v>
      </c>
    </row>
    <row r="125" spans="2:8">
      <c r="B125">
        <v>122</v>
      </c>
      <c r="C125">
        <f t="shared" si="4"/>
        <v>0.96062992125984248</v>
      </c>
      <c r="D125">
        <f t="shared" si="5"/>
        <v>0.38265176955614599</v>
      </c>
      <c r="E125">
        <f t="shared" si="6"/>
        <v>8.2038673626789876E-3</v>
      </c>
      <c r="G125">
        <f t="shared" si="7"/>
        <v>537</v>
      </c>
      <c r="H125" t="s">
        <v>11</v>
      </c>
    </row>
    <row r="126" spans="2:8">
      <c r="B126">
        <v>123</v>
      </c>
      <c r="C126">
        <f t="shared" si="4"/>
        <v>0.96850393700787396</v>
      </c>
      <c r="D126">
        <f t="shared" si="5"/>
        <v>0.37965059465196316</v>
      </c>
      <c r="E126">
        <f t="shared" si="6"/>
        <v>7.8871558449284743E-3</v>
      </c>
      <c r="G126">
        <f t="shared" si="7"/>
        <v>516</v>
      </c>
      <c r="H126" t="s">
        <v>11</v>
      </c>
    </row>
    <row r="127" spans="2:8">
      <c r="B127">
        <v>124</v>
      </c>
      <c r="C127">
        <f t="shared" si="4"/>
        <v>0.97637795275590555</v>
      </c>
      <c r="D127">
        <f t="shared" si="5"/>
        <v>0.37667295825334102</v>
      </c>
      <c r="E127">
        <f t="shared" si="6"/>
        <v>7.5826710223500567E-3</v>
      </c>
      <c r="G127">
        <f t="shared" si="7"/>
        <v>496</v>
      </c>
      <c r="H127" t="s">
        <v>11</v>
      </c>
    </row>
    <row r="128" spans="2:8">
      <c r="B128">
        <v>125</v>
      </c>
      <c r="C128">
        <f t="shared" si="4"/>
        <v>0.98425196850393704</v>
      </c>
      <c r="D128">
        <f t="shared" si="5"/>
        <v>0.37371867574549972</v>
      </c>
      <c r="E128">
        <f t="shared" si="6"/>
        <v>7.289940881561055E-3</v>
      </c>
      <c r="G128">
        <f t="shared" si="7"/>
        <v>477</v>
      </c>
      <c r="H128" t="s">
        <v>11</v>
      </c>
    </row>
    <row r="129" spans="2:8">
      <c r="B129">
        <v>126</v>
      </c>
      <c r="C129">
        <f t="shared" si="4"/>
        <v>0.99212598425196852</v>
      </c>
      <c r="D129">
        <f t="shared" si="5"/>
        <v>0.37078756396161117</v>
      </c>
      <c r="E129">
        <f t="shared" si="6"/>
        <v>7.0085116313254965E-3</v>
      </c>
      <c r="G129">
        <f t="shared" si="7"/>
        <v>459</v>
      </c>
      <c r="H129" t="s">
        <v>11</v>
      </c>
    </row>
    <row r="130" spans="2:8">
      <c r="B130">
        <v>127</v>
      </c>
      <c r="C130">
        <f t="shared" si="4"/>
        <v>1</v>
      </c>
      <c r="D130">
        <f t="shared" si="5"/>
        <v>0.36787944117144233</v>
      </c>
      <c r="E130">
        <f t="shared" si="6"/>
        <v>6.737946999085467E-3</v>
      </c>
      <c r="G130">
        <f t="shared" si="7"/>
        <v>441</v>
      </c>
      <c r="H130" t="s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130"/>
  <sheetViews>
    <sheetView tabSelected="1" zoomScale="85" zoomScaleNormal="85" workbookViewId="0">
      <selection activeCell="L3" sqref="L3:M130"/>
    </sheetView>
  </sheetViews>
  <sheetFormatPr defaultRowHeight="13.5"/>
  <cols>
    <col min="4" max="4" width="12.75" bestFit="1" customWidth="1"/>
    <col min="5" max="5" width="11.5" bestFit="1" customWidth="1"/>
    <col min="8" max="8" width="6.5" customWidth="1"/>
    <col min="9" max="9" width="11.5" customWidth="1"/>
    <col min="11" max="11" width="12.75" bestFit="1" customWidth="1"/>
  </cols>
  <sheetData>
    <row r="1" spans="2:13">
      <c r="F1">
        <v>65535</v>
      </c>
      <c r="I1" t="s">
        <v>12</v>
      </c>
      <c r="L1">
        <v>65535</v>
      </c>
    </row>
    <row r="2" spans="2:13">
      <c r="B2" t="s">
        <v>7</v>
      </c>
      <c r="C2" t="s">
        <v>9</v>
      </c>
      <c r="D2" t="s">
        <v>1</v>
      </c>
      <c r="E2" t="s">
        <v>10</v>
      </c>
      <c r="F2" t="s">
        <v>16</v>
      </c>
      <c r="I2" t="s">
        <v>14</v>
      </c>
      <c r="J2" t="s">
        <v>13</v>
      </c>
      <c r="K2" t="s">
        <v>10</v>
      </c>
      <c r="L2" t="s">
        <v>15</v>
      </c>
    </row>
    <row r="3" spans="2:13">
      <c r="B3">
        <v>0</v>
      </c>
      <c r="C3">
        <f>B3/127</f>
        <v>0</v>
      </c>
      <c r="D3">
        <f>EXP(-C3)</f>
        <v>1</v>
      </c>
      <c r="E3">
        <f>EXP(-C3*5)</f>
        <v>1</v>
      </c>
      <c r="F3">
        <f>INT($F$1*E3)</f>
        <v>65535</v>
      </c>
      <c r="G3" t="s">
        <v>11</v>
      </c>
      <c r="I3">
        <v>0</v>
      </c>
      <c r="J3">
        <f>I3/128</f>
        <v>0</v>
      </c>
      <c r="K3">
        <f>EXP(-J3*5)</f>
        <v>1</v>
      </c>
      <c r="L3">
        <f>INT($L$1*K3)</f>
        <v>65535</v>
      </c>
      <c r="M3" t="s">
        <v>11</v>
      </c>
    </row>
    <row r="4" spans="2:13">
      <c r="B4">
        <v>1</v>
      </c>
      <c r="C4">
        <f t="shared" ref="C4:C67" si="0">B4/127</f>
        <v>7.874015748031496E-3</v>
      </c>
      <c r="D4">
        <f>EXP(-C4)</f>
        <v>0.99215690310889193</v>
      </c>
      <c r="E4">
        <f t="shared" ref="E4:E67" si="1">EXP(-C4*5)</f>
        <v>0.96139485150731507</v>
      </c>
      <c r="F4">
        <f>INT($F$1*E4)</f>
        <v>63005</v>
      </c>
      <c r="G4" t="s">
        <v>11</v>
      </c>
      <c r="I4">
        <v>0</v>
      </c>
      <c r="J4">
        <f t="shared" ref="J4:J67" si="2">I4/128</f>
        <v>0</v>
      </c>
      <c r="K4">
        <f t="shared" ref="K4:K67" si="3">EXP(-J4*5)</f>
        <v>1</v>
      </c>
      <c r="L4">
        <f t="shared" ref="L4:L67" si="4">INT($L$1*K4)</f>
        <v>65535</v>
      </c>
      <c r="M4" t="s">
        <v>11</v>
      </c>
    </row>
    <row r="5" spans="2:13">
      <c r="B5">
        <v>2</v>
      </c>
      <c r="C5">
        <f t="shared" si="0"/>
        <v>1.5748031496062992E-2</v>
      </c>
      <c r="D5">
        <f t="shared" ref="D5:D68" si="5">EXP(-C5)</f>
        <v>0.98437532038662712</v>
      </c>
      <c r="E5">
        <f t="shared" si="1"/>
        <v>0.92428006050477252</v>
      </c>
      <c r="F5">
        <f>INT($F$1*E5)</f>
        <v>60572</v>
      </c>
      <c r="G5" t="s">
        <v>11</v>
      </c>
      <c r="I5">
        <v>0</v>
      </c>
      <c r="J5">
        <f t="shared" si="2"/>
        <v>0</v>
      </c>
      <c r="K5">
        <f t="shared" si="3"/>
        <v>1</v>
      </c>
      <c r="L5">
        <f t="shared" si="4"/>
        <v>65535</v>
      </c>
      <c r="M5" t="s">
        <v>11</v>
      </c>
    </row>
    <row r="6" spans="2:13">
      <c r="B6">
        <v>3</v>
      </c>
      <c r="C6">
        <f t="shared" si="0"/>
        <v>2.3622047244094488E-2</v>
      </c>
      <c r="D6">
        <f t="shared" si="5"/>
        <v>0.97665476937161921</v>
      </c>
      <c r="E6">
        <f t="shared" si="1"/>
        <v>0.88859809152015801</v>
      </c>
      <c r="F6">
        <f>INT($F$1*E6)</f>
        <v>58234</v>
      </c>
      <c r="G6" t="s">
        <v>11</v>
      </c>
      <c r="I6">
        <v>0</v>
      </c>
      <c r="J6">
        <f t="shared" si="2"/>
        <v>0</v>
      </c>
      <c r="K6">
        <f t="shared" si="3"/>
        <v>1</v>
      </c>
      <c r="L6">
        <f t="shared" si="4"/>
        <v>65535</v>
      </c>
      <c r="M6" t="s">
        <v>11</v>
      </c>
    </row>
    <row r="7" spans="2:13">
      <c r="B7">
        <v>4</v>
      </c>
      <c r="C7">
        <f t="shared" si="0"/>
        <v>3.1496062992125984E-2</v>
      </c>
      <c r="D7">
        <f t="shared" si="5"/>
        <v>0.96899477138627477</v>
      </c>
      <c r="E7">
        <f t="shared" si="1"/>
        <v>0.8542936302467059</v>
      </c>
      <c r="F7">
        <f>INT($F$1*E7)</f>
        <v>55986</v>
      </c>
      <c r="G7" t="s">
        <v>11</v>
      </c>
      <c r="I7">
        <v>0</v>
      </c>
      <c r="J7">
        <f t="shared" si="2"/>
        <v>0</v>
      </c>
      <c r="K7">
        <f t="shared" si="3"/>
        <v>1</v>
      </c>
      <c r="L7">
        <f t="shared" si="4"/>
        <v>65535</v>
      </c>
      <c r="M7" t="s">
        <v>11</v>
      </c>
    </row>
    <row r="8" spans="2:13">
      <c r="B8">
        <v>5</v>
      </c>
      <c r="C8">
        <f t="shared" si="0"/>
        <v>3.937007874015748E-2</v>
      </c>
      <c r="D8">
        <f t="shared" si="5"/>
        <v>0.96139485150731507</v>
      </c>
      <c r="E8">
        <f t="shared" si="1"/>
        <v>0.82131349779467699</v>
      </c>
      <c r="F8">
        <f>INT($F$1*E8)</f>
        <v>53824</v>
      </c>
      <c r="G8" t="s">
        <v>11</v>
      </c>
      <c r="I8">
        <v>0</v>
      </c>
      <c r="J8">
        <f t="shared" si="2"/>
        <v>0</v>
      </c>
      <c r="K8">
        <f t="shared" si="3"/>
        <v>1</v>
      </c>
      <c r="L8">
        <f t="shared" si="4"/>
        <v>65535</v>
      </c>
      <c r="M8" t="s">
        <v>11</v>
      </c>
    </row>
    <row r="9" spans="2:13">
      <c r="B9">
        <v>6</v>
      </c>
      <c r="C9">
        <f t="shared" si="0"/>
        <v>4.7244094488188976E-2</v>
      </c>
      <c r="D9">
        <f t="shared" si="5"/>
        <v>0.95385453853633073</v>
      </c>
      <c r="E9">
        <f t="shared" si="1"/>
        <v>0.78960656825326703</v>
      </c>
      <c r="F9">
        <f>INT($F$1*E9)</f>
        <v>51746</v>
      </c>
      <c r="G9" t="s">
        <v>11</v>
      </c>
      <c r="I9">
        <v>0</v>
      </c>
      <c r="J9">
        <f t="shared" si="2"/>
        <v>0</v>
      </c>
      <c r="K9">
        <f t="shared" si="3"/>
        <v>1</v>
      </c>
      <c r="L9">
        <f t="shared" si="4"/>
        <v>65535</v>
      </c>
      <c r="M9" t="s">
        <v>11</v>
      </c>
    </row>
    <row r="10" spans="2:13">
      <c r="B10">
        <v>7</v>
      </c>
      <c r="C10">
        <f t="shared" si="0"/>
        <v>5.5118110236220472E-2</v>
      </c>
      <c r="D10">
        <f t="shared" si="5"/>
        <v>0.94637336497056712</v>
      </c>
      <c r="E10">
        <f t="shared" si="1"/>
        <v>0.75912368943505026</v>
      </c>
      <c r="F10">
        <f>INT($F$1*E10)</f>
        <v>49749</v>
      </c>
      <c r="G10" t="s">
        <v>11</v>
      </c>
      <c r="I10">
        <v>0</v>
      </c>
      <c r="J10">
        <f t="shared" si="2"/>
        <v>0</v>
      </c>
      <c r="K10">
        <f t="shared" si="3"/>
        <v>1</v>
      </c>
      <c r="L10">
        <f t="shared" si="4"/>
        <v>65535</v>
      </c>
      <c r="M10" t="s">
        <v>11</v>
      </c>
    </row>
    <row r="11" spans="2:13">
      <c r="B11">
        <v>8</v>
      </c>
      <c r="C11">
        <f t="shared" si="0"/>
        <v>6.2992125984251968E-2</v>
      </c>
      <c r="D11">
        <f t="shared" si="5"/>
        <v>0.93895086697393892</v>
      </c>
      <c r="E11">
        <f t="shared" si="1"/>
        <v>0.72981760668009543</v>
      </c>
      <c r="F11">
        <f>INT($F$1*E11)</f>
        <v>47828</v>
      </c>
      <c r="G11" t="s">
        <v>11</v>
      </c>
      <c r="I11">
        <v>0</v>
      </c>
      <c r="J11">
        <f t="shared" si="2"/>
        <v>0</v>
      </c>
      <c r="K11">
        <f t="shared" si="3"/>
        <v>1</v>
      </c>
      <c r="L11">
        <f t="shared" si="4"/>
        <v>65535</v>
      </c>
      <c r="M11" t="s">
        <v>11</v>
      </c>
    </row>
    <row r="12" spans="2:13">
      <c r="B12">
        <v>9</v>
      </c>
      <c r="C12">
        <f t="shared" si="0"/>
        <v>7.0866141732283464E-2</v>
      </c>
      <c r="D12">
        <f t="shared" si="5"/>
        <v>0.93158658434827246</v>
      </c>
      <c r="E12">
        <f t="shared" si="1"/>
        <v>0.70164288960163446</v>
      </c>
      <c r="F12">
        <f>INT($F$1*E12)</f>
        <v>45982</v>
      </c>
      <c r="G12" t="s">
        <v>11</v>
      </c>
      <c r="I12">
        <v>0</v>
      </c>
      <c r="J12">
        <f t="shared" si="2"/>
        <v>0</v>
      </c>
      <c r="K12">
        <f t="shared" si="3"/>
        <v>1</v>
      </c>
      <c r="L12">
        <f t="shared" si="4"/>
        <v>65535</v>
      </c>
      <c r="M12" t="s">
        <v>11</v>
      </c>
    </row>
    <row r="13" spans="2:13">
      <c r="B13">
        <v>10</v>
      </c>
      <c r="C13">
        <f t="shared" si="0"/>
        <v>7.874015748031496E-2</v>
      </c>
      <c r="D13">
        <f t="shared" si="5"/>
        <v>0.92428006050477252</v>
      </c>
      <c r="E13">
        <f t="shared" si="1"/>
        <v>0.67455586165972681</v>
      </c>
      <c r="F13">
        <f>INT($F$1*E13)</f>
        <v>44207</v>
      </c>
      <c r="G13" t="s">
        <v>11</v>
      </c>
      <c r="I13">
        <v>0</v>
      </c>
      <c r="J13">
        <f t="shared" si="2"/>
        <v>0</v>
      </c>
      <c r="K13">
        <f t="shared" si="3"/>
        <v>1</v>
      </c>
      <c r="L13">
        <f t="shared" si="4"/>
        <v>65535</v>
      </c>
      <c r="M13" t="s">
        <v>11</v>
      </c>
    </row>
    <row r="14" spans="2:13">
      <c r="B14">
        <v>11</v>
      </c>
      <c r="C14">
        <f t="shared" si="0"/>
        <v>8.6614173228346455E-2</v>
      </c>
      <c r="D14">
        <f t="shared" si="5"/>
        <v>0.91703084243571431</v>
      </c>
      <c r="E14">
        <f t="shared" si="1"/>
        <v>0.64851453245374202</v>
      </c>
      <c r="F14">
        <f>INT($F$1*E14)</f>
        <v>42500</v>
      </c>
      <c r="G14" t="s">
        <v>11</v>
      </c>
      <c r="I14">
        <v>0</v>
      </c>
      <c r="J14">
        <f t="shared" si="2"/>
        <v>0</v>
      </c>
      <c r="K14">
        <f t="shared" si="3"/>
        <v>1</v>
      </c>
      <c r="L14">
        <f t="shared" si="4"/>
        <v>65535</v>
      </c>
      <c r="M14" t="s">
        <v>11</v>
      </c>
    </row>
    <row r="15" spans="2:13">
      <c r="B15">
        <v>12</v>
      </c>
      <c r="C15">
        <f t="shared" si="0"/>
        <v>9.4488188976377951E-2</v>
      </c>
      <c r="D15">
        <f t="shared" si="5"/>
        <v>0.90983848068635653</v>
      </c>
      <c r="E15">
        <f t="shared" si="1"/>
        <v>0.62347853262870123</v>
      </c>
      <c r="F15">
        <f>INT($F$1*E15)</f>
        <v>40859</v>
      </c>
      <c r="G15" t="s">
        <v>11</v>
      </c>
      <c r="I15">
        <v>0</v>
      </c>
      <c r="J15">
        <f t="shared" si="2"/>
        <v>0</v>
      </c>
      <c r="K15">
        <f t="shared" si="3"/>
        <v>1</v>
      </c>
      <c r="L15">
        <f t="shared" si="4"/>
        <v>65535</v>
      </c>
      <c r="M15" t="s">
        <v>11</v>
      </c>
    </row>
    <row r="16" spans="2:13">
      <c r="B16">
        <v>13</v>
      </c>
      <c r="C16">
        <f t="shared" si="0"/>
        <v>0.10236220472440945</v>
      </c>
      <c r="D16">
        <f t="shared" si="5"/>
        <v>0.90270252932707484</v>
      </c>
      <c r="E16">
        <f t="shared" si="1"/>
        <v>0.5994090512945689</v>
      </c>
      <c r="F16">
        <f>INT($F$1*E16)</f>
        <v>39282</v>
      </c>
      <c r="G16" t="s">
        <v>11</v>
      </c>
      <c r="I16">
        <v>0</v>
      </c>
      <c r="J16">
        <f t="shared" si="2"/>
        <v>0</v>
      </c>
      <c r="K16">
        <f t="shared" si="3"/>
        <v>1</v>
      </c>
      <c r="L16">
        <f t="shared" si="4"/>
        <v>65535</v>
      </c>
      <c r="M16" t="s">
        <v>11</v>
      </c>
    </row>
    <row r="17" spans="2:13">
      <c r="B17">
        <v>14</v>
      </c>
      <c r="C17">
        <f t="shared" si="0"/>
        <v>0.11023622047244094</v>
      </c>
      <c r="D17">
        <f t="shared" si="5"/>
        <v>0.89562254592571422</v>
      </c>
      <c r="E17">
        <f t="shared" si="1"/>
        <v>0.57626877586148273</v>
      </c>
      <c r="F17">
        <f>INT($F$1*E17)</f>
        <v>37765</v>
      </c>
      <c r="G17" t="s">
        <v>11</v>
      </c>
      <c r="I17">
        <v>0</v>
      </c>
      <c r="J17">
        <f t="shared" si="2"/>
        <v>0</v>
      </c>
      <c r="K17">
        <f t="shared" si="3"/>
        <v>1</v>
      </c>
      <c r="L17">
        <f t="shared" si="4"/>
        <v>65535</v>
      </c>
      <c r="M17" t="s">
        <v>11</v>
      </c>
    </row>
    <row r="18" spans="2:13">
      <c r="B18">
        <v>15</v>
      </c>
      <c r="C18">
        <f t="shared" si="0"/>
        <v>0.11811023622047244</v>
      </c>
      <c r="D18">
        <f t="shared" si="5"/>
        <v>0.88859809152015801</v>
      </c>
      <c r="E18">
        <f t="shared" si="1"/>
        <v>0.5540218341976525</v>
      </c>
      <c r="F18">
        <f>INT($F$1*E18)</f>
        <v>36307</v>
      </c>
      <c r="G18" t="s">
        <v>11</v>
      </c>
      <c r="I18">
        <v>0</v>
      </c>
      <c r="J18">
        <f t="shared" si="2"/>
        <v>0</v>
      </c>
      <c r="K18">
        <f t="shared" si="3"/>
        <v>1</v>
      </c>
      <c r="L18">
        <f t="shared" si="4"/>
        <v>65535</v>
      </c>
      <c r="M18" t="s">
        <v>11</v>
      </c>
    </row>
    <row r="19" spans="2:13">
      <c r="B19">
        <v>16</v>
      </c>
      <c r="C19">
        <f t="shared" si="0"/>
        <v>0.12598425196850394</v>
      </c>
      <c r="D19">
        <f t="shared" si="5"/>
        <v>0.88162873059111158</v>
      </c>
      <c r="E19">
        <f t="shared" si="1"/>
        <v>0.53263373902026245</v>
      </c>
      <c r="F19">
        <f>INT($F$1*E19)</f>
        <v>34906</v>
      </c>
      <c r="G19" t="s">
        <v>11</v>
      </c>
      <c r="I19">
        <v>0</v>
      </c>
      <c r="J19">
        <f t="shared" si="2"/>
        <v>0</v>
      </c>
      <c r="K19">
        <f t="shared" si="3"/>
        <v>1</v>
      </c>
      <c r="L19">
        <f t="shared" si="4"/>
        <v>65535</v>
      </c>
      <c r="M19" t="s">
        <v>11</v>
      </c>
    </row>
    <row r="20" spans="2:13">
      <c r="B20">
        <v>17</v>
      </c>
      <c r="C20">
        <f t="shared" si="0"/>
        <v>0.13385826771653545</v>
      </c>
      <c r="D20">
        <f t="shared" si="5"/>
        <v>0.87471403103510093</v>
      </c>
      <c r="E20">
        <f t="shared" si="1"/>
        <v>0.51207133443317121</v>
      </c>
      <c r="F20">
        <f>INT($F$1*E20)</f>
        <v>33558</v>
      </c>
      <c r="G20" t="s">
        <v>11</v>
      </c>
      <c r="I20">
        <v>0</v>
      </c>
      <c r="J20">
        <f t="shared" si="2"/>
        <v>0</v>
      </c>
      <c r="K20">
        <f t="shared" si="3"/>
        <v>1</v>
      </c>
      <c r="L20">
        <f t="shared" si="4"/>
        <v>65535</v>
      </c>
      <c r="M20" t="s">
        <v>11</v>
      </c>
    </row>
    <row r="21" spans="2:13">
      <c r="B21">
        <v>18</v>
      </c>
      <c r="C21">
        <f t="shared" si="0"/>
        <v>0.14173228346456693</v>
      </c>
      <c r="D21">
        <f t="shared" si="5"/>
        <v>0.86785356413768089</v>
      </c>
      <c r="E21">
        <f t="shared" si="1"/>
        <v>0.49230274452853134</v>
      </c>
      <c r="F21">
        <f>INT($F$1*E21)</f>
        <v>32263</v>
      </c>
      <c r="G21" t="s">
        <v>11</v>
      </c>
      <c r="I21">
        <v>0</v>
      </c>
      <c r="J21">
        <f t="shared" si="2"/>
        <v>0</v>
      </c>
      <c r="K21">
        <f t="shared" si="3"/>
        <v>1</v>
      </c>
      <c r="L21">
        <f t="shared" si="4"/>
        <v>65535</v>
      </c>
      <c r="M21" t="s">
        <v>11</v>
      </c>
    </row>
    <row r="22" spans="2:13">
      <c r="B22">
        <v>19</v>
      </c>
      <c r="C22">
        <f t="shared" si="0"/>
        <v>0.14960629921259844</v>
      </c>
      <c r="D22">
        <f t="shared" si="5"/>
        <v>0.86104690454685551</v>
      </c>
      <c r="E22">
        <f t="shared" si="1"/>
        <v>0.47329732397265106</v>
      </c>
      <c r="F22">
        <f>INT($F$1*E22)</f>
        <v>31017</v>
      </c>
      <c r="G22" t="s">
        <v>11</v>
      </c>
      <c r="I22">
        <v>0</v>
      </c>
      <c r="J22">
        <f t="shared" si="2"/>
        <v>0</v>
      </c>
      <c r="K22">
        <f t="shared" si="3"/>
        <v>1</v>
      </c>
      <c r="L22">
        <f t="shared" si="4"/>
        <v>65535</v>
      </c>
      <c r="M22" t="s">
        <v>11</v>
      </c>
    </row>
    <row r="23" spans="2:13">
      <c r="B23">
        <v>20</v>
      </c>
      <c r="C23">
        <f t="shared" si="0"/>
        <v>0.15748031496062992</v>
      </c>
      <c r="D23">
        <f t="shared" si="5"/>
        <v>0.8542936302467059</v>
      </c>
      <c r="E23">
        <f t="shared" si="1"/>
        <v>0.45502561049949652</v>
      </c>
      <c r="F23">
        <f>INT($F$1*E23)</f>
        <v>29820</v>
      </c>
      <c r="G23" t="s">
        <v>11</v>
      </c>
      <c r="I23">
        <v>0</v>
      </c>
      <c r="J23">
        <f t="shared" si="2"/>
        <v>0</v>
      </c>
      <c r="K23">
        <f t="shared" si="3"/>
        <v>1</v>
      </c>
      <c r="L23">
        <f t="shared" si="4"/>
        <v>65535</v>
      </c>
      <c r="M23" t="s">
        <v>11</v>
      </c>
    </row>
    <row r="24" spans="2:13">
      <c r="B24">
        <v>21</v>
      </c>
      <c r="C24">
        <f t="shared" si="0"/>
        <v>0.16535433070866143</v>
      </c>
      <c r="D24">
        <f t="shared" si="5"/>
        <v>0.84759332253122444</v>
      </c>
      <c r="E24">
        <f t="shared" si="1"/>
        <v>0.43745927923818878</v>
      </c>
      <c r="F24">
        <f>INT($F$1*E24)</f>
        <v>28668</v>
      </c>
      <c r="G24" t="s">
        <v>11</v>
      </c>
      <c r="I24">
        <v>0</v>
      </c>
      <c r="J24">
        <f t="shared" si="2"/>
        <v>0</v>
      </c>
      <c r="K24">
        <f t="shared" si="3"/>
        <v>1</v>
      </c>
      <c r="L24">
        <f t="shared" si="4"/>
        <v>65535</v>
      </c>
      <c r="M24" t="s">
        <v>11</v>
      </c>
    </row>
    <row r="25" spans="2:13">
      <c r="B25">
        <v>22</v>
      </c>
      <c r="C25">
        <f t="shared" si="0"/>
        <v>0.17322834645669291</v>
      </c>
      <c r="D25">
        <f t="shared" si="5"/>
        <v>0.8409455659783559</v>
      </c>
      <c r="E25">
        <f t="shared" si="1"/>
        <v>0.42057109880369564</v>
      </c>
      <c r="F25">
        <f>INT($F$1*E25)</f>
        <v>27562</v>
      </c>
      <c r="G25" t="s">
        <v>11</v>
      </c>
      <c r="I25">
        <v>0</v>
      </c>
      <c r="J25">
        <f t="shared" si="2"/>
        <v>0</v>
      </c>
      <c r="K25">
        <f t="shared" si="3"/>
        <v>1</v>
      </c>
      <c r="L25">
        <f t="shared" si="4"/>
        <v>65535</v>
      </c>
      <c r="M25" t="s">
        <v>11</v>
      </c>
    </row>
    <row r="26" spans="2:13">
      <c r="B26">
        <v>23</v>
      </c>
      <c r="C26">
        <f t="shared" si="0"/>
        <v>0.18110236220472442</v>
      </c>
      <c r="D26">
        <f t="shared" si="5"/>
        <v>0.83434994842423982</v>
      </c>
      <c r="E26">
        <f t="shared" si="1"/>
        <v>0.40433488908264731</v>
      </c>
      <c r="F26">
        <f>INT($F$1*E26)</f>
        <v>26498</v>
      </c>
      <c r="G26" t="s">
        <v>11</v>
      </c>
      <c r="I26">
        <v>0</v>
      </c>
      <c r="J26">
        <f t="shared" si="2"/>
        <v>0</v>
      </c>
      <c r="K26">
        <f t="shared" si="3"/>
        <v>1</v>
      </c>
      <c r="L26">
        <f t="shared" si="4"/>
        <v>65535</v>
      </c>
      <c r="M26" t="s">
        <v>11</v>
      </c>
    </row>
    <row r="27" spans="2:13">
      <c r="B27">
        <v>24</v>
      </c>
      <c r="C27">
        <f t="shared" si="0"/>
        <v>0.1889763779527559</v>
      </c>
      <c r="D27">
        <f t="shared" si="5"/>
        <v>0.82780606093765752</v>
      </c>
      <c r="E27">
        <f t="shared" si="1"/>
        <v>0.38872548064883844</v>
      </c>
      <c r="F27">
        <f>INT($F$1*E27)</f>
        <v>25475</v>
      </c>
      <c r="G27" t="s">
        <v>11</v>
      </c>
      <c r="I27">
        <v>0</v>
      </c>
      <c r="J27">
        <f t="shared" si="2"/>
        <v>0</v>
      </c>
      <c r="K27">
        <f t="shared" si="3"/>
        <v>1</v>
      </c>
      <c r="L27">
        <f t="shared" si="4"/>
        <v>65535</v>
      </c>
      <c r="M27" t="s">
        <v>11</v>
      </c>
    </row>
    <row r="28" spans="2:13">
      <c r="B28">
        <v>25</v>
      </c>
      <c r="C28">
        <f t="shared" si="0"/>
        <v>0.19685039370078741</v>
      </c>
      <c r="D28">
        <f t="shared" si="5"/>
        <v>0.82131349779467688</v>
      </c>
      <c r="E28">
        <f t="shared" si="1"/>
        <v>0.37371867574549972</v>
      </c>
      <c r="F28">
        <f>INT($F$1*E28)</f>
        <v>24491</v>
      </c>
      <c r="G28" t="s">
        <v>11</v>
      </c>
      <c r="I28">
        <v>0</v>
      </c>
      <c r="J28">
        <f t="shared" si="2"/>
        <v>0</v>
      </c>
      <c r="K28">
        <f t="shared" si="3"/>
        <v>1</v>
      </c>
      <c r="L28">
        <f t="shared" si="4"/>
        <v>65535</v>
      </c>
      <c r="M28" t="s">
        <v>11</v>
      </c>
    </row>
    <row r="29" spans="2:13">
      <c r="B29">
        <v>26</v>
      </c>
      <c r="C29">
        <f t="shared" si="0"/>
        <v>0.20472440944881889</v>
      </c>
      <c r="D29">
        <f t="shared" si="5"/>
        <v>0.81487185645349836</v>
      </c>
      <c r="E29">
        <f t="shared" si="1"/>
        <v>0.35929121077385517</v>
      </c>
      <c r="F29">
        <f>INT($F$1*E29)</f>
        <v>23546</v>
      </c>
      <c r="G29" t="s">
        <v>11</v>
      </c>
      <c r="I29">
        <v>0</v>
      </c>
      <c r="J29">
        <f t="shared" si="2"/>
        <v>0</v>
      </c>
      <c r="K29">
        <f t="shared" si="3"/>
        <v>1</v>
      </c>
      <c r="L29">
        <f t="shared" si="4"/>
        <v>65535</v>
      </c>
      <c r="M29" t="s">
        <v>11</v>
      </c>
    </row>
    <row r="30" spans="2:13">
      <c r="B30">
        <v>27</v>
      </c>
      <c r="C30">
        <f t="shared" si="0"/>
        <v>0.2125984251968504</v>
      </c>
      <c r="D30">
        <f t="shared" si="5"/>
        <v>0.80848073752949645</v>
      </c>
      <c r="E30">
        <f t="shared" si="1"/>
        <v>0.3454207202298139</v>
      </c>
      <c r="F30">
        <f>INT($F$1*E30)</f>
        <v>22637</v>
      </c>
      <c r="G30" t="s">
        <v>11</v>
      </c>
      <c r="I30">
        <v>0</v>
      </c>
      <c r="J30">
        <f t="shared" si="2"/>
        <v>0</v>
      </c>
      <c r="K30">
        <f t="shared" si="3"/>
        <v>1</v>
      </c>
      <c r="L30">
        <f t="shared" si="4"/>
        <v>65535</v>
      </c>
      <c r="M30" t="s">
        <v>11</v>
      </c>
    </row>
    <row r="31" spans="2:13">
      <c r="B31">
        <v>28</v>
      </c>
      <c r="C31">
        <f t="shared" si="0"/>
        <v>0.22047244094488189</v>
      </c>
      <c r="D31">
        <f t="shared" si="5"/>
        <v>0.80213974477045813</v>
      </c>
      <c r="E31">
        <f t="shared" si="1"/>
        <v>0.33208570203289178</v>
      </c>
      <c r="F31">
        <f>INT($F$1*E31)</f>
        <v>21763</v>
      </c>
      <c r="G31" t="s">
        <v>11</v>
      </c>
      <c r="I31">
        <v>0</v>
      </c>
      <c r="J31">
        <f t="shared" si="2"/>
        <v>0</v>
      </c>
      <c r="K31">
        <f t="shared" si="3"/>
        <v>1</v>
      </c>
      <c r="L31">
        <f t="shared" si="4"/>
        <v>65535</v>
      </c>
      <c r="M31" t="s">
        <v>11</v>
      </c>
    </row>
    <row r="32" spans="2:13">
      <c r="B32">
        <v>29</v>
      </c>
      <c r="C32">
        <f t="shared" si="0"/>
        <v>0.2283464566929134</v>
      </c>
      <c r="D32">
        <f t="shared" si="5"/>
        <v>0.79584848503201466</v>
      </c>
      <c r="E32">
        <f t="shared" si="1"/>
        <v>0.3192654841936145</v>
      </c>
      <c r="F32">
        <f>INT($F$1*E32)</f>
        <v>20923</v>
      </c>
      <c r="G32" t="s">
        <v>11</v>
      </c>
      <c r="I32">
        <v>0</v>
      </c>
      <c r="J32">
        <f t="shared" si="2"/>
        <v>0</v>
      </c>
      <c r="K32">
        <f t="shared" si="3"/>
        <v>1</v>
      </c>
      <c r="L32">
        <f t="shared" si="4"/>
        <v>65535</v>
      </c>
      <c r="M32" t="s">
        <v>11</v>
      </c>
    </row>
    <row r="33" spans="2:13">
      <c r="B33">
        <v>30</v>
      </c>
      <c r="C33">
        <f t="shared" si="0"/>
        <v>0.23622047244094488</v>
      </c>
      <c r="D33">
        <f t="shared" si="5"/>
        <v>0.78960656825326703</v>
      </c>
      <c r="E33">
        <f t="shared" si="1"/>
        <v>0.3069401927677311</v>
      </c>
      <c r="F33">
        <f>INT($F$1*E33)</f>
        <v>20115</v>
      </c>
      <c r="G33" t="s">
        <v>11</v>
      </c>
      <c r="I33">
        <v>0</v>
      </c>
      <c r="J33">
        <f t="shared" si="2"/>
        <v>0</v>
      </c>
      <c r="K33">
        <f t="shared" si="3"/>
        <v>1</v>
      </c>
      <c r="L33">
        <f t="shared" si="4"/>
        <v>65535</v>
      </c>
      <c r="M33" t="s">
        <v>11</v>
      </c>
    </row>
    <row r="34" spans="2:13">
      <c r="B34">
        <v>31</v>
      </c>
      <c r="C34">
        <f t="shared" si="0"/>
        <v>0.24409448818897639</v>
      </c>
      <c r="D34">
        <f t="shared" si="5"/>
        <v>0.78341360743260124</v>
      </c>
      <c r="E34">
        <f t="shared" si="1"/>
        <v>0.29509072104755951</v>
      </c>
      <c r="F34">
        <f>INT($F$1*E34)</f>
        <v>19338</v>
      </c>
      <c r="G34" t="s">
        <v>11</v>
      </c>
      <c r="I34">
        <v>0</v>
      </c>
      <c r="J34">
        <f t="shared" si="2"/>
        <v>0</v>
      </c>
      <c r="K34">
        <f t="shared" si="3"/>
        <v>1</v>
      </c>
      <c r="L34">
        <f t="shared" si="4"/>
        <v>65535</v>
      </c>
      <c r="M34" t="s">
        <v>11</v>
      </c>
    </row>
    <row r="35" spans="2:13">
      <c r="B35">
        <v>32</v>
      </c>
      <c r="C35">
        <f t="shared" si="0"/>
        <v>0.25196850393700787</v>
      </c>
      <c r="D35">
        <f t="shared" si="5"/>
        <v>0.77726921860369491</v>
      </c>
      <c r="E35">
        <f t="shared" si="1"/>
        <v>0.28369869994270502</v>
      </c>
      <c r="F35">
        <f>INT($F$1*E35)</f>
        <v>18592</v>
      </c>
      <c r="G35" t="s">
        <v>11</v>
      </c>
      <c r="I35">
        <v>0</v>
      </c>
      <c r="J35">
        <f t="shared" si="2"/>
        <v>0</v>
      </c>
      <c r="K35">
        <f t="shared" si="3"/>
        <v>1</v>
      </c>
      <c r="L35">
        <f t="shared" si="4"/>
        <v>65535</v>
      </c>
      <c r="M35" t="s">
        <v>11</v>
      </c>
    </row>
    <row r="36" spans="2:13">
      <c r="B36">
        <v>33</v>
      </c>
      <c r="C36">
        <f t="shared" si="0"/>
        <v>0.25984251968503935</v>
      </c>
      <c r="D36">
        <f t="shared" si="5"/>
        <v>0.77117302081171024</v>
      </c>
      <c r="E36">
        <f t="shared" si="1"/>
        <v>0.27274646950423526</v>
      </c>
      <c r="F36">
        <f>INT($F$1*E36)</f>
        <v>17874</v>
      </c>
      <c r="G36" t="s">
        <v>11</v>
      </c>
      <c r="I36">
        <v>0</v>
      </c>
      <c r="J36">
        <f t="shared" si="2"/>
        <v>0</v>
      </c>
      <c r="K36">
        <f t="shared" si="3"/>
        <v>1</v>
      </c>
      <c r="L36">
        <f t="shared" si="4"/>
        <v>65535</v>
      </c>
      <c r="M36" t="s">
        <v>11</v>
      </c>
    </row>
    <row r="37" spans="2:13">
      <c r="B37">
        <v>34</v>
      </c>
      <c r="C37">
        <f t="shared" si="0"/>
        <v>0.26771653543307089</v>
      </c>
      <c r="D37">
        <f t="shared" si="5"/>
        <v>0.7651246360896754</v>
      </c>
      <c r="E37">
        <f t="shared" si="1"/>
        <v>0.26221705154816866</v>
      </c>
      <c r="F37">
        <f>INT($F$1*E37)</f>
        <v>17184</v>
      </c>
      <c r="G37" t="s">
        <v>11</v>
      </c>
      <c r="I37">
        <v>0</v>
      </c>
      <c r="J37">
        <f t="shared" si="2"/>
        <v>0</v>
      </c>
      <c r="K37">
        <f t="shared" si="3"/>
        <v>1</v>
      </c>
      <c r="L37">
        <f t="shared" si="4"/>
        <v>65535</v>
      </c>
      <c r="M37" t="s">
        <v>11</v>
      </c>
    </row>
    <row r="38" spans="2:13">
      <c r="B38">
        <v>35</v>
      </c>
      <c r="C38">
        <f t="shared" si="0"/>
        <v>0.27559055118110237</v>
      </c>
      <c r="D38">
        <f t="shared" si="5"/>
        <v>0.75912368943505026</v>
      </c>
      <c r="E38">
        <f t="shared" si="1"/>
        <v>0.25209412333583764</v>
      </c>
      <c r="F38">
        <f>INT($F$1*E38)</f>
        <v>16520</v>
      </c>
      <c r="G38" t="s">
        <v>11</v>
      </c>
      <c r="I38">
        <v>0</v>
      </c>
      <c r="J38">
        <f t="shared" si="2"/>
        <v>0</v>
      </c>
      <c r="K38">
        <f t="shared" si="3"/>
        <v>1</v>
      </c>
      <c r="L38">
        <f t="shared" si="4"/>
        <v>65535</v>
      </c>
      <c r="M38" t="s">
        <v>11</v>
      </c>
    </row>
    <row r="39" spans="2:13">
      <c r="B39">
        <v>36</v>
      </c>
      <c r="C39">
        <f t="shared" si="0"/>
        <v>0.28346456692913385</v>
      </c>
      <c r="D39">
        <f t="shared" si="5"/>
        <v>0.75316980878647577</v>
      </c>
      <c r="E39">
        <f t="shared" si="1"/>
        <v>0.2423619922703244</v>
      </c>
      <c r="F39">
        <f>INT($F$1*E39)</f>
        <v>15883</v>
      </c>
      <c r="G39" t="s">
        <v>11</v>
      </c>
      <c r="I39">
        <v>0</v>
      </c>
      <c r="J39">
        <f t="shared" si="2"/>
        <v>0</v>
      </c>
      <c r="K39">
        <f t="shared" si="3"/>
        <v>1</v>
      </c>
      <c r="L39">
        <f t="shared" si="4"/>
        <v>65535</v>
      </c>
      <c r="M39" t="s">
        <v>11</v>
      </c>
    </row>
    <row r="40" spans="2:13">
      <c r="B40">
        <v>37</v>
      </c>
      <c r="C40">
        <f t="shared" si="0"/>
        <v>0.29133858267716534</v>
      </c>
      <c r="D40">
        <f t="shared" si="5"/>
        <v>0.74726262500070606</v>
      </c>
      <c r="E40">
        <f t="shared" si="1"/>
        <v>0.23300557156974561</v>
      </c>
      <c r="F40">
        <f>INT($F$1*E40)</f>
        <v>15270</v>
      </c>
      <c r="G40" t="s">
        <v>11</v>
      </c>
      <c r="I40">
        <v>0</v>
      </c>
      <c r="J40">
        <f t="shared" si="2"/>
        <v>0</v>
      </c>
      <c r="K40">
        <f t="shared" si="3"/>
        <v>1</v>
      </c>
      <c r="L40">
        <f t="shared" si="4"/>
        <v>65535</v>
      </c>
      <c r="M40" t="s">
        <v>11</v>
      </c>
    </row>
    <row r="41" spans="2:13">
      <c r="B41">
        <v>38</v>
      </c>
      <c r="C41">
        <f t="shared" si="0"/>
        <v>0.29921259842519687</v>
      </c>
      <c r="D41">
        <f t="shared" si="5"/>
        <v>0.74140177182972178</v>
      </c>
      <c r="E41">
        <f t="shared" si="1"/>
        <v>0.22401035687967263</v>
      </c>
      <c r="F41">
        <f>INT($F$1*E41)</f>
        <v>14680</v>
      </c>
      <c r="G41" t="s">
        <v>11</v>
      </c>
      <c r="I41">
        <v>0</v>
      </c>
      <c r="J41">
        <f t="shared" si="2"/>
        <v>0</v>
      </c>
      <c r="K41">
        <f t="shared" si="3"/>
        <v>1</v>
      </c>
      <c r="L41">
        <f t="shared" si="4"/>
        <v>65535</v>
      </c>
      <c r="M41" t="s">
        <v>11</v>
      </c>
    </row>
    <row r="42" spans="2:13">
      <c r="B42">
        <v>39</v>
      </c>
      <c r="C42">
        <f t="shared" si="0"/>
        <v>0.30708661417322836</v>
      </c>
      <c r="D42">
        <f t="shared" si="5"/>
        <v>0.73558688589802201</v>
      </c>
      <c r="E42">
        <f t="shared" si="1"/>
        <v>0.21536240378843355</v>
      </c>
      <c r="F42">
        <f>INT($F$1*E42)</f>
        <v>14113</v>
      </c>
      <c r="G42" t="s">
        <v>11</v>
      </c>
      <c r="I42">
        <v>0</v>
      </c>
      <c r="J42">
        <f t="shared" si="2"/>
        <v>0</v>
      </c>
      <c r="K42">
        <f t="shared" si="3"/>
        <v>1</v>
      </c>
      <c r="L42">
        <f t="shared" si="4"/>
        <v>65535</v>
      </c>
      <c r="M42" t="s">
        <v>11</v>
      </c>
    </row>
    <row r="43" spans="2:13">
      <c r="B43">
        <v>40</v>
      </c>
      <c r="C43">
        <f t="shared" si="0"/>
        <v>0.31496062992125984</v>
      </c>
      <c r="D43">
        <f t="shared" si="5"/>
        <v>0.72981760668009543</v>
      </c>
      <c r="E43">
        <f t="shared" si="1"/>
        <v>0.20704830621043951</v>
      </c>
      <c r="F43">
        <f>INT($F$1*E43)</f>
        <v>13568</v>
      </c>
      <c r="G43" t="s">
        <v>11</v>
      </c>
      <c r="I43">
        <v>0</v>
      </c>
      <c r="J43">
        <f t="shared" si="2"/>
        <v>0</v>
      </c>
      <c r="K43">
        <f t="shared" si="3"/>
        <v>1</v>
      </c>
      <c r="L43">
        <f t="shared" si="4"/>
        <v>65535</v>
      </c>
      <c r="M43" t="s">
        <v>11</v>
      </c>
    </row>
    <row r="44" spans="2:13">
      <c r="B44">
        <v>41</v>
      </c>
      <c r="C44">
        <f t="shared" si="0"/>
        <v>0.32283464566929132</v>
      </c>
      <c r="D44">
        <f t="shared" si="5"/>
        <v>0.72409357647806682</v>
      </c>
      <c r="E44">
        <f t="shared" si="1"/>
        <v>0.19905517560402664</v>
      </c>
      <c r="F44">
        <f>INT($F$1*E44)</f>
        <v>13045</v>
      </c>
      <c r="G44" t="s">
        <v>11</v>
      </c>
      <c r="I44">
        <v>0</v>
      </c>
      <c r="J44">
        <f t="shared" si="2"/>
        <v>0</v>
      </c>
      <c r="K44">
        <f t="shared" si="3"/>
        <v>1</v>
      </c>
      <c r="L44">
        <f t="shared" si="4"/>
        <v>65535</v>
      </c>
      <c r="M44" t="s">
        <v>11</v>
      </c>
    </row>
    <row r="45" spans="2:13">
      <c r="B45">
        <v>42</v>
      </c>
      <c r="C45">
        <f t="shared" si="0"/>
        <v>0.33070866141732286</v>
      </c>
      <c r="D45">
        <f t="shared" si="5"/>
        <v>0.71841444039952029</v>
      </c>
      <c r="E45">
        <f t="shared" si="1"/>
        <v>0.19137062099159563</v>
      </c>
      <c r="F45">
        <f>INT($F$1*E45)</f>
        <v>12541</v>
      </c>
      <c r="G45" t="s">
        <v>11</v>
      </c>
      <c r="I45">
        <v>0</v>
      </c>
      <c r="J45">
        <f t="shared" si="2"/>
        <v>0</v>
      </c>
      <c r="K45">
        <f t="shared" si="3"/>
        <v>1</v>
      </c>
      <c r="L45">
        <f t="shared" si="4"/>
        <v>65535</v>
      </c>
      <c r="M45" t="s">
        <v>11</v>
      </c>
    </row>
    <row r="46" spans="2:13">
      <c r="B46">
        <v>43</v>
      </c>
      <c r="C46">
        <f t="shared" si="0"/>
        <v>0.33858267716535434</v>
      </c>
      <c r="D46">
        <f t="shared" si="5"/>
        <v>0.71277984633549563</v>
      </c>
      <c r="E46">
        <f t="shared" si="1"/>
        <v>0.18398272975107777</v>
      </c>
      <c r="F46">
        <f>INT($F$1*E46)</f>
        <v>12057</v>
      </c>
      <c r="G46" t="s">
        <v>11</v>
      </c>
      <c r="I46">
        <v>0</v>
      </c>
      <c r="J46">
        <f t="shared" si="2"/>
        <v>0</v>
      </c>
      <c r="K46">
        <f t="shared" si="3"/>
        <v>1</v>
      </c>
      <c r="L46">
        <f t="shared" si="4"/>
        <v>65535</v>
      </c>
      <c r="M46" t="s">
        <v>11</v>
      </c>
    </row>
    <row r="47" spans="2:13">
      <c r="B47">
        <v>44</v>
      </c>
      <c r="C47">
        <f t="shared" si="0"/>
        <v>0.34645669291338582</v>
      </c>
      <c r="D47">
        <f t="shared" si="5"/>
        <v>0.70718944493865721</v>
      </c>
      <c r="E47">
        <f t="shared" si="1"/>
        <v>0.17688004914894792</v>
      </c>
      <c r="F47">
        <f>INT($F$1*E47)</f>
        <v>11591</v>
      </c>
      <c r="G47" t="s">
        <v>11</v>
      </c>
      <c r="I47">
        <v>0</v>
      </c>
      <c r="J47">
        <f t="shared" si="2"/>
        <v>0</v>
      </c>
      <c r="K47">
        <f t="shared" si="3"/>
        <v>1</v>
      </c>
      <c r="L47">
        <f t="shared" si="4"/>
        <v>65535</v>
      </c>
      <c r="M47" t="s">
        <v>11</v>
      </c>
    </row>
    <row r="48" spans="2:13">
      <c r="B48">
        <v>45</v>
      </c>
      <c r="C48">
        <f t="shared" si="0"/>
        <v>0.3543307086614173</v>
      </c>
      <c r="D48">
        <f t="shared" si="5"/>
        <v>0.70164288960163446</v>
      </c>
      <c r="E48">
        <f t="shared" si="1"/>
        <v>0.17005156858615939</v>
      </c>
      <c r="F48">
        <f>INT($F$1*E48)</f>
        <v>11144</v>
      </c>
      <c r="G48" t="s">
        <v>11</v>
      </c>
      <c r="I48">
        <v>0</v>
      </c>
      <c r="J48">
        <f t="shared" si="2"/>
        <v>0</v>
      </c>
      <c r="K48">
        <f t="shared" si="3"/>
        <v>1</v>
      </c>
      <c r="L48">
        <f t="shared" si="4"/>
        <v>65535</v>
      </c>
      <c r="M48" t="s">
        <v>11</v>
      </c>
    </row>
    <row r="49" spans="2:13">
      <c r="B49">
        <v>46</v>
      </c>
      <c r="C49">
        <f t="shared" si="0"/>
        <v>0.36220472440944884</v>
      </c>
      <c r="D49">
        <f t="shared" si="5"/>
        <v>0.69613983643553168</v>
      </c>
      <c r="E49">
        <f t="shared" si="1"/>
        <v>0.1634867025294767</v>
      </c>
      <c r="F49">
        <f>INT($F$1*E49)</f>
        <v>10714</v>
      </c>
      <c r="G49" t="s">
        <v>11</v>
      </c>
      <c r="I49">
        <v>0</v>
      </c>
      <c r="J49">
        <f t="shared" si="2"/>
        <v>0</v>
      </c>
      <c r="K49">
        <f t="shared" si="3"/>
        <v>1</v>
      </c>
      <c r="L49">
        <f t="shared" si="4"/>
        <v>65535</v>
      </c>
      <c r="M49" t="s">
        <v>11</v>
      </c>
    </row>
    <row r="50" spans="2:13">
      <c r="B50">
        <v>47</v>
      </c>
      <c r="C50">
        <f t="shared" si="0"/>
        <v>0.37007874015748032</v>
      </c>
      <c r="D50">
        <f t="shared" si="5"/>
        <v>0.69067994424860768</v>
      </c>
      <c r="E50">
        <f t="shared" si="1"/>
        <v>0.15717527410174686</v>
      </c>
      <c r="F50">
        <f>INT($F$1*E50)</f>
        <v>10300</v>
      </c>
      <c r="G50" t="s">
        <v>11</v>
      </c>
      <c r="I50">
        <v>0</v>
      </c>
      <c r="J50">
        <f t="shared" si="2"/>
        <v>0</v>
      </c>
      <c r="K50">
        <f t="shared" si="3"/>
        <v>1</v>
      </c>
      <c r="L50">
        <f t="shared" si="4"/>
        <v>65535</v>
      </c>
      <c r="M50" t="s">
        <v>11</v>
      </c>
    </row>
    <row r="51" spans="2:13">
      <c r="B51">
        <v>48</v>
      </c>
      <c r="C51">
        <f t="shared" si="0"/>
        <v>0.37795275590551181</v>
      </c>
      <c r="D51">
        <f t="shared" si="5"/>
        <v>0.6852628745251208</v>
      </c>
      <c r="E51">
        <f t="shared" si="1"/>
        <v>0.1511074993056705</v>
      </c>
      <c r="F51">
        <f>INT($F$1*E51)</f>
        <v>9902</v>
      </c>
      <c r="G51" t="s">
        <v>11</v>
      </c>
      <c r="I51">
        <v>0</v>
      </c>
      <c r="J51">
        <f t="shared" si="2"/>
        <v>0</v>
      </c>
      <c r="K51">
        <f t="shared" si="3"/>
        <v>1</v>
      </c>
      <c r="L51">
        <f t="shared" si="4"/>
        <v>65535</v>
      </c>
      <c r="M51" t="s">
        <v>11</v>
      </c>
    </row>
    <row r="52" spans="2:13">
      <c r="B52">
        <v>49</v>
      </c>
      <c r="C52">
        <f t="shared" si="0"/>
        <v>0.38582677165354329</v>
      </c>
      <c r="D52">
        <f t="shared" si="5"/>
        <v>0.67988829140434104</v>
      </c>
      <c r="E52">
        <f t="shared" si="1"/>
        <v>0.14527397185661681</v>
      </c>
      <c r="F52">
        <f>INT($F$1*E52)</f>
        <v>9520</v>
      </c>
      <c r="G52" t="s">
        <v>11</v>
      </c>
      <c r="I52">
        <v>0</v>
      </c>
      <c r="J52">
        <f t="shared" si="2"/>
        <v>0</v>
      </c>
      <c r="K52">
        <f t="shared" si="3"/>
        <v>1</v>
      </c>
      <c r="L52">
        <f t="shared" si="4"/>
        <v>65535</v>
      </c>
      <c r="M52" t="s">
        <v>11</v>
      </c>
    </row>
    <row r="53" spans="2:13">
      <c r="B53">
        <v>50</v>
      </c>
      <c r="C53">
        <f t="shared" si="0"/>
        <v>0.39370078740157483</v>
      </c>
      <c r="D53">
        <f t="shared" si="5"/>
        <v>0.67455586165972681</v>
      </c>
      <c r="E53">
        <f t="shared" si="1"/>
        <v>0.13966564860096997</v>
      </c>
      <c r="F53">
        <f>INT($F$1*E53)</f>
        <v>9152</v>
      </c>
      <c r="G53" t="s">
        <v>11</v>
      </c>
      <c r="I53">
        <v>0</v>
      </c>
      <c r="J53">
        <f t="shared" si="2"/>
        <v>0</v>
      </c>
      <c r="K53">
        <f t="shared" si="3"/>
        <v>1</v>
      </c>
      <c r="L53">
        <f t="shared" si="4"/>
        <v>65535</v>
      </c>
      <c r="M53" t="s">
        <v>11</v>
      </c>
    </row>
    <row r="54" spans="2:13">
      <c r="B54">
        <v>51</v>
      </c>
      <c r="C54">
        <f t="shared" si="0"/>
        <v>0.40157480314960631</v>
      </c>
      <c r="D54">
        <f t="shared" si="5"/>
        <v>0.6692652546782647</v>
      </c>
      <c r="E54">
        <f t="shared" si="1"/>
        <v>0.13427383549740238</v>
      </c>
      <c r="F54">
        <f>INT($F$1*E54)</f>
        <v>8799</v>
      </c>
      <c r="G54" t="s">
        <v>11</v>
      </c>
      <c r="I54">
        <v>0</v>
      </c>
      <c r="J54">
        <f t="shared" si="2"/>
        <v>0</v>
      </c>
      <c r="K54">
        <f t="shared" si="3"/>
        <v>1</v>
      </c>
      <c r="L54">
        <f t="shared" si="4"/>
        <v>65535</v>
      </c>
      <c r="M54" t="s">
        <v>11</v>
      </c>
    </row>
    <row r="55" spans="2:13">
      <c r="B55">
        <v>52</v>
      </c>
      <c r="C55">
        <f t="shared" si="0"/>
        <v>0.40944881889763779</v>
      </c>
      <c r="D55">
        <f t="shared" si="5"/>
        <v>0.66401614243997087</v>
      </c>
      <c r="E55">
        <f t="shared" si="1"/>
        <v>0.12909017413934282</v>
      </c>
      <c r="F55">
        <f>INT($F$1*E55)</f>
        <v>8459</v>
      </c>
      <c r="G55" t="s">
        <v>11</v>
      </c>
      <c r="I55">
        <v>0</v>
      </c>
      <c r="J55">
        <f t="shared" si="2"/>
        <v>0</v>
      </c>
      <c r="K55">
        <f t="shared" si="3"/>
        <v>1</v>
      </c>
      <c r="L55">
        <f t="shared" si="4"/>
        <v>65535</v>
      </c>
      <c r="M55" t="s">
        <v>11</v>
      </c>
    </row>
    <row r="56" spans="2:13">
      <c r="B56">
        <v>53</v>
      </c>
      <c r="C56">
        <f t="shared" si="0"/>
        <v>0.41732283464566927</v>
      </c>
      <c r="D56">
        <f t="shared" si="5"/>
        <v>0.65880819949755443</v>
      </c>
      <c r="E56">
        <f t="shared" si="1"/>
        <v>0.12410662879774696</v>
      </c>
      <c r="F56">
        <f>INT($F$1*E56)</f>
        <v>8133</v>
      </c>
      <c r="G56" t="s">
        <v>11</v>
      </c>
      <c r="I56">
        <v>0</v>
      </c>
      <c r="J56">
        <f t="shared" si="2"/>
        <v>0</v>
      </c>
      <c r="K56">
        <f t="shared" si="3"/>
        <v>1</v>
      </c>
      <c r="L56">
        <f t="shared" si="4"/>
        <v>65535</v>
      </c>
      <c r="M56" t="s">
        <v>11</v>
      </c>
    </row>
    <row r="57" spans="2:13">
      <c r="B57">
        <v>54</v>
      </c>
      <c r="C57">
        <f t="shared" si="0"/>
        <v>0.42519685039370081</v>
      </c>
      <c r="D57">
        <f t="shared" si="5"/>
        <v>0.65364110295623856</v>
      </c>
      <c r="E57">
        <f t="shared" si="1"/>
        <v>0.11931547396408337</v>
      </c>
      <c r="F57">
        <f>INT($F$1*E57)</f>
        <v>7819</v>
      </c>
      <c r="G57" t="s">
        <v>11</v>
      </c>
      <c r="I57">
        <v>0</v>
      </c>
      <c r="J57">
        <f t="shared" si="2"/>
        <v>0</v>
      </c>
      <c r="K57">
        <f t="shared" si="3"/>
        <v>1</v>
      </c>
      <c r="L57">
        <f t="shared" si="4"/>
        <v>65535</v>
      </c>
      <c r="M57" t="s">
        <v>11</v>
      </c>
    </row>
    <row r="58" spans="2:13">
      <c r="B58">
        <v>55</v>
      </c>
      <c r="C58">
        <f t="shared" si="0"/>
        <v>0.43307086614173229</v>
      </c>
      <c r="D58">
        <f t="shared" si="5"/>
        <v>0.64851453245374202</v>
      </c>
      <c r="E58">
        <f t="shared" si="1"/>
        <v>0.11470928237422486</v>
      </c>
      <c r="F58">
        <f>INT($F$1*E58)</f>
        <v>7517</v>
      </c>
      <c r="G58" t="s">
        <v>11</v>
      </c>
      <c r="I58">
        <v>0</v>
      </c>
      <c r="J58">
        <f t="shared" si="2"/>
        <v>0</v>
      </c>
      <c r="K58">
        <f t="shared" si="3"/>
        <v>1</v>
      </c>
      <c r="L58">
        <f t="shared" si="4"/>
        <v>65535</v>
      </c>
      <c r="M58" t="s">
        <v>11</v>
      </c>
    </row>
    <row r="59" spans="2:13">
      <c r="B59">
        <v>56</v>
      </c>
      <c r="C59">
        <f t="shared" si="0"/>
        <v>0.44094488188976377</v>
      </c>
      <c r="D59">
        <f t="shared" si="5"/>
        <v>0.64342817014041565</v>
      </c>
      <c r="E59">
        <f t="shared" si="1"/>
        <v>0.1102809134946786</v>
      </c>
      <c r="F59">
        <f>INT($F$1*E59)</f>
        <v>7227</v>
      </c>
      <c r="G59" t="s">
        <v>11</v>
      </c>
      <c r="I59">
        <v>0</v>
      </c>
      <c r="J59">
        <f t="shared" si="2"/>
        <v>0</v>
      </c>
      <c r="K59">
        <f t="shared" si="3"/>
        <v>1</v>
      </c>
      <c r="L59">
        <f t="shared" si="4"/>
        <v>65535</v>
      </c>
      <c r="M59" t="s">
        <v>11</v>
      </c>
    </row>
    <row r="60" spans="2:13">
      <c r="B60">
        <v>57</v>
      </c>
      <c r="C60">
        <f t="shared" si="0"/>
        <v>0.44881889763779526</v>
      </c>
      <c r="D60">
        <f t="shared" si="5"/>
        <v>0.63838170065953603</v>
      </c>
      <c r="E60">
        <f t="shared" si="1"/>
        <v>0.10602350245330761</v>
      </c>
      <c r="F60">
        <f>INT($F$1*E60)</f>
        <v>6948</v>
      </c>
      <c r="G60" t="s">
        <v>11</v>
      </c>
      <c r="I60">
        <v>0</v>
      </c>
      <c r="J60">
        <f t="shared" si="2"/>
        <v>0</v>
      </c>
      <c r="K60">
        <f t="shared" si="3"/>
        <v>1</v>
      </c>
      <c r="L60">
        <f t="shared" si="4"/>
        <v>65535</v>
      </c>
      <c r="M60" t="s">
        <v>11</v>
      </c>
    </row>
    <row r="61" spans="2:13">
      <c r="B61">
        <v>58</v>
      </c>
      <c r="C61">
        <f t="shared" si="0"/>
        <v>0.45669291338582679</v>
      </c>
      <c r="D61">
        <f t="shared" si="5"/>
        <v>0.63337481112775296</v>
      </c>
      <c r="E61">
        <f t="shared" si="1"/>
        <v>0.10193044939738313</v>
      </c>
      <c r="F61">
        <f>INT($F$1*E61)</f>
        <v>6680</v>
      </c>
      <c r="G61" t="s">
        <v>11</v>
      </c>
      <c r="I61">
        <v>0</v>
      </c>
      <c r="J61">
        <f t="shared" si="2"/>
        <v>0</v>
      </c>
      <c r="K61">
        <f t="shared" si="3"/>
        <v>1</v>
      </c>
      <c r="L61">
        <f t="shared" si="4"/>
        <v>65535</v>
      </c>
      <c r="M61" t="s">
        <v>11</v>
      </c>
    </row>
    <row r="62" spans="2:13">
      <c r="B62">
        <v>59</v>
      </c>
      <c r="C62">
        <f t="shared" si="0"/>
        <v>0.46456692913385828</v>
      </c>
      <c r="D62">
        <f t="shared" si="5"/>
        <v>0.62840719111569066</v>
      </c>
      <c r="E62">
        <f t="shared" si="1"/>
        <v>9.799540926247105E-2</v>
      </c>
      <c r="F62">
        <f>INT($F$1*E62)</f>
        <v>6422</v>
      </c>
      <c r="G62" t="s">
        <v>11</v>
      </c>
      <c r="I62">
        <v>0</v>
      </c>
      <c r="J62">
        <f t="shared" si="2"/>
        <v>0</v>
      </c>
      <c r="K62">
        <f t="shared" si="3"/>
        <v>1</v>
      </c>
      <c r="L62">
        <f t="shared" si="4"/>
        <v>65535</v>
      </c>
      <c r="M62" t="s">
        <v>11</v>
      </c>
    </row>
    <row r="63" spans="2:13">
      <c r="B63">
        <v>60</v>
      </c>
      <c r="C63">
        <f t="shared" si="0"/>
        <v>0.47244094488188976</v>
      </c>
      <c r="D63">
        <f t="shared" si="5"/>
        <v>0.62347853262870123</v>
      </c>
      <c r="E63">
        <f t="shared" si="1"/>
        <v>9.4212281936291942E-2</v>
      </c>
      <c r="F63">
        <f>INT($F$1*E63)</f>
        <v>6174</v>
      </c>
      <c r="G63" t="s">
        <v>11</v>
      </c>
      <c r="I63">
        <v>0</v>
      </c>
      <c r="J63">
        <f t="shared" si="2"/>
        <v>0</v>
      </c>
      <c r="K63">
        <f t="shared" si="3"/>
        <v>1</v>
      </c>
      <c r="L63">
        <f t="shared" si="4"/>
        <v>65535</v>
      </c>
      <c r="M63" t="s">
        <v>11</v>
      </c>
    </row>
    <row r="64" spans="2:13">
      <c r="B64">
        <v>61</v>
      </c>
      <c r="C64">
        <f t="shared" si="0"/>
        <v>0.48031496062992124</v>
      </c>
      <c r="D64">
        <f t="shared" si="5"/>
        <v>0.61858853008776848</v>
      </c>
      <c r="E64">
        <f t="shared" si="1"/>
        <v>9.0575202802306701E-2</v>
      </c>
      <c r="F64">
        <f>INT($F$1*E64)</f>
        <v>5935</v>
      </c>
      <c r="G64" t="s">
        <v>11</v>
      </c>
      <c r="I64">
        <v>0</v>
      </c>
      <c r="J64">
        <f t="shared" si="2"/>
        <v>0</v>
      </c>
      <c r="K64">
        <f t="shared" si="3"/>
        <v>1</v>
      </c>
      <c r="L64">
        <f t="shared" si="4"/>
        <v>65535</v>
      </c>
      <c r="M64" t="s">
        <v>11</v>
      </c>
    </row>
    <row r="65" spans="2:13">
      <c r="B65">
        <v>62</v>
      </c>
      <c r="C65">
        <f t="shared" si="0"/>
        <v>0.48818897637795278</v>
      </c>
      <c r="D65">
        <f t="shared" si="5"/>
        <v>0.61373688031056195</v>
      </c>
      <c r="E65">
        <f t="shared" si="1"/>
        <v>8.7078533648368567E-2</v>
      </c>
      <c r="F65">
        <f>INT($F$1*E65)</f>
        <v>5706</v>
      </c>
      <c r="G65" t="s">
        <v>11</v>
      </c>
      <c r="I65">
        <v>0</v>
      </c>
      <c r="J65">
        <f t="shared" si="2"/>
        <v>0</v>
      </c>
      <c r="K65">
        <f t="shared" si="3"/>
        <v>1</v>
      </c>
      <c r="L65">
        <f t="shared" si="4"/>
        <v>65535</v>
      </c>
      <c r="M65" t="s">
        <v>11</v>
      </c>
    </row>
    <row r="66" spans="2:13">
      <c r="B66">
        <v>63</v>
      </c>
      <c r="C66">
        <f t="shared" si="0"/>
        <v>0.49606299212598426</v>
      </c>
      <c r="D66">
        <f t="shared" si="5"/>
        <v>0.60892328249263972</v>
      </c>
      <c r="E66">
        <f t="shared" si="1"/>
        <v>8.3716853926348048E-2</v>
      </c>
      <c r="F66">
        <f>INT($F$1*E66)</f>
        <v>5486</v>
      </c>
      <c r="G66" t="s">
        <v>11</v>
      </c>
      <c r="I66">
        <v>0</v>
      </c>
      <c r="J66">
        <f t="shared" si="2"/>
        <v>0</v>
      </c>
      <c r="K66">
        <f t="shared" si="3"/>
        <v>1</v>
      </c>
      <c r="L66">
        <f t="shared" si="4"/>
        <v>65535</v>
      </c>
      <c r="M66" t="s">
        <v>11</v>
      </c>
    </row>
    <row r="67" spans="2:13">
      <c r="B67">
        <v>64</v>
      </c>
      <c r="C67">
        <f t="shared" si="0"/>
        <v>0.50393700787401574</v>
      </c>
      <c r="D67">
        <f t="shared" si="5"/>
        <v>0.60414743818879846</v>
      </c>
      <c r="E67">
        <f t="shared" si="1"/>
        <v>8.0484952349180974E-2</v>
      </c>
      <c r="F67">
        <f>INT($F$1*E67)</f>
        <v>5274</v>
      </c>
      <c r="G67" t="s">
        <v>11</v>
      </c>
      <c r="I67">
        <v>0</v>
      </c>
      <c r="J67">
        <f t="shared" si="2"/>
        <v>0</v>
      </c>
      <c r="K67">
        <f t="shared" si="3"/>
        <v>1</v>
      </c>
      <c r="L67">
        <f t="shared" si="4"/>
        <v>65535</v>
      </c>
      <c r="M67" t="s">
        <v>11</v>
      </c>
    </row>
    <row r="68" spans="2:13">
      <c r="B68">
        <v>65</v>
      </c>
      <c r="C68">
        <f t="shared" ref="C68:C130" si="6">B68/127</f>
        <v>0.51181102362204722</v>
      </c>
      <c r="D68">
        <f t="shared" si="5"/>
        <v>0.5994090512945689</v>
      </c>
      <c r="E68">
        <f t="shared" ref="E68:E130" si="7">EXP(-C68*5)</f>
        <v>7.7377818812314189E-2</v>
      </c>
      <c r="F68">
        <f>INT($F$1*E68)</f>
        <v>5070</v>
      </c>
      <c r="G68" t="s">
        <v>11</v>
      </c>
      <c r="I68">
        <v>0</v>
      </c>
      <c r="J68">
        <f t="shared" ref="J68:J130" si="8">I68/128</f>
        <v>0</v>
      </c>
      <c r="K68">
        <f t="shared" ref="K68:K130" si="9">EXP(-J68*5)</f>
        <v>1</v>
      </c>
      <c r="L68">
        <f t="shared" ref="L68:L130" si="10">INT($L$1*K68)</f>
        <v>65535</v>
      </c>
      <c r="M68" t="s">
        <v>11</v>
      </c>
    </row>
    <row r="69" spans="2:13">
      <c r="B69">
        <v>66</v>
      </c>
      <c r="C69">
        <f t="shared" si="6"/>
        <v>0.51968503937007871</v>
      </c>
      <c r="D69">
        <f t="shared" ref="D69:D131" si="11">EXP(-C69)</f>
        <v>0.59470782802785849</v>
      </c>
      <c r="E69">
        <f t="shared" si="7"/>
        <v>7.4390636627024734E-2</v>
      </c>
      <c r="F69">
        <f>INT($F$1*E69)</f>
        <v>4875</v>
      </c>
      <c r="G69" t="s">
        <v>11</v>
      </c>
      <c r="I69">
        <v>0</v>
      </c>
      <c r="J69">
        <f t="shared" si="8"/>
        <v>0</v>
      </c>
      <c r="K69">
        <f t="shared" si="9"/>
        <v>1</v>
      </c>
      <c r="L69">
        <f t="shared" si="10"/>
        <v>65535</v>
      </c>
      <c r="M69" t="s">
        <v>11</v>
      </c>
    </row>
    <row r="70" spans="2:13">
      <c r="B70">
        <v>67</v>
      </c>
      <c r="C70">
        <f t="shared" si="6"/>
        <v>0.52755905511811019</v>
      </c>
      <c r="D70">
        <f t="shared" si="11"/>
        <v>0.59004347691073555</v>
      </c>
      <c r="E70">
        <f t="shared" si="7"/>
        <v>7.1518775053573083E-2</v>
      </c>
      <c r="F70">
        <f>INT($F$1*E70)</f>
        <v>4686</v>
      </c>
      <c r="G70" t="s">
        <v>11</v>
      </c>
      <c r="I70">
        <v>0</v>
      </c>
      <c r="J70">
        <f t="shared" si="8"/>
        <v>0</v>
      </c>
      <c r="K70">
        <f t="shared" si="9"/>
        <v>1</v>
      </c>
      <c r="L70">
        <f t="shared" si="10"/>
        <v>65535</v>
      </c>
      <c r="M70" t="s">
        <v>11</v>
      </c>
    </row>
    <row r="71" spans="2:13">
      <c r="B71">
        <v>68</v>
      </c>
      <c r="C71">
        <f t="shared" si="6"/>
        <v>0.53543307086614178</v>
      </c>
      <c r="D71">
        <f t="shared" si="11"/>
        <v>0.58541570875135829</v>
      </c>
      <c r="E71">
        <f t="shared" si="7"/>
        <v>6.8757782122614949E-2</v>
      </c>
      <c r="F71">
        <f>INT($F$1*E71)</f>
        <v>4506</v>
      </c>
      <c r="G71" t="s">
        <v>11</v>
      </c>
      <c r="I71">
        <v>0</v>
      </c>
      <c r="J71">
        <f t="shared" si="8"/>
        <v>0</v>
      </c>
      <c r="K71">
        <f t="shared" si="9"/>
        <v>1</v>
      </c>
      <c r="L71">
        <f t="shared" si="10"/>
        <v>65535</v>
      </c>
      <c r="M71" t="s">
        <v>11</v>
      </c>
    </row>
    <row r="72" spans="2:13">
      <c r="B72">
        <v>69</v>
      </c>
      <c r="C72">
        <f t="shared" si="6"/>
        <v>0.54330708661417326</v>
      </c>
      <c r="D72">
        <f t="shared" si="11"/>
        <v>0.58082423662604465</v>
      </c>
      <c r="E72">
        <f t="shared" si="7"/>
        <v>6.6103377733743723E-2</v>
      </c>
      <c r="F72">
        <f>INT($F$1*E72)</f>
        <v>4332</v>
      </c>
      <c r="G72" t="s">
        <v>11</v>
      </c>
      <c r="I72">
        <v>0</v>
      </c>
      <c r="J72">
        <f t="shared" si="8"/>
        <v>0</v>
      </c>
      <c r="K72">
        <f t="shared" si="9"/>
        <v>1</v>
      </c>
      <c r="L72">
        <f t="shared" si="10"/>
        <v>65535</v>
      </c>
      <c r="M72" t="s">
        <v>11</v>
      </c>
    </row>
    <row r="73" spans="2:13">
      <c r="B73">
        <v>70</v>
      </c>
      <c r="C73">
        <f t="shared" si="6"/>
        <v>0.55118110236220474</v>
      </c>
      <c r="D73">
        <f t="shared" si="11"/>
        <v>0.57626877586148273</v>
      </c>
      <c r="E73">
        <f t="shared" si="7"/>
        <v>6.3551447020464516E-2</v>
      </c>
      <c r="F73">
        <f>INT($F$1*E73)</f>
        <v>4164</v>
      </c>
      <c r="G73" t="s">
        <v>11</v>
      </c>
      <c r="I73">
        <v>0</v>
      </c>
      <c r="J73">
        <f t="shared" si="8"/>
        <v>0</v>
      </c>
      <c r="K73">
        <f t="shared" si="9"/>
        <v>1</v>
      </c>
      <c r="L73">
        <f t="shared" si="10"/>
        <v>65535</v>
      </c>
      <c r="M73" t="s">
        <v>11</v>
      </c>
    </row>
    <row r="74" spans="2:13">
      <c r="B74">
        <v>71</v>
      </c>
      <c r="C74">
        <f t="shared" si="6"/>
        <v>0.55905511811023623</v>
      </c>
      <c r="D74">
        <f t="shared" si="11"/>
        <v>0.57174904401708082</v>
      </c>
      <c r="E74">
        <f t="shared" si="7"/>
        <v>6.1098033971314483E-2</v>
      </c>
      <c r="F74">
        <f>INT($F$1*E74)</f>
        <v>4004</v>
      </c>
      <c r="G74" t="s">
        <v>11</v>
      </c>
      <c r="I74">
        <v>0</v>
      </c>
      <c r="J74">
        <f t="shared" si="8"/>
        <v>0</v>
      </c>
      <c r="K74">
        <f t="shared" si="9"/>
        <v>1</v>
      </c>
      <c r="L74">
        <f t="shared" si="10"/>
        <v>65535</v>
      </c>
      <c r="M74" t="s">
        <v>11</v>
      </c>
    </row>
    <row r="75" spans="2:13">
      <c r="B75">
        <v>72</v>
      </c>
      <c r="C75">
        <f t="shared" si="6"/>
        <v>0.56692913385826771</v>
      </c>
      <c r="D75">
        <f t="shared" si="11"/>
        <v>0.56726476086745647</v>
      </c>
      <c r="E75">
        <f t="shared" si="7"/>
        <v>5.8739335297240791E-2</v>
      </c>
      <c r="F75">
        <f>INT($F$1*E75)</f>
        <v>3849</v>
      </c>
      <c r="G75" t="s">
        <v>11</v>
      </c>
      <c r="I75">
        <v>0</v>
      </c>
      <c r="J75">
        <f t="shared" si="8"/>
        <v>0</v>
      </c>
      <c r="K75">
        <f t="shared" si="9"/>
        <v>1</v>
      </c>
      <c r="L75">
        <f t="shared" si="10"/>
        <v>65535</v>
      </c>
      <c r="M75" t="s">
        <v>11</v>
      </c>
    </row>
    <row r="76" spans="2:13">
      <c r="B76">
        <v>73</v>
      </c>
      <c r="C76">
        <f t="shared" si="6"/>
        <v>0.57480314960629919</v>
      </c>
      <c r="D76">
        <f t="shared" si="11"/>
        <v>0.56281564838506171</v>
      </c>
      <c r="E76">
        <f t="shared" si="7"/>
        <v>5.6471694535729207E-2</v>
      </c>
      <c r="F76">
        <f>INT($F$1*E76)</f>
        <v>3700</v>
      </c>
      <c r="G76" t="s">
        <v>11</v>
      </c>
      <c r="I76">
        <v>0</v>
      </c>
      <c r="J76">
        <f t="shared" si="8"/>
        <v>0</v>
      </c>
      <c r="K76">
        <f t="shared" si="9"/>
        <v>1</v>
      </c>
      <c r="L76">
        <f t="shared" si="10"/>
        <v>65535</v>
      </c>
      <c r="M76" t="s">
        <v>11</v>
      </c>
    </row>
    <row r="77" spans="2:13">
      <c r="B77">
        <v>74</v>
      </c>
      <c r="C77">
        <f t="shared" si="6"/>
        <v>0.58267716535433067</v>
      </c>
      <c r="D77">
        <f t="shared" si="11"/>
        <v>0.5584014307229459</v>
      </c>
      <c r="E77">
        <f t="shared" si="7"/>
        <v>5.4291596382543841E-2</v>
      </c>
      <c r="F77">
        <f>INT($F$1*E77)</f>
        <v>3557</v>
      </c>
      <c r="G77" t="s">
        <v>11</v>
      </c>
      <c r="I77">
        <v>0</v>
      </c>
      <c r="J77">
        <f t="shared" si="8"/>
        <v>0</v>
      </c>
      <c r="K77">
        <f t="shared" si="9"/>
        <v>1</v>
      </c>
      <c r="L77">
        <f t="shared" si="10"/>
        <v>65535</v>
      </c>
      <c r="M77" t="s">
        <v>11</v>
      </c>
    </row>
    <row r="78" spans="2:13">
      <c r="B78">
        <v>75</v>
      </c>
      <c r="C78">
        <f t="shared" si="6"/>
        <v>0.59055118110236215</v>
      </c>
      <c r="D78">
        <f t="shared" si="11"/>
        <v>0.5540218341976525</v>
      </c>
      <c r="E78">
        <f t="shared" si="7"/>
        <v>5.2195661242290824E-2</v>
      </c>
      <c r="F78">
        <f>INT($F$1*E78)</f>
        <v>3420</v>
      </c>
      <c r="G78" t="s">
        <v>11</v>
      </c>
      <c r="I78">
        <v>0</v>
      </c>
      <c r="J78">
        <f t="shared" si="8"/>
        <v>0</v>
      </c>
      <c r="K78">
        <f t="shared" si="9"/>
        <v>1</v>
      </c>
      <c r="L78">
        <f t="shared" si="10"/>
        <v>65535</v>
      </c>
      <c r="M78" t="s">
        <v>11</v>
      </c>
    </row>
    <row r="79" spans="2:13">
      <c r="B79">
        <v>76</v>
      </c>
      <c r="C79">
        <f t="shared" si="6"/>
        <v>0.59842519685039375</v>
      </c>
      <c r="D79">
        <f t="shared" si="11"/>
        <v>0.54967658727225077</v>
      </c>
      <c r="E79">
        <f t="shared" si="7"/>
        <v>5.0180639989358296E-2</v>
      </c>
      <c r="F79">
        <f>INT($F$1*E79)</f>
        <v>3288</v>
      </c>
      <c r="G79" t="s">
        <v>11</v>
      </c>
      <c r="I79">
        <v>0</v>
      </c>
      <c r="J79">
        <f t="shared" si="8"/>
        <v>0</v>
      </c>
      <c r="K79">
        <f t="shared" si="9"/>
        <v>1</v>
      </c>
      <c r="L79">
        <f t="shared" si="10"/>
        <v>65535</v>
      </c>
      <c r="M79" t="s">
        <v>11</v>
      </c>
    </row>
    <row r="80" spans="2:13">
      <c r="B80">
        <v>77</v>
      </c>
      <c r="C80">
        <f t="shared" si="6"/>
        <v>0.60629921259842523</v>
      </c>
      <c r="D80">
        <f t="shared" si="11"/>
        <v>0.54536542053950088</v>
      </c>
      <c r="E80">
        <f t="shared" si="7"/>
        <v>4.8243408931111155E-2</v>
      </c>
      <c r="F80">
        <f>INT($F$1*E80)</f>
        <v>3161</v>
      </c>
      <c r="G80" t="s">
        <v>11</v>
      </c>
      <c r="I80">
        <v>0</v>
      </c>
      <c r="J80">
        <f t="shared" si="8"/>
        <v>0</v>
      </c>
      <c r="K80">
        <f t="shared" si="9"/>
        <v>1</v>
      </c>
      <c r="L80">
        <f t="shared" si="10"/>
        <v>65535</v>
      </c>
      <c r="M80" t="s">
        <v>11</v>
      </c>
    </row>
    <row r="81" spans="2:13">
      <c r="B81">
        <v>78</v>
      </c>
      <c r="C81">
        <f t="shared" si="6"/>
        <v>0.61417322834645671</v>
      </c>
      <c r="D81">
        <f t="shared" si="11"/>
        <v>0.54108806670514975</v>
      </c>
      <c r="E81">
        <f t="shared" si="7"/>
        <v>4.6380964965532297E-2</v>
      </c>
      <c r="F81">
        <f>INT($F$1*E81)</f>
        <v>3039</v>
      </c>
      <c r="G81" t="s">
        <v>11</v>
      </c>
      <c r="I81">
        <v>0</v>
      </c>
      <c r="J81">
        <f t="shared" si="8"/>
        <v>0</v>
      </c>
      <c r="K81">
        <f t="shared" si="9"/>
        <v>1</v>
      </c>
      <c r="L81">
        <f t="shared" si="10"/>
        <v>65535</v>
      </c>
      <c r="M81" t="s">
        <v>11</v>
      </c>
    </row>
    <row r="82" spans="2:13">
      <c r="B82">
        <v>79</v>
      </c>
      <c r="C82">
        <f t="shared" si="6"/>
        <v>0.62204724409448819</v>
      </c>
      <c r="D82">
        <f t="shared" si="11"/>
        <v>0.53684426057135881</v>
      </c>
      <c r="E82">
        <f t="shared" si="7"/>
        <v>4.4590420925803904E-2</v>
      </c>
      <c r="F82">
        <f>INT($F$1*E82)</f>
        <v>2922</v>
      </c>
      <c r="G82" t="s">
        <v>11</v>
      </c>
      <c r="I82">
        <v>0</v>
      </c>
      <c r="J82">
        <f t="shared" si="8"/>
        <v>0</v>
      </c>
      <c r="K82">
        <f t="shared" si="9"/>
        <v>1</v>
      </c>
      <c r="L82">
        <f t="shared" si="10"/>
        <v>65535</v>
      </c>
      <c r="M82" t="s">
        <v>11</v>
      </c>
    </row>
    <row r="83" spans="2:13">
      <c r="B83">
        <v>80</v>
      </c>
      <c r="C83">
        <f t="shared" si="6"/>
        <v>0.62992125984251968</v>
      </c>
      <c r="D83">
        <f t="shared" si="11"/>
        <v>0.53263373902026245</v>
      </c>
      <c r="E83">
        <f t="shared" si="7"/>
        <v>4.2869001104611927E-2</v>
      </c>
      <c r="F83">
        <f>INT($F$1*E83)</f>
        <v>2809</v>
      </c>
      <c r="G83" t="s">
        <v>11</v>
      </c>
      <c r="I83">
        <v>0</v>
      </c>
      <c r="J83">
        <f t="shared" si="8"/>
        <v>0</v>
      </c>
      <c r="K83">
        <f t="shared" si="9"/>
        <v>1</v>
      </c>
      <c r="L83">
        <f t="shared" si="10"/>
        <v>65535</v>
      </c>
      <c r="M83" t="s">
        <v>11</v>
      </c>
    </row>
    <row r="84" spans="2:13">
      <c r="B84">
        <v>81</v>
      </c>
      <c r="C84">
        <f t="shared" si="6"/>
        <v>0.63779527559055116</v>
      </c>
      <c r="D84">
        <f t="shared" si="11"/>
        <v>0.52845624099765331</v>
      </c>
      <c r="E84">
        <f t="shared" si="7"/>
        <v>4.1214036951235315E-2</v>
      </c>
      <c r="F84">
        <f>INT($F$1*E84)</f>
        <v>2700</v>
      </c>
      <c r="G84" t="s">
        <v>11</v>
      </c>
      <c r="I84">
        <v>0</v>
      </c>
      <c r="J84">
        <f t="shared" si="8"/>
        <v>0</v>
      </c>
      <c r="K84">
        <f t="shared" si="9"/>
        <v>1</v>
      </c>
      <c r="L84">
        <f t="shared" si="10"/>
        <v>65535</v>
      </c>
      <c r="M84" t="s">
        <v>11</v>
      </c>
    </row>
    <row r="85" spans="2:13">
      <c r="B85">
        <v>82</v>
      </c>
      <c r="C85">
        <f t="shared" si="6"/>
        <v>0.64566929133858264</v>
      </c>
      <c r="D85">
        <f t="shared" si="11"/>
        <v>0.524311507496798</v>
      </c>
      <c r="E85">
        <f t="shared" si="7"/>
        <v>3.9622962934749872E-2</v>
      </c>
      <c r="F85">
        <f>INT($F$1*E85)</f>
        <v>2596</v>
      </c>
      <c r="G85" t="s">
        <v>11</v>
      </c>
      <c r="I85">
        <v>0</v>
      </c>
      <c r="J85">
        <f t="shared" si="8"/>
        <v>0</v>
      </c>
      <c r="K85">
        <f t="shared" si="9"/>
        <v>1</v>
      </c>
      <c r="L85">
        <f t="shared" si="10"/>
        <v>65535</v>
      </c>
      <c r="M85" t="s">
        <v>11</v>
      </c>
    </row>
    <row r="86" spans="2:13">
      <c r="B86">
        <v>83</v>
      </c>
      <c r="C86">
        <f t="shared" si="6"/>
        <v>0.65354330708661412</v>
      </c>
      <c r="D86">
        <f t="shared" si="11"/>
        <v>0.5201992815423776</v>
      </c>
      <c r="E86">
        <f t="shared" si="7"/>
        <v>3.8093312566933712E-2</v>
      </c>
      <c r="F86">
        <f>INT($F$1*E86)</f>
        <v>2496</v>
      </c>
      <c r="G86" t="s">
        <v>11</v>
      </c>
      <c r="I86">
        <v>0</v>
      </c>
      <c r="J86">
        <f t="shared" si="8"/>
        <v>0</v>
      </c>
      <c r="K86">
        <f t="shared" si="9"/>
        <v>1</v>
      </c>
      <c r="L86">
        <f t="shared" si="10"/>
        <v>65535</v>
      </c>
      <c r="M86" t="s">
        <v>11</v>
      </c>
    </row>
    <row r="87" spans="2:13">
      <c r="B87">
        <v>84</v>
      </c>
      <c r="C87">
        <f t="shared" si="6"/>
        <v>0.66141732283464572</v>
      </c>
      <c r="D87">
        <f t="shared" si="11"/>
        <v>0.51611930817455587</v>
      </c>
      <c r="E87">
        <f t="shared" si="7"/>
        <v>3.6622714578708943E-2</v>
      </c>
      <c r="F87">
        <f>INT($F$1*E87)</f>
        <v>2400</v>
      </c>
      <c r="G87" t="s">
        <v>11</v>
      </c>
      <c r="I87">
        <v>0</v>
      </c>
      <c r="J87">
        <f t="shared" si="8"/>
        <v>0</v>
      </c>
      <c r="K87">
        <f t="shared" si="9"/>
        <v>1</v>
      </c>
      <c r="L87">
        <f t="shared" si="10"/>
        <v>65535</v>
      </c>
      <c r="M87" t="s">
        <v>11</v>
      </c>
    </row>
    <row r="88" spans="2:13">
      <c r="B88">
        <v>85</v>
      </c>
      <c r="C88">
        <f t="shared" si="6"/>
        <v>0.6692913385826772</v>
      </c>
      <c r="D88">
        <f t="shared" si="11"/>
        <v>0.51207133443317121</v>
      </c>
      <c r="E88">
        <f t="shared" si="7"/>
        <v>3.5208889244192673E-2</v>
      </c>
      <c r="F88">
        <f>INT($F$1*E88)</f>
        <v>2307</v>
      </c>
      <c r="G88" t="s">
        <v>11</v>
      </c>
      <c r="I88">
        <v>0</v>
      </c>
      <c r="J88">
        <f t="shared" si="8"/>
        <v>0</v>
      </c>
      <c r="K88">
        <f t="shared" si="9"/>
        <v>1</v>
      </c>
      <c r="L88">
        <f t="shared" si="10"/>
        <v>65535</v>
      </c>
      <c r="M88" t="s">
        <v>11</v>
      </c>
    </row>
    <row r="89" spans="2:13">
      <c r="B89">
        <v>86</v>
      </c>
      <c r="C89">
        <f t="shared" si="6"/>
        <v>0.67716535433070868</v>
      </c>
      <c r="D89">
        <f t="shared" si="11"/>
        <v>0.50805510934205278</v>
      </c>
      <c r="E89">
        <f t="shared" si="7"/>
        <v>3.3849644846658124E-2</v>
      </c>
      <c r="F89">
        <f>INT($F$1*E89)</f>
        <v>2218</v>
      </c>
      <c r="G89" t="s">
        <v>11</v>
      </c>
      <c r="I89">
        <v>0</v>
      </c>
      <c r="J89">
        <f t="shared" si="8"/>
        <v>0</v>
      </c>
      <c r="K89">
        <f t="shared" si="9"/>
        <v>1</v>
      </c>
      <c r="L89">
        <f t="shared" si="10"/>
        <v>65535</v>
      </c>
      <c r="M89" t="s">
        <v>11</v>
      </c>
    </row>
    <row r="90" spans="2:13">
      <c r="B90">
        <v>87</v>
      </c>
      <c r="C90">
        <f t="shared" si="6"/>
        <v>0.68503937007874016</v>
      </c>
      <c r="D90">
        <f t="shared" si="11"/>
        <v>0.50407038389346059</v>
      </c>
      <c r="E90">
        <f t="shared" si="7"/>
        <v>3.2542874280928238E-2</v>
      </c>
      <c r="F90">
        <f>INT($F$1*E90)</f>
        <v>2132</v>
      </c>
      <c r="G90" t="s">
        <v>11</v>
      </c>
      <c r="I90">
        <v>0</v>
      </c>
      <c r="J90">
        <f t="shared" si="8"/>
        <v>0</v>
      </c>
      <c r="K90">
        <f t="shared" si="9"/>
        <v>1</v>
      </c>
      <c r="L90">
        <f t="shared" si="10"/>
        <v>65535</v>
      </c>
      <c r="M90" t="s">
        <v>11</v>
      </c>
    </row>
    <row r="91" spans="2:13">
      <c r="B91">
        <v>88</v>
      </c>
      <c r="C91">
        <f t="shared" si="6"/>
        <v>0.69291338582677164</v>
      </c>
      <c r="D91">
        <f t="shared" si="11"/>
        <v>0.50011691103264611</v>
      </c>
      <c r="E91">
        <f t="shared" si="7"/>
        <v>3.1286551786934229E-2</v>
      </c>
      <c r="F91">
        <f>INT($F$1*E91)</f>
        <v>2050</v>
      </c>
      <c r="G91" t="s">
        <v>11</v>
      </c>
      <c r="I91">
        <v>0</v>
      </c>
      <c r="J91">
        <f t="shared" si="8"/>
        <v>0</v>
      </c>
      <c r="K91">
        <f t="shared" si="9"/>
        <v>1</v>
      </c>
      <c r="L91">
        <f t="shared" si="10"/>
        <v>65535</v>
      </c>
      <c r="M91" t="s">
        <v>11</v>
      </c>
    </row>
    <row r="92" spans="2:13">
      <c r="B92">
        <v>89</v>
      </c>
      <c r="C92">
        <f t="shared" si="6"/>
        <v>0.70078740157480313</v>
      </c>
      <c r="D92">
        <f t="shared" si="11"/>
        <v>0.4961944456425354</v>
      </c>
      <c r="E92">
        <f t="shared" si="7"/>
        <v>3.0078729809375562E-2</v>
      </c>
      <c r="F92">
        <f>INT($F$1*E92)</f>
        <v>1971</v>
      </c>
      <c r="G92" t="s">
        <v>11</v>
      </c>
      <c r="I92">
        <v>0</v>
      </c>
      <c r="J92">
        <f t="shared" si="8"/>
        <v>0</v>
      </c>
      <c r="K92">
        <f t="shared" si="9"/>
        <v>1</v>
      </c>
      <c r="L92">
        <f t="shared" si="10"/>
        <v>65535</v>
      </c>
      <c r="M92" t="s">
        <v>11</v>
      </c>
    </row>
    <row r="93" spans="2:13">
      <c r="B93">
        <v>90</v>
      </c>
      <c r="C93">
        <f t="shared" si="6"/>
        <v>0.70866141732283461</v>
      </c>
      <c r="D93">
        <f t="shared" si="11"/>
        <v>0.49230274452853134</v>
      </c>
      <c r="E93">
        <f t="shared" si="7"/>
        <v>2.8917535978613275E-2</v>
      </c>
      <c r="F93">
        <f>INT($F$1*E93)</f>
        <v>1895</v>
      </c>
      <c r="G93" t="s">
        <v>11</v>
      </c>
      <c r="I93">
        <v>0</v>
      </c>
      <c r="J93">
        <f t="shared" si="8"/>
        <v>0</v>
      </c>
      <c r="K93">
        <f t="shared" si="9"/>
        <v>1</v>
      </c>
      <c r="L93">
        <f t="shared" si="10"/>
        <v>65535</v>
      </c>
      <c r="M93" t="s">
        <v>11</v>
      </c>
    </row>
    <row r="94" spans="2:13">
      <c r="B94">
        <v>91</v>
      </c>
      <c r="C94">
        <f t="shared" si="6"/>
        <v>0.71653543307086609</v>
      </c>
      <c r="D94">
        <f t="shared" si="11"/>
        <v>0.48844156640343567</v>
      </c>
      <c r="E94">
        <f t="shared" si="7"/>
        <v>2.7801170208116351E-2</v>
      </c>
      <c r="F94">
        <f>INT($F$1*E94)</f>
        <v>1821</v>
      </c>
      <c r="G94" t="s">
        <v>11</v>
      </c>
      <c r="I94">
        <v>0</v>
      </c>
      <c r="J94">
        <f t="shared" si="8"/>
        <v>0</v>
      </c>
      <c r="K94">
        <f t="shared" si="9"/>
        <v>1</v>
      </c>
      <c r="L94">
        <f t="shared" si="10"/>
        <v>65535</v>
      </c>
      <c r="M94" t="s">
        <v>11</v>
      </c>
    </row>
    <row r="95" spans="2:13">
      <c r="B95">
        <v>92</v>
      </c>
      <c r="C95">
        <f t="shared" si="6"/>
        <v>0.72440944881889768</v>
      </c>
      <c r="D95">
        <f t="shared" si="11"/>
        <v>0.48461067187248885</v>
      </c>
      <c r="E95">
        <f t="shared" si="7"/>
        <v>2.6727901903961602E-2</v>
      </c>
      <c r="F95">
        <f>INT($F$1*E95)</f>
        <v>1751</v>
      </c>
      <c r="G95" t="s">
        <v>11</v>
      </c>
      <c r="I95">
        <v>0</v>
      </c>
      <c r="J95">
        <f t="shared" si="8"/>
        <v>0</v>
      </c>
      <c r="K95">
        <f t="shared" si="9"/>
        <v>1</v>
      </c>
      <c r="L95">
        <f t="shared" si="10"/>
        <v>65535</v>
      </c>
      <c r="M95" t="s">
        <v>11</v>
      </c>
    </row>
    <row r="96" spans="2:13">
      <c r="B96">
        <v>93</v>
      </c>
      <c r="C96">
        <f t="shared" si="6"/>
        <v>0.73228346456692917</v>
      </c>
      <c r="D96">
        <f t="shared" si="11"/>
        <v>0.48080982341852796</v>
      </c>
      <c r="E96">
        <f t="shared" si="7"/>
        <v>2.5696067282061252E-2</v>
      </c>
      <c r="F96">
        <f>INT($F$1*E96)</f>
        <v>1683</v>
      </c>
      <c r="G96" t="s">
        <v>11</v>
      </c>
      <c r="I96">
        <v>0</v>
      </c>
      <c r="J96">
        <f t="shared" si="8"/>
        <v>0</v>
      </c>
      <c r="K96">
        <f t="shared" si="9"/>
        <v>1</v>
      </c>
      <c r="L96">
        <f t="shared" si="10"/>
        <v>65535</v>
      </c>
      <c r="M96" t="s">
        <v>11</v>
      </c>
    </row>
    <row r="97" spans="2:13">
      <c r="B97">
        <v>94</v>
      </c>
      <c r="C97">
        <f t="shared" si="6"/>
        <v>0.74015748031496065</v>
      </c>
      <c r="D97">
        <f t="shared" si="11"/>
        <v>0.47703878538725986</v>
      </c>
      <c r="E97">
        <f t="shared" si="7"/>
        <v>2.4704066788959256E-2</v>
      </c>
      <c r="F97">
        <f>INT($F$1*E97)</f>
        <v>1618</v>
      </c>
      <c r="G97" t="s">
        <v>11</v>
      </c>
      <c r="I97">
        <v>0</v>
      </c>
      <c r="J97">
        <f t="shared" si="8"/>
        <v>0</v>
      </c>
      <c r="K97">
        <f t="shared" si="9"/>
        <v>1</v>
      </c>
      <c r="L97">
        <f t="shared" si="10"/>
        <v>65535</v>
      </c>
      <c r="M97" t="s">
        <v>11</v>
      </c>
    </row>
    <row r="98" spans="2:13">
      <c r="B98">
        <v>95</v>
      </c>
      <c r="C98">
        <f t="shared" si="6"/>
        <v>0.74803149606299213</v>
      </c>
      <c r="D98">
        <f t="shared" si="11"/>
        <v>0.47329732397265106</v>
      </c>
      <c r="E98">
        <f t="shared" si="7"/>
        <v>2.3750362622198283E-2</v>
      </c>
      <c r="F98">
        <f>INT($F$1*E98)</f>
        <v>1556</v>
      </c>
      <c r="G98" t="s">
        <v>11</v>
      </c>
      <c r="I98">
        <v>0</v>
      </c>
      <c r="J98">
        <f t="shared" si="8"/>
        <v>0</v>
      </c>
      <c r="K98">
        <f t="shared" si="9"/>
        <v>1</v>
      </c>
      <c r="L98">
        <f t="shared" si="10"/>
        <v>65535</v>
      </c>
      <c r="M98" t="s">
        <v>11</v>
      </c>
    </row>
    <row r="99" spans="2:13">
      <c r="B99">
        <v>96</v>
      </c>
      <c r="C99">
        <f t="shared" si="6"/>
        <v>0.75590551181102361</v>
      </c>
      <c r="D99">
        <f t="shared" si="11"/>
        <v>0.46958520720243141</v>
      </c>
      <c r="E99">
        <f t="shared" si="7"/>
        <v>2.2833476346413206E-2</v>
      </c>
      <c r="F99">
        <f>INT($F$1*E99)</f>
        <v>1496</v>
      </c>
      <c r="G99" t="s">
        <v>11</v>
      </c>
      <c r="I99">
        <v>1</v>
      </c>
      <c r="J99">
        <f t="shared" si="8"/>
        <v>7.8125E-3</v>
      </c>
      <c r="K99">
        <f t="shared" si="9"/>
        <v>0.9616906016054253</v>
      </c>
      <c r="L99">
        <f t="shared" si="10"/>
        <v>63024</v>
      </c>
      <c r="M99" t="s">
        <v>11</v>
      </c>
    </row>
    <row r="100" spans="2:13">
      <c r="B100">
        <v>97</v>
      </c>
      <c r="C100">
        <f t="shared" si="6"/>
        <v>0.76377952755905509</v>
      </c>
      <c r="D100">
        <f t="shared" si="11"/>
        <v>0.46590220492371165</v>
      </c>
      <c r="E100">
        <f t="shared" si="7"/>
        <v>2.1951986601455718E-2</v>
      </c>
      <c r="F100">
        <f>INT($F$1*E100)</f>
        <v>1438</v>
      </c>
      <c r="G100" t="s">
        <v>11</v>
      </c>
      <c r="I100">
        <v>5</v>
      </c>
      <c r="J100">
        <f t="shared" si="8"/>
        <v>3.90625E-2</v>
      </c>
      <c r="K100">
        <f t="shared" si="9"/>
        <v>0.82257756239866464</v>
      </c>
      <c r="L100">
        <f t="shared" si="10"/>
        <v>53907</v>
      </c>
      <c r="M100" t="s">
        <v>11</v>
      </c>
    </row>
    <row r="101" spans="2:13">
      <c r="B101">
        <v>98</v>
      </c>
      <c r="C101">
        <f t="shared" si="6"/>
        <v>0.77165354330708658</v>
      </c>
      <c r="D101">
        <f t="shared" si="11"/>
        <v>0.4622480887887141</v>
      </c>
      <c r="E101">
        <f t="shared" si="7"/>
        <v>2.1104526898997091E-2</v>
      </c>
      <c r="F101">
        <f>INT($F$1*E101)</f>
        <v>1383</v>
      </c>
      <c r="G101" t="s">
        <v>11</v>
      </c>
      <c r="I101">
        <v>9</v>
      </c>
      <c r="J101">
        <f t="shared" si="8"/>
        <v>7.03125E-2</v>
      </c>
      <c r="K101">
        <f t="shared" si="9"/>
        <v>0.70358787434562753</v>
      </c>
      <c r="L101">
        <f t="shared" si="10"/>
        <v>46109</v>
      </c>
      <c r="M101" t="s">
        <v>11</v>
      </c>
    </row>
    <row r="102" spans="2:13">
      <c r="B102">
        <v>99</v>
      </c>
      <c r="C102">
        <f t="shared" si="6"/>
        <v>0.77952755905511806</v>
      </c>
      <c r="D102">
        <f t="shared" si="11"/>
        <v>0.45862263224061467</v>
      </c>
      <c r="E102">
        <f t="shared" si="7"/>
        <v>2.028978350419345E-2</v>
      </c>
      <c r="F102">
        <f>INT($F$1*E102)</f>
        <v>1329</v>
      </c>
      <c r="G102" t="s">
        <v>11</v>
      </c>
      <c r="I102">
        <v>13</v>
      </c>
      <c r="J102">
        <f t="shared" si="8"/>
        <v>0.1015625</v>
      </c>
      <c r="K102">
        <f t="shared" si="9"/>
        <v>0.60181060067169445</v>
      </c>
      <c r="L102">
        <f t="shared" si="10"/>
        <v>39439</v>
      </c>
      <c r="M102" t="s">
        <v>11</v>
      </c>
    </row>
    <row r="103" spans="2:13">
      <c r="B103">
        <v>100</v>
      </c>
      <c r="C103">
        <f t="shared" si="6"/>
        <v>0.78740157480314965</v>
      </c>
      <c r="D103">
        <f t="shared" si="11"/>
        <v>0.45502561049949647</v>
      </c>
      <c r="E103">
        <f t="shared" si="7"/>
        <v>1.9506493399129625E-2</v>
      </c>
      <c r="F103">
        <f>INT($F$1*E103)</f>
        <v>1278</v>
      </c>
      <c r="G103" t="s">
        <v>11</v>
      </c>
      <c r="I103">
        <v>17</v>
      </c>
      <c r="J103">
        <f t="shared" si="8"/>
        <v>0.1328125</v>
      </c>
      <c r="K103">
        <f t="shared" si="9"/>
        <v>0.51475588520860704</v>
      </c>
      <c r="L103">
        <f t="shared" si="10"/>
        <v>33734</v>
      </c>
      <c r="M103" t="s">
        <v>11</v>
      </c>
    </row>
    <row r="104" spans="2:13">
      <c r="B104">
        <v>101</v>
      </c>
      <c r="C104">
        <f t="shared" si="6"/>
        <v>0.79527559055118113</v>
      </c>
      <c r="D104">
        <f t="shared" si="11"/>
        <v>0.45145680054841331</v>
      </c>
      <c r="E104">
        <f t="shared" si="7"/>
        <v>1.8753442324884649E-2</v>
      </c>
      <c r="F104">
        <f>INT($F$1*E104)</f>
        <v>1229</v>
      </c>
      <c r="G104" t="s">
        <v>11</v>
      </c>
      <c r="I104">
        <v>21</v>
      </c>
      <c r="J104">
        <f t="shared" si="8"/>
        <v>0.1640625</v>
      </c>
      <c r="K104">
        <f t="shared" si="9"/>
        <v>0.44029404111717801</v>
      </c>
      <c r="L104">
        <f t="shared" si="10"/>
        <v>28854</v>
      </c>
      <c r="M104" t="s">
        <v>11</v>
      </c>
    </row>
    <row r="105" spans="2:13">
      <c r="B105">
        <v>102</v>
      </c>
      <c r="C105">
        <f t="shared" si="6"/>
        <v>0.80314960629921262</v>
      </c>
      <c r="D105">
        <f t="shared" si="11"/>
        <v>0.44791598111956243</v>
      </c>
      <c r="E105">
        <f t="shared" si="7"/>
        <v>1.8029462899183477E-2</v>
      </c>
      <c r="F105">
        <f>INT($F$1*E105)</f>
        <v>1181</v>
      </c>
      <c r="G105" t="s">
        <v>11</v>
      </c>
      <c r="I105">
        <v>25</v>
      </c>
      <c r="J105">
        <f t="shared" si="8"/>
        <v>0.1953125</v>
      </c>
      <c r="K105">
        <f t="shared" si="9"/>
        <v>0.37660345071088042</v>
      </c>
      <c r="L105">
        <f t="shared" si="10"/>
        <v>24680</v>
      </c>
      <c r="M105" t="s">
        <v>11</v>
      </c>
    </row>
    <row r="106" spans="2:13">
      <c r="B106">
        <v>103</v>
      </c>
      <c r="C106">
        <f t="shared" si="6"/>
        <v>0.8110236220472441</v>
      </c>
      <c r="D106">
        <f t="shared" si="11"/>
        <v>0.44440293268056597</v>
      </c>
      <c r="E106">
        <f t="shared" si="7"/>
        <v>1.7333432806717147E-2</v>
      </c>
      <c r="F106">
        <f>INT($F$1*E106)</f>
        <v>1135</v>
      </c>
      <c r="G106" t="s">
        <v>11</v>
      </c>
      <c r="I106">
        <v>29</v>
      </c>
      <c r="J106">
        <f t="shared" si="8"/>
        <v>0.2265625</v>
      </c>
      <c r="K106">
        <f t="shared" si="9"/>
        <v>0.32212600181340278</v>
      </c>
      <c r="L106">
        <f t="shared" si="10"/>
        <v>21110</v>
      </c>
      <c r="M106" t="s">
        <v>11</v>
      </c>
    </row>
    <row r="107" spans="2:13">
      <c r="B107">
        <v>104</v>
      </c>
      <c r="C107">
        <f t="shared" si="6"/>
        <v>0.81889763779527558</v>
      </c>
      <c r="D107">
        <f t="shared" si="11"/>
        <v>0.4409174374208597</v>
      </c>
      <c r="E107">
        <f t="shared" si="7"/>
        <v>1.6664273059325857E-2</v>
      </c>
      <c r="F107">
        <f>INT($F$1*E107)</f>
        <v>1092</v>
      </c>
      <c r="G107" t="s">
        <v>11</v>
      </c>
      <c r="I107">
        <v>33</v>
      </c>
      <c r="J107">
        <f t="shared" si="8"/>
        <v>0.2578125</v>
      </c>
      <c r="K107">
        <f t="shared" si="9"/>
        <v>0.27552897045531638</v>
      </c>
      <c r="L107">
        <f t="shared" si="10"/>
        <v>18056</v>
      </c>
      <c r="M107" t="s">
        <v>11</v>
      </c>
    </row>
    <row r="108" spans="2:13">
      <c r="B108">
        <v>105</v>
      </c>
      <c r="C108">
        <f t="shared" si="6"/>
        <v>0.82677165354330706</v>
      </c>
      <c r="D108">
        <f t="shared" si="11"/>
        <v>0.43745927923818884</v>
      </c>
      <c r="E108">
        <f t="shared" si="7"/>
        <v>1.6020946323347933E-2</v>
      </c>
      <c r="F108">
        <f>INT($F$1*E108)</f>
        <v>1049</v>
      </c>
      <c r="G108" t="s">
        <v>11</v>
      </c>
      <c r="I108">
        <v>37</v>
      </c>
      <c r="J108">
        <f t="shared" si="8"/>
        <v>0.2890625</v>
      </c>
      <c r="K108">
        <f t="shared" si="9"/>
        <v>0.23567241741677974</v>
      </c>
      <c r="L108">
        <f t="shared" si="10"/>
        <v>15444</v>
      </c>
      <c r="M108" t="s">
        <v>11</v>
      </c>
    </row>
    <row r="109" spans="2:13">
      <c r="B109">
        <v>106</v>
      </c>
      <c r="C109">
        <f t="shared" si="6"/>
        <v>0.83464566929133854</v>
      </c>
      <c r="D109">
        <f t="shared" si="11"/>
        <v>0.43402824372520943</v>
      </c>
      <c r="E109">
        <f t="shared" si="7"/>
        <v>1.5402455311541755E-2</v>
      </c>
      <c r="F109">
        <f>INT($F$1*E109)</f>
        <v>1009</v>
      </c>
      <c r="G109" t="s">
        <v>11</v>
      </c>
      <c r="I109">
        <v>41</v>
      </c>
      <c r="J109">
        <f t="shared" si="8"/>
        <v>0.3203125</v>
      </c>
      <c r="K109">
        <f t="shared" si="9"/>
        <v>0.20158130101268698</v>
      </c>
      <c r="L109">
        <f t="shared" si="10"/>
        <v>13210</v>
      </c>
      <c r="M109" t="s">
        <v>11</v>
      </c>
    </row>
    <row r="110" spans="2:13">
      <c r="B110">
        <v>107</v>
      </c>
      <c r="C110">
        <f t="shared" si="6"/>
        <v>0.84251968503937003</v>
      </c>
      <c r="D110">
        <f t="shared" si="11"/>
        <v>0.43062411815619511</v>
      </c>
      <c r="E110">
        <f t="shared" si="7"/>
        <v>1.4807841237087744E-2</v>
      </c>
      <c r="F110">
        <f>INT($F$1*E110)</f>
        <v>970</v>
      </c>
      <c r="G110" t="s">
        <v>11</v>
      </c>
      <c r="I110">
        <v>45</v>
      </c>
      <c r="J110">
        <f t="shared" si="8"/>
        <v>0.3515625</v>
      </c>
      <c r="K110">
        <f t="shared" si="9"/>
        <v>0.17242162389375282</v>
      </c>
      <c r="L110">
        <f t="shared" si="10"/>
        <v>11299</v>
      </c>
      <c r="M110" t="s">
        <v>11</v>
      </c>
    </row>
    <row r="111" spans="2:13">
      <c r="B111">
        <v>108</v>
      </c>
      <c r="C111">
        <f t="shared" si="6"/>
        <v>0.85039370078740162</v>
      </c>
      <c r="D111">
        <f t="shared" si="11"/>
        <v>0.42724669147384808</v>
      </c>
      <c r="E111">
        <f t="shared" si="7"/>
        <v>1.4236182327273856E-2</v>
      </c>
      <c r="F111">
        <f>INT($F$1*E111)</f>
        <v>932</v>
      </c>
      <c r="G111" t="s">
        <v>11</v>
      </c>
      <c r="I111">
        <v>49</v>
      </c>
      <c r="J111">
        <f t="shared" si="8"/>
        <v>0.3828125</v>
      </c>
      <c r="K111">
        <f t="shared" si="9"/>
        <v>0.14748003032427931</v>
      </c>
      <c r="L111">
        <f t="shared" si="10"/>
        <v>9665</v>
      </c>
      <c r="M111" t="s">
        <v>11</v>
      </c>
    </row>
    <row r="112" spans="2:13">
      <c r="B112">
        <v>109</v>
      </c>
      <c r="C112">
        <f t="shared" si="6"/>
        <v>0.8582677165354331</v>
      </c>
      <c r="D112">
        <f t="shared" si="11"/>
        <v>0.42389575427621334</v>
      </c>
      <c r="E112">
        <f t="shared" si="7"/>
        <v>1.3686592394560514E-2</v>
      </c>
      <c r="F112">
        <f>INT($F$1*E112)</f>
        <v>896</v>
      </c>
      <c r="G112" t="s">
        <v>11</v>
      </c>
      <c r="I112">
        <v>53</v>
      </c>
      <c r="J112">
        <f t="shared" si="8"/>
        <v>0.4140625</v>
      </c>
      <c r="K112">
        <f t="shared" si="9"/>
        <v>0.12614635480902928</v>
      </c>
      <c r="L112">
        <f t="shared" si="10"/>
        <v>8267</v>
      </c>
      <c r="M112" t="s">
        <v>11</v>
      </c>
    </row>
    <row r="113" spans="2:13">
      <c r="B113">
        <v>110</v>
      </c>
      <c r="C113">
        <f t="shared" si="6"/>
        <v>0.86614173228346458</v>
      </c>
      <c r="D113">
        <f t="shared" si="11"/>
        <v>0.42057109880369564</v>
      </c>
      <c r="E113">
        <f t="shared" si="7"/>
        <v>1.3158219462809654E-2</v>
      </c>
      <c r="F113">
        <f>INT($F$1*E113)</f>
        <v>862</v>
      </c>
      <c r="G113" t="s">
        <v>11</v>
      </c>
      <c r="I113">
        <v>57</v>
      </c>
      <c r="J113">
        <f t="shared" si="8"/>
        <v>0.4453125</v>
      </c>
      <c r="K113">
        <f t="shared" si="9"/>
        <v>0.10789869514276741</v>
      </c>
      <c r="L113">
        <f t="shared" si="10"/>
        <v>7071</v>
      </c>
      <c r="M113" t="s">
        <v>11</v>
      </c>
    </row>
    <row r="114" spans="2:13">
      <c r="B114">
        <v>111</v>
      </c>
      <c r="C114">
        <f t="shared" si="6"/>
        <v>0.87401574803149606</v>
      </c>
      <c r="D114">
        <f t="shared" si="11"/>
        <v>0.41727251892617845</v>
      </c>
      <c r="E114">
        <f t="shared" si="7"/>
        <v>1.2650244446548553E-2</v>
      </c>
      <c r="F114">
        <f>INT($F$1*E114)</f>
        <v>829</v>
      </c>
      <c r="G114" t="s">
        <v>11</v>
      </c>
      <c r="I114">
        <v>61</v>
      </c>
      <c r="J114">
        <f t="shared" si="8"/>
        <v>0.4765625</v>
      </c>
      <c r="K114">
        <f t="shared" si="9"/>
        <v>9.2290644712934189E-2</v>
      </c>
      <c r="L114">
        <f t="shared" si="10"/>
        <v>6048</v>
      </c>
      <c r="M114" t="s">
        <v>11</v>
      </c>
    </row>
    <row r="115" spans="2:13">
      <c r="B115">
        <v>112</v>
      </c>
      <c r="C115">
        <f t="shared" si="6"/>
        <v>0.88188976377952755</v>
      </c>
      <c r="D115">
        <f t="shared" si="11"/>
        <v>0.41399981013024373</v>
      </c>
      <c r="E115">
        <f t="shared" si="7"/>
        <v>1.2161879881220784E-2</v>
      </c>
      <c r="F115">
        <f>INT($F$1*E115)</f>
        <v>797</v>
      </c>
      <c r="G115" t="s">
        <v>11</v>
      </c>
      <c r="I115">
        <v>65</v>
      </c>
      <c r="J115">
        <f t="shared" si="8"/>
        <v>0.5078125</v>
      </c>
      <c r="K115">
        <f t="shared" si="9"/>
        <v>7.8940371709397744E-2</v>
      </c>
      <c r="L115">
        <f t="shared" si="10"/>
        <v>5173</v>
      </c>
      <c r="M115" t="s">
        <v>11</v>
      </c>
    </row>
    <row r="116" spans="2:13">
      <c r="B116">
        <v>113</v>
      </c>
      <c r="C116">
        <f t="shared" si="6"/>
        <v>0.88976377952755903</v>
      </c>
      <c r="D116">
        <f t="shared" si="11"/>
        <v>0.41075276950649187</v>
      </c>
      <c r="E116">
        <f t="shared" si="7"/>
        <v>1.169236870245606E-2</v>
      </c>
      <c r="F116">
        <f>INT($F$1*E116)</f>
        <v>766</v>
      </c>
      <c r="G116" t="s">
        <v>11</v>
      </c>
      <c r="I116">
        <v>69</v>
      </c>
      <c r="J116">
        <f t="shared" si="8"/>
        <v>0.5390625</v>
      </c>
      <c r="K116">
        <f t="shared" si="9"/>
        <v>6.7521278077544405E-2</v>
      </c>
      <c r="L116">
        <f t="shared" si="10"/>
        <v>4425</v>
      </c>
      <c r="M116" t="s">
        <v>11</v>
      </c>
    </row>
    <row r="117" spans="2:13">
      <c r="B117">
        <v>114</v>
      </c>
      <c r="C117">
        <f t="shared" si="6"/>
        <v>0.89763779527559051</v>
      </c>
      <c r="D117">
        <f t="shared" si="11"/>
        <v>0.40753119573696145</v>
      </c>
      <c r="E117">
        <f t="shared" si="7"/>
        <v>1.1240983072466522E-2</v>
      </c>
      <c r="F117">
        <f>INT($F$1*E117)</f>
        <v>736</v>
      </c>
      <c r="G117" t="s">
        <v>11</v>
      </c>
      <c r="I117">
        <v>73</v>
      </c>
      <c r="J117">
        <f t="shared" si="8"/>
        <v>0.5703125</v>
      </c>
      <c r="K117">
        <f t="shared" si="9"/>
        <v>5.7754009697452716E-2</v>
      </c>
      <c r="L117">
        <f t="shared" si="10"/>
        <v>3784</v>
      </c>
      <c r="M117" t="s">
        <v>11</v>
      </c>
    </row>
    <row r="118" spans="2:13">
      <c r="B118">
        <v>115</v>
      </c>
      <c r="C118">
        <f t="shared" si="6"/>
        <v>0.90551181102362199</v>
      </c>
      <c r="D118">
        <f t="shared" si="11"/>
        <v>0.40433488908264736</v>
      </c>
      <c r="E118">
        <f t="shared" si="7"/>
        <v>1.0807023251750196E-2</v>
      </c>
      <c r="F118">
        <f>INT($F$1*E118)</f>
        <v>708</v>
      </c>
      <c r="G118" t="s">
        <v>11</v>
      </c>
      <c r="I118">
        <v>77</v>
      </c>
      <c r="J118">
        <f t="shared" si="8"/>
        <v>0.6015625</v>
      </c>
      <c r="K118">
        <f t="shared" si="9"/>
        <v>4.9399622327983748E-2</v>
      </c>
      <c r="L118">
        <f t="shared" si="10"/>
        <v>3237</v>
      </c>
      <c r="M118" t="s">
        <v>11</v>
      </c>
    </row>
    <row r="119" spans="2:13">
      <c r="B119">
        <v>116</v>
      </c>
      <c r="C119">
        <f t="shared" si="6"/>
        <v>0.91338582677165359</v>
      </c>
      <c r="D119">
        <f t="shared" si="11"/>
        <v>0.40116365137111665</v>
      </c>
      <c r="E119">
        <f t="shared" si="7"/>
        <v>1.0389816514352482E-2</v>
      </c>
      <c r="F119">
        <f>INT($F$1*E119)</f>
        <v>680</v>
      </c>
      <c r="G119" t="s">
        <v>11</v>
      </c>
      <c r="I119">
        <v>81</v>
      </c>
      <c r="J119">
        <f t="shared" si="8"/>
        <v>0.6328125</v>
      </c>
      <c r="K119">
        <f t="shared" si="9"/>
        <v>4.2253736128992317E-2</v>
      </c>
      <c r="L119">
        <f t="shared" si="10"/>
        <v>2769</v>
      </c>
      <c r="M119" t="s">
        <v>11</v>
      </c>
    </row>
    <row r="120" spans="2:13">
      <c r="B120">
        <v>117</v>
      </c>
      <c r="C120">
        <f t="shared" si="6"/>
        <v>0.92125984251968507</v>
      </c>
      <c r="D120">
        <f t="shared" si="11"/>
        <v>0.39801728598422231</v>
      </c>
      <c r="E120">
        <f t="shared" si="7"/>
        <v>9.9887161050041563E-3</v>
      </c>
      <c r="F120">
        <f>INT($F$1*E120)</f>
        <v>654</v>
      </c>
      <c r="G120" t="s">
        <v>11</v>
      </c>
      <c r="I120">
        <v>85</v>
      </c>
      <c r="J120">
        <f t="shared" si="8"/>
        <v>0.6640625</v>
      </c>
      <c r="K120">
        <f t="shared" si="9"/>
        <v>3.6141535759214402E-2</v>
      </c>
      <c r="L120">
        <f t="shared" si="10"/>
        <v>2368</v>
      </c>
      <c r="M120" t="s">
        <v>11</v>
      </c>
    </row>
    <row r="121" spans="2:13">
      <c r="B121">
        <v>118</v>
      </c>
      <c r="C121">
        <f t="shared" si="6"/>
        <v>0.92913385826771655</v>
      </c>
      <c r="D121">
        <f t="shared" si="11"/>
        <v>0.39489559784591216</v>
      </c>
      <c r="E121">
        <f t="shared" si="7"/>
        <v>9.6031002365191982E-3</v>
      </c>
      <c r="F121">
        <f>INT($F$1*E121)</f>
        <v>629</v>
      </c>
      <c r="G121" t="s">
        <v>11</v>
      </c>
      <c r="I121">
        <v>89</v>
      </c>
      <c r="J121">
        <f t="shared" si="8"/>
        <v>0.6953125</v>
      </c>
      <c r="K121">
        <f t="shared" si="9"/>
        <v>3.0913493733358156E-2</v>
      </c>
      <c r="L121">
        <f t="shared" si="10"/>
        <v>2025</v>
      </c>
      <c r="M121" t="s">
        <v>11</v>
      </c>
    </row>
    <row r="122" spans="2:13">
      <c r="B122">
        <v>119</v>
      </c>
      <c r="C122">
        <f t="shared" si="6"/>
        <v>0.93700787401574803</v>
      </c>
      <c r="D122">
        <f t="shared" si="11"/>
        <v>0.39179839341013462</v>
      </c>
      <c r="E122">
        <f t="shared" si="7"/>
        <v>9.2323711258982376E-3</v>
      </c>
      <c r="F122">
        <f>INT($F$1*E122)</f>
        <v>605</v>
      </c>
      <c r="G122" t="s">
        <v>11</v>
      </c>
      <c r="I122">
        <v>93</v>
      </c>
      <c r="J122">
        <f t="shared" si="8"/>
        <v>0.7265625</v>
      </c>
      <c r="K122">
        <f t="shared" si="9"/>
        <v>2.6441712415575188E-2</v>
      </c>
      <c r="L122">
        <f t="shared" si="10"/>
        <v>1732</v>
      </c>
      <c r="M122" t="s">
        <v>11</v>
      </c>
    </row>
    <row r="123" spans="2:13">
      <c r="B123">
        <v>120</v>
      </c>
      <c r="C123">
        <f t="shared" si="6"/>
        <v>0.94488188976377951</v>
      </c>
      <c r="D123">
        <f t="shared" si="11"/>
        <v>0.38872548064883844</v>
      </c>
      <c r="E123">
        <f t="shared" si="7"/>
        <v>8.8759540676433598E-3</v>
      </c>
      <c r="F123">
        <f>INT($F$1*E123)</f>
        <v>581</v>
      </c>
      <c r="G123" t="s">
        <v>11</v>
      </c>
      <c r="I123">
        <v>97</v>
      </c>
      <c r="J123">
        <f t="shared" si="8"/>
        <v>0.7578125</v>
      </c>
      <c r="K123">
        <f t="shared" si="9"/>
        <v>2.2616795160668897E-2</v>
      </c>
      <c r="L123">
        <f t="shared" si="10"/>
        <v>1482</v>
      </c>
      <c r="M123" t="s">
        <v>11</v>
      </c>
    </row>
    <row r="124" spans="2:13">
      <c r="B124">
        <v>121</v>
      </c>
      <c r="C124">
        <f t="shared" si="6"/>
        <v>0.952755905511811</v>
      </c>
      <c r="D124">
        <f t="shared" si="11"/>
        <v>0.38567666904006709</v>
      </c>
      <c r="E124">
        <f t="shared" si="7"/>
        <v>8.5332965428477382E-3</v>
      </c>
      <c r="F124">
        <f>INT($F$1*E124)</f>
        <v>559</v>
      </c>
      <c r="G124" t="s">
        <v>11</v>
      </c>
      <c r="I124">
        <v>101</v>
      </c>
      <c r="J124">
        <f t="shared" si="8"/>
        <v>0.7890625</v>
      </c>
      <c r="K124">
        <f t="shared" si="9"/>
        <v>1.9345170059347268E-2</v>
      </c>
      <c r="L124">
        <f t="shared" si="10"/>
        <v>1267</v>
      </c>
      <c r="M124" t="s">
        <v>11</v>
      </c>
    </row>
    <row r="125" spans="2:13">
      <c r="B125">
        <v>122</v>
      </c>
      <c r="C125">
        <f t="shared" si="6"/>
        <v>0.96062992125984248</v>
      </c>
      <c r="D125">
        <f t="shared" si="11"/>
        <v>0.38265176955614599</v>
      </c>
      <c r="E125">
        <f t="shared" si="7"/>
        <v>8.2038673626789876E-3</v>
      </c>
      <c r="F125">
        <f>INT($F$1*E125)</f>
        <v>537</v>
      </c>
      <c r="G125" t="s">
        <v>11</v>
      </c>
      <c r="I125">
        <v>105</v>
      </c>
      <c r="J125">
        <f t="shared" si="8"/>
        <v>0.8203125</v>
      </c>
      <c r="K125">
        <f t="shared" si="9"/>
        <v>1.6546800816230139E-2</v>
      </c>
      <c r="L125">
        <f t="shared" si="10"/>
        <v>1084</v>
      </c>
      <c r="M125" t="s">
        <v>11</v>
      </c>
    </row>
    <row r="126" spans="2:13">
      <c r="B126">
        <v>123</v>
      </c>
      <c r="C126">
        <f t="shared" si="6"/>
        <v>0.96850393700787396</v>
      </c>
      <c r="D126">
        <f t="shared" si="11"/>
        <v>0.37965059465196316</v>
      </c>
      <c r="E126">
        <f t="shared" si="7"/>
        <v>7.8871558449284743E-3</v>
      </c>
      <c r="F126">
        <f>INT($F$1*E126)</f>
        <v>516</v>
      </c>
      <c r="G126" t="s">
        <v>11</v>
      </c>
      <c r="I126">
        <v>109</v>
      </c>
      <c r="J126">
        <f t="shared" si="8"/>
        <v>0.8515625</v>
      </c>
      <c r="K126">
        <f t="shared" si="9"/>
        <v>1.4153228760049095E-2</v>
      </c>
      <c r="L126">
        <f t="shared" si="10"/>
        <v>927</v>
      </c>
      <c r="M126" t="s">
        <v>11</v>
      </c>
    </row>
    <row r="127" spans="2:13">
      <c r="B127">
        <v>124</v>
      </c>
      <c r="C127">
        <f t="shared" si="6"/>
        <v>0.97637795275590555</v>
      </c>
      <c r="D127">
        <f t="shared" si="11"/>
        <v>0.37667295825334102</v>
      </c>
      <c r="E127">
        <f t="shared" si="7"/>
        <v>7.5826710223500567E-3</v>
      </c>
      <c r="F127">
        <f>INT($F$1*E127)</f>
        <v>496</v>
      </c>
      <c r="G127" t="s">
        <v>11</v>
      </c>
      <c r="I127">
        <v>113</v>
      </c>
      <c r="J127">
        <f t="shared" si="8"/>
        <v>0.8828125</v>
      </c>
      <c r="K127">
        <f t="shared" si="9"/>
        <v>1.2105898086221019E-2</v>
      </c>
      <c r="L127">
        <f t="shared" si="10"/>
        <v>793</v>
      </c>
      <c r="M127" t="s">
        <v>11</v>
      </c>
    </row>
    <row r="128" spans="2:13">
      <c r="B128">
        <v>125</v>
      </c>
      <c r="C128">
        <f t="shared" si="6"/>
        <v>0.98425196850393704</v>
      </c>
      <c r="D128">
        <f t="shared" si="11"/>
        <v>0.37371867574549972</v>
      </c>
      <c r="E128">
        <f t="shared" si="7"/>
        <v>7.289940881561055E-3</v>
      </c>
      <c r="F128">
        <f>INT($F$1*E128)</f>
        <v>477</v>
      </c>
      <c r="G128" t="s">
        <v>11</v>
      </c>
      <c r="I128">
        <v>117</v>
      </c>
      <c r="J128">
        <f t="shared" si="8"/>
        <v>0.9140625</v>
      </c>
      <c r="K128">
        <f t="shared" si="9"/>
        <v>1.0354723360909018E-2</v>
      </c>
      <c r="L128">
        <f t="shared" si="10"/>
        <v>678</v>
      </c>
      <c r="M128" t="s">
        <v>11</v>
      </c>
    </row>
    <row r="129" spans="2:13">
      <c r="B129">
        <v>126</v>
      </c>
      <c r="C129">
        <f t="shared" si="6"/>
        <v>0.99212598425196852</v>
      </c>
      <c r="D129">
        <f t="shared" si="11"/>
        <v>0.37078756396161117</v>
      </c>
      <c r="E129">
        <f t="shared" si="7"/>
        <v>7.0085116313254965E-3</v>
      </c>
      <c r="F129">
        <f>INT($F$1*E129)</f>
        <v>459</v>
      </c>
      <c r="G129" t="s">
        <v>11</v>
      </c>
      <c r="I129">
        <v>121</v>
      </c>
      <c r="J129">
        <f t="shared" si="8"/>
        <v>0.9453125</v>
      </c>
      <c r="K129">
        <f t="shared" si="9"/>
        <v>8.856864242314539E-3</v>
      </c>
      <c r="L129">
        <f t="shared" si="10"/>
        <v>580</v>
      </c>
      <c r="M129" t="s">
        <v>11</v>
      </c>
    </row>
    <row r="130" spans="2:13">
      <c r="B130">
        <v>127</v>
      </c>
      <c r="C130">
        <f t="shared" si="6"/>
        <v>1</v>
      </c>
      <c r="D130">
        <f t="shared" si="11"/>
        <v>0.36787944117144233</v>
      </c>
      <c r="E130">
        <f t="shared" si="7"/>
        <v>6.737946999085467E-3</v>
      </c>
      <c r="F130">
        <f>INT($F$1*E130)</f>
        <v>441</v>
      </c>
      <c r="G130" t="s">
        <v>11</v>
      </c>
      <c r="I130">
        <v>125</v>
      </c>
      <c r="J130">
        <f t="shared" si="8"/>
        <v>0.9765625</v>
      </c>
      <c r="K130">
        <f t="shared" si="9"/>
        <v>7.5756774442599355E-3</v>
      </c>
      <c r="L130">
        <f t="shared" si="10"/>
        <v>496</v>
      </c>
      <c r="M130" t="s"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susutain+decay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2015-10-31T17:41:16Z</dcterms:created>
  <dcterms:modified xsi:type="dcterms:W3CDTF">2015-11-05T07:58:30Z</dcterms:modified>
</cp:coreProperties>
</file>