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0545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2"/>
  <c r="F6"/>
  <c r="F7"/>
  <c r="F8"/>
  <c r="F9"/>
  <c r="F10"/>
  <c r="F11"/>
  <c r="F12"/>
  <c r="F13"/>
  <c r="F14"/>
  <c r="F15"/>
  <c r="F16"/>
  <c r="F17"/>
  <c r="F18"/>
  <c r="F19"/>
  <c r="F20"/>
  <c r="F21"/>
  <c r="F22"/>
  <c r="F5"/>
  <c r="H22"/>
  <c r="C22"/>
  <c r="H6"/>
  <c r="H7"/>
  <c r="H8"/>
  <c r="H9"/>
  <c r="H10"/>
  <c r="H11"/>
  <c r="H12"/>
  <c r="H13"/>
  <c r="H14"/>
  <c r="H15"/>
  <c r="H16"/>
  <c r="H17"/>
  <c r="H18"/>
  <c r="H19"/>
  <c r="H20"/>
  <c r="H21"/>
  <c r="H5"/>
  <c r="C6"/>
  <c r="C7"/>
  <c r="C8"/>
  <c r="C9"/>
  <c r="C10"/>
  <c r="C11"/>
  <c r="C12"/>
  <c r="C13"/>
  <c r="C14"/>
  <c r="C15"/>
  <c r="C16"/>
  <c r="C17"/>
  <c r="C18"/>
  <c r="C19"/>
  <c r="C20"/>
  <c r="C21"/>
  <c r="C5"/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4"/>
</calcChain>
</file>

<file path=xl/sharedStrings.xml><?xml version="1.0" encoding="utf-8"?>
<sst xmlns="http://schemas.openxmlformats.org/spreadsheetml/2006/main" count="14" uniqueCount="14">
  <si>
    <t>VCC</t>
    <phoneticPr fontId="1"/>
  </si>
  <si>
    <t>mA</t>
    <phoneticPr fontId="1"/>
  </si>
  <si>
    <t>ohm</t>
    <phoneticPr fontId="1"/>
  </si>
  <si>
    <t>mW</t>
    <phoneticPr fontId="1"/>
  </si>
  <si>
    <t>R(Ω)</t>
    <phoneticPr fontId="1"/>
  </si>
  <si>
    <t>VRshunt(mV)</t>
    <phoneticPr fontId="1"/>
  </si>
  <si>
    <t>x100(mV)</t>
    <phoneticPr fontId="1"/>
  </si>
  <si>
    <t>LED(mA/100)</t>
    <phoneticPr fontId="1"/>
  </si>
  <si>
    <t>Ammeter 性能測定</t>
    <rPh sb="8" eb="10">
      <t>セイノウ</t>
    </rPh>
    <rPh sb="10" eb="12">
      <t>ソクテイ</t>
    </rPh>
    <phoneticPr fontId="1"/>
  </si>
  <si>
    <t>2017.01.31</t>
    <phoneticPr fontId="1"/>
  </si>
  <si>
    <t>電源(V)</t>
    <rPh sb="0" eb="2">
      <t>デンゲン</t>
    </rPh>
    <phoneticPr fontId="1"/>
  </si>
  <si>
    <t>LED表示(mA換算）</t>
    <rPh sb="3" eb="5">
      <t>ヒョウジ</t>
    </rPh>
    <rPh sb="8" eb="10">
      <t>カンサン</t>
    </rPh>
    <phoneticPr fontId="1"/>
  </si>
  <si>
    <t>x100(x10換算)</t>
    <rPh sb="8" eb="10">
      <t>カンサン</t>
    </rPh>
    <phoneticPr fontId="1"/>
  </si>
  <si>
    <t>電流計算値(mA)</t>
    <rPh sb="0" eb="2">
      <t>デンリュウ</t>
    </rPh>
    <rPh sb="2" eb="4">
      <t>ケイサン</t>
    </rPh>
    <rPh sb="4" eb="5">
      <t>チ</t>
    </rPh>
    <phoneticPr fontId="1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</si>
</sst>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Sheet2!$H$4</c:f>
              <c:strCache>
                <c:ptCount val="1"/>
                <c:pt idx="0">
                  <c:v>LED表示(mA換算）</c:v>
                </c:pt>
              </c:strCache>
            </c:strRef>
          </c:tx>
          <c:marker>
            <c:symbol val="diamond"/>
            <c:size val="5"/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0.85788735217478451</c:v>
                </c:pt>
                <c:pt idx="1">
                  <c:v>1.8189545261368467</c:v>
                </c:pt>
                <c:pt idx="2">
                  <c:v>2.5907990314769975</c:v>
                </c:pt>
                <c:pt idx="3">
                  <c:v>3.8891412994093599</c:v>
                </c:pt>
                <c:pt idx="4">
                  <c:v>4.7874720357941838</c:v>
                </c:pt>
                <c:pt idx="5">
                  <c:v>5.7643097643097647</c:v>
                </c:pt>
                <c:pt idx="6">
                  <c:v>7.0748862225899876</c:v>
                </c:pt>
                <c:pt idx="7">
                  <c:v>8.5559891924347049</c:v>
                </c:pt>
                <c:pt idx="8">
                  <c:v>10.974557999137559</c:v>
                </c:pt>
                <c:pt idx="9">
                  <c:v>23.178506375227688</c:v>
                </c:pt>
                <c:pt idx="10">
                  <c:v>33.86440903939738</c:v>
                </c:pt>
                <c:pt idx="11">
                  <c:v>42.312177244710981</c:v>
                </c:pt>
                <c:pt idx="12">
                  <c:v>50.728979428799683</c:v>
                </c:pt>
                <c:pt idx="13">
                  <c:v>70.670628183361629</c:v>
                </c:pt>
                <c:pt idx="14">
                  <c:v>101.06870229007633</c:v>
                </c:pt>
                <c:pt idx="15">
                  <c:v>321.32132132132131</c:v>
                </c:pt>
                <c:pt idx="16">
                  <c:v>389.70588235294116</c:v>
                </c:pt>
                <c:pt idx="17">
                  <c:v>644.58416120047548</c:v>
                </c:pt>
              </c:numCache>
            </c:numRef>
          </c:xVal>
          <c:yVal>
            <c:numRef>
              <c:f>Sheet2!$H$5:$H$22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10</c:v>
                </c:pt>
                <c:pt idx="9">
                  <c:v>24</c:v>
                </c:pt>
                <c:pt idx="10">
                  <c:v>36</c:v>
                </c:pt>
                <c:pt idx="11">
                  <c:v>40</c:v>
                </c:pt>
                <c:pt idx="12">
                  <c:v>56.000000000000007</c:v>
                </c:pt>
                <c:pt idx="13">
                  <c:v>80</c:v>
                </c:pt>
                <c:pt idx="14">
                  <c:v>115.99999999999999</c:v>
                </c:pt>
                <c:pt idx="15">
                  <c:v>379</c:v>
                </c:pt>
                <c:pt idx="16">
                  <c:v>455.99999999999994</c:v>
                </c:pt>
                <c:pt idx="17">
                  <c:v>524</c:v>
                </c:pt>
              </c:numCache>
            </c:numRef>
          </c:yVal>
        </c:ser>
        <c:dLbls/>
        <c:axId val="80600064"/>
        <c:axId val="88650496"/>
      </c:scatterChart>
      <c:valAx>
        <c:axId val="8060006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電流計算値</a:t>
                </a:r>
                <a:r>
                  <a:rPr lang="en-US" altLang="ja-JP"/>
                  <a:t>(</a:t>
                </a:r>
                <a:r>
                  <a:rPr lang="en-US" altLang="en-US"/>
                  <a:t>mA)</a:t>
                </a:r>
              </a:p>
            </c:rich>
          </c:tx>
          <c:layout/>
        </c:title>
        <c:numFmt formatCode="General" sourceLinked="1"/>
        <c:tickLblPos val="nextTo"/>
        <c:crossAx val="88650496"/>
        <c:crosses val="autoZero"/>
        <c:crossBetween val="midCat"/>
      </c:valAx>
      <c:valAx>
        <c:axId val="88650496"/>
        <c:scaling>
          <c:logBase val="10"/>
          <c:orientation val="minMax"/>
          <c:max val="7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mV</a:t>
                </a:r>
              </a:p>
            </c:rich>
          </c:tx>
          <c:layout/>
        </c:title>
        <c:numFmt formatCode="General" sourceLinked="1"/>
        <c:tickLblPos val="nextTo"/>
        <c:crossAx val="8060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Sheet2!$D$4</c:f>
              <c:strCache>
                <c:ptCount val="1"/>
                <c:pt idx="0">
                  <c:v>VRshunt(mV)</c:v>
                </c:pt>
              </c:strCache>
            </c:strRef>
          </c:tx>
          <c:marker>
            <c:symbol val="diamond"/>
            <c:size val="5"/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0.85788735217478451</c:v>
                </c:pt>
                <c:pt idx="1">
                  <c:v>1.8189545261368467</c:v>
                </c:pt>
                <c:pt idx="2">
                  <c:v>2.5907990314769975</c:v>
                </c:pt>
                <c:pt idx="3">
                  <c:v>3.8891412994093599</c:v>
                </c:pt>
                <c:pt idx="4">
                  <c:v>4.7874720357941838</c:v>
                </c:pt>
                <c:pt idx="5">
                  <c:v>5.7643097643097647</c:v>
                </c:pt>
                <c:pt idx="6">
                  <c:v>7.0748862225899876</c:v>
                </c:pt>
                <c:pt idx="7">
                  <c:v>8.5559891924347049</c:v>
                </c:pt>
                <c:pt idx="8">
                  <c:v>10.974557999137559</c:v>
                </c:pt>
                <c:pt idx="9">
                  <c:v>23.178506375227688</c:v>
                </c:pt>
                <c:pt idx="10">
                  <c:v>33.86440903939738</c:v>
                </c:pt>
                <c:pt idx="11">
                  <c:v>42.312177244710981</c:v>
                </c:pt>
                <c:pt idx="12">
                  <c:v>50.728979428799683</c:v>
                </c:pt>
                <c:pt idx="13">
                  <c:v>70.670628183361629</c:v>
                </c:pt>
                <c:pt idx="14">
                  <c:v>101.06870229007633</c:v>
                </c:pt>
                <c:pt idx="15">
                  <c:v>321.32132132132131</c:v>
                </c:pt>
                <c:pt idx="16">
                  <c:v>389.70588235294116</c:v>
                </c:pt>
                <c:pt idx="17">
                  <c:v>644.58416120047548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1.1000000000000001</c:v>
                </c:pt>
                <c:pt idx="9">
                  <c:v>2.2999999999999998</c:v>
                </c:pt>
                <c:pt idx="10">
                  <c:v>3.4</c:v>
                </c:pt>
                <c:pt idx="11">
                  <c:v>4.3</c:v>
                </c:pt>
                <c:pt idx="12">
                  <c:v>5.0999999999999996</c:v>
                </c:pt>
                <c:pt idx="13">
                  <c:v>7.2</c:v>
                </c:pt>
                <c:pt idx="14">
                  <c:v>10.5</c:v>
                </c:pt>
                <c:pt idx="15">
                  <c:v>33.200000000000003</c:v>
                </c:pt>
                <c:pt idx="16">
                  <c:v>40</c:v>
                </c:pt>
                <c:pt idx="17">
                  <c:v>63.6</c:v>
                </c:pt>
              </c:numCache>
            </c:numRef>
          </c:yVal>
        </c:ser>
        <c:dLbls/>
        <c:axId val="96473472"/>
        <c:axId val="96475008"/>
      </c:scatterChart>
      <c:valAx>
        <c:axId val="96473472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電流計算値</a:t>
                </a:r>
                <a:r>
                  <a:rPr lang="en-US" altLang="ja-JP"/>
                  <a:t>(</a:t>
                </a:r>
                <a:r>
                  <a:rPr lang="en-US" altLang="en-US"/>
                  <a:t>mA)</a:t>
                </a:r>
              </a:p>
            </c:rich>
          </c:tx>
          <c:layout/>
        </c:title>
        <c:numFmt formatCode="General" sourceLinked="1"/>
        <c:tickLblPos val="nextTo"/>
        <c:crossAx val="96475008"/>
        <c:crosses val="autoZero"/>
        <c:crossBetween val="midCat"/>
      </c:valAx>
      <c:valAx>
        <c:axId val="9647500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mV</a:t>
                </a:r>
              </a:p>
            </c:rich>
          </c:tx>
          <c:layout/>
        </c:title>
        <c:numFmt formatCode="General" sourceLinked="1"/>
        <c:tickLblPos val="nextTo"/>
        <c:crossAx val="9647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Sheet2!$F$4</c:f>
              <c:strCache>
                <c:ptCount val="1"/>
                <c:pt idx="0">
                  <c:v>x100(x10換算)</c:v>
                </c:pt>
              </c:strCache>
            </c:strRef>
          </c:tx>
          <c:marker>
            <c:symbol val="diamond"/>
            <c:size val="5"/>
          </c:marker>
          <c:xVal>
            <c:numRef>
              <c:f>Sheet2!$C$5:$C$22</c:f>
              <c:numCache>
                <c:formatCode>General</c:formatCode>
                <c:ptCount val="18"/>
                <c:pt idx="0">
                  <c:v>0.85788735217478451</c:v>
                </c:pt>
                <c:pt idx="1">
                  <c:v>1.8189545261368467</c:v>
                </c:pt>
                <c:pt idx="2">
                  <c:v>2.5907990314769975</c:v>
                </c:pt>
                <c:pt idx="3">
                  <c:v>3.8891412994093599</c:v>
                </c:pt>
                <c:pt idx="4">
                  <c:v>4.7874720357941838</c:v>
                </c:pt>
                <c:pt idx="5">
                  <c:v>5.7643097643097647</c:v>
                </c:pt>
                <c:pt idx="6">
                  <c:v>7.0748862225899876</c:v>
                </c:pt>
                <c:pt idx="7">
                  <c:v>8.5559891924347049</c:v>
                </c:pt>
                <c:pt idx="8">
                  <c:v>10.974557999137559</c:v>
                </c:pt>
                <c:pt idx="9">
                  <c:v>23.178506375227688</c:v>
                </c:pt>
                <c:pt idx="10">
                  <c:v>33.86440903939738</c:v>
                </c:pt>
                <c:pt idx="11">
                  <c:v>42.312177244710981</c:v>
                </c:pt>
                <c:pt idx="12">
                  <c:v>50.728979428799683</c:v>
                </c:pt>
                <c:pt idx="13">
                  <c:v>70.670628183361629</c:v>
                </c:pt>
                <c:pt idx="14">
                  <c:v>101.06870229007633</c:v>
                </c:pt>
                <c:pt idx="15">
                  <c:v>321.32132132132131</c:v>
                </c:pt>
                <c:pt idx="16">
                  <c:v>389.70588235294116</c:v>
                </c:pt>
                <c:pt idx="17">
                  <c:v>644.58416120047548</c:v>
                </c:pt>
              </c:numCache>
            </c:numRef>
          </c:xVal>
          <c:yVal>
            <c:numRef>
              <c:f>Sheet2!$F$5:$F$22</c:f>
              <c:numCache>
                <c:formatCode>General</c:formatCode>
                <c:ptCount val="18"/>
                <c:pt idx="0">
                  <c:v>3.3899999999999997</c:v>
                </c:pt>
                <c:pt idx="1">
                  <c:v>4.5200000000000005</c:v>
                </c:pt>
                <c:pt idx="2">
                  <c:v>5.46</c:v>
                </c:pt>
                <c:pt idx="3">
                  <c:v>7</c:v>
                </c:pt>
                <c:pt idx="4">
                  <c:v>8.09</c:v>
                </c:pt>
                <c:pt idx="5">
                  <c:v>9.25</c:v>
                </c:pt>
                <c:pt idx="6">
                  <c:v>10.790000000000001</c:v>
                </c:pt>
                <c:pt idx="7">
                  <c:v>12.540000000000001</c:v>
                </c:pt>
                <c:pt idx="8">
                  <c:v>15.36</c:v>
                </c:pt>
                <c:pt idx="9">
                  <c:v>29.8</c:v>
                </c:pt>
                <c:pt idx="10">
                  <c:v>42.5</c:v>
                </c:pt>
                <c:pt idx="11">
                  <c:v>52.5</c:v>
                </c:pt>
                <c:pt idx="12">
                  <c:v>62.5</c:v>
                </c:pt>
                <c:pt idx="13">
                  <c:v>86.1</c:v>
                </c:pt>
                <c:pt idx="14">
                  <c:v>123.8</c:v>
                </c:pt>
                <c:pt idx="15">
                  <c:v>387</c:v>
                </c:pt>
                <c:pt idx="16">
                  <c:v>465</c:v>
                </c:pt>
                <c:pt idx="17">
                  <c:v>527</c:v>
                </c:pt>
              </c:numCache>
            </c:numRef>
          </c:yVal>
        </c:ser>
        <c:dLbls/>
        <c:axId val="96494720"/>
        <c:axId val="96496256"/>
      </c:scatterChart>
      <c:valAx>
        <c:axId val="96494720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電流計算値</a:t>
                </a:r>
                <a:r>
                  <a:rPr lang="en-US" altLang="ja-JP"/>
                  <a:t>(</a:t>
                </a:r>
                <a:r>
                  <a:rPr lang="en-US" altLang="en-US"/>
                  <a:t>mA)</a:t>
                </a:r>
              </a:p>
            </c:rich>
          </c:tx>
          <c:layout/>
        </c:title>
        <c:numFmt formatCode="General" sourceLinked="1"/>
        <c:tickLblPos val="nextTo"/>
        <c:crossAx val="96496256"/>
        <c:crosses val="autoZero"/>
        <c:crossBetween val="midCat"/>
      </c:valAx>
      <c:valAx>
        <c:axId val="96496256"/>
        <c:scaling>
          <c:logBase val="10"/>
          <c:orientation val="minMax"/>
          <c:max val="7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mV</a:t>
                </a:r>
              </a:p>
            </c:rich>
          </c:tx>
          <c:layout/>
        </c:title>
        <c:numFmt formatCode="General" sourceLinked="1"/>
        <c:tickLblPos val="nextTo"/>
        <c:crossAx val="96494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503464</xdr:colOff>
      <xdr:row>68</xdr:row>
      <xdr:rowOff>6803</xdr:rowOff>
    </xdr:from>
    <xdr:to>
      <xdr:col>8</xdr:col>
      <xdr:colOff>245389</xdr:colOff>
      <xdr:row>89</xdr:row>
      <xdr:rowOff>6353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23</xdr:row>
      <xdr:rowOff>92528</xdr:rowOff>
    </xdr:from>
    <xdr:to>
      <xdr:col>8</xdr:col>
      <xdr:colOff>275324</xdr:colOff>
      <xdr:row>44</xdr:row>
      <xdr:rowOff>92078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517939</xdr:colOff>
      <xdr:row>45</xdr:row>
      <xdr:rowOff>53684</xdr:rowOff>
    </xdr:from>
    <xdr:to>
      <xdr:col>8</xdr:col>
      <xdr:colOff>259864</xdr:colOff>
      <xdr:row>66</xdr:row>
      <xdr:rowOff>53234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46" zoomScaleNormal="100" workbookViewId="0">
      <selection activeCell="A4" sqref="A4:H22"/>
    </sheetView>
  </sheetViews>
  <sheetFormatPr defaultRowHeight="13.5"/>
  <cols>
    <col min="3" max="3" width="15.125" bestFit="1" customWidth="1"/>
    <col min="4" max="4" width="12.25" bestFit="1" customWidth="1"/>
    <col min="5" max="5" width="9.125" bestFit="1" customWidth="1"/>
    <col min="6" max="6" width="12.25" bestFit="1" customWidth="1"/>
    <col min="7" max="7" width="12.75" bestFit="1" customWidth="1"/>
    <col min="8" max="8" width="17.125" bestFit="1" customWidth="1"/>
  </cols>
  <sheetData>
    <row r="1" spans="1:8">
      <c r="A1" t="s">
        <v>8</v>
      </c>
    </row>
    <row r="2" spans="1:8">
      <c r="A2" t="s">
        <v>9</v>
      </c>
    </row>
    <row r="4" spans="1:8">
      <c r="A4" t="s">
        <v>10</v>
      </c>
      <c r="B4" t="s">
        <v>4</v>
      </c>
      <c r="C4" t="s">
        <v>13</v>
      </c>
      <c r="D4" t="s">
        <v>5</v>
      </c>
      <c r="E4" t="s">
        <v>6</v>
      </c>
      <c r="F4" t="s">
        <v>12</v>
      </c>
      <c r="G4" t="s">
        <v>7</v>
      </c>
      <c r="H4" t="s">
        <v>11</v>
      </c>
    </row>
    <row r="5" spans="1:8">
      <c r="A5">
        <v>8.56</v>
      </c>
      <c r="B5">
        <v>9978</v>
      </c>
      <c r="C5">
        <f t="shared" ref="C5:C22" si="0">A5/B5*1000</f>
        <v>0.85788735217478451</v>
      </c>
      <c r="D5">
        <v>0</v>
      </c>
      <c r="E5">
        <v>33.9</v>
      </c>
      <c r="F5">
        <f>E5/10</f>
        <v>3.3899999999999997</v>
      </c>
      <c r="G5">
        <v>0</v>
      </c>
      <c r="H5">
        <f>G5*100</f>
        <v>0</v>
      </c>
    </row>
    <row r="6" spans="1:8">
      <c r="A6">
        <v>8.56</v>
      </c>
      <c r="B6">
        <v>4706</v>
      </c>
      <c r="C6">
        <f t="shared" si="0"/>
        <v>1.8189545261368467</v>
      </c>
      <c r="D6">
        <v>0.1</v>
      </c>
      <c r="E6">
        <v>45.2</v>
      </c>
      <c r="F6">
        <f t="shared" ref="F6:F22" si="1">E6/10</f>
        <v>4.5200000000000005</v>
      </c>
      <c r="G6">
        <v>0</v>
      </c>
      <c r="H6">
        <f t="shared" ref="H6:H22" si="2">G6*100</f>
        <v>0</v>
      </c>
    </row>
    <row r="7" spans="1:8">
      <c r="A7">
        <v>8.56</v>
      </c>
      <c r="B7">
        <v>3304</v>
      </c>
      <c r="C7">
        <f t="shared" si="0"/>
        <v>2.5907990314769975</v>
      </c>
      <c r="D7">
        <v>0.2</v>
      </c>
      <c r="E7">
        <v>54.6</v>
      </c>
      <c r="F7">
        <f t="shared" si="1"/>
        <v>5.46</v>
      </c>
      <c r="G7">
        <v>0</v>
      </c>
      <c r="H7">
        <f t="shared" si="2"/>
        <v>0</v>
      </c>
    </row>
    <row r="8" spans="1:8">
      <c r="A8">
        <v>8.56</v>
      </c>
      <c r="B8">
        <v>2201</v>
      </c>
      <c r="C8">
        <f t="shared" si="0"/>
        <v>3.8891412994093599</v>
      </c>
      <c r="D8">
        <v>0.3</v>
      </c>
      <c r="E8">
        <v>70</v>
      </c>
      <c r="F8">
        <f t="shared" si="1"/>
        <v>7</v>
      </c>
      <c r="G8">
        <v>0</v>
      </c>
      <c r="H8">
        <f t="shared" si="2"/>
        <v>0</v>
      </c>
    </row>
    <row r="9" spans="1:8">
      <c r="A9">
        <v>8.56</v>
      </c>
      <c r="B9">
        <v>1788</v>
      </c>
      <c r="C9">
        <f t="shared" si="0"/>
        <v>4.7874720357941838</v>
      </c>
      <c r="D9">
        <v>0.4</v>
      </c>
      <c r="E9">
        <v>80.900000000000006</v>
      </c>
      <c r="F9">
        <f t="shared" si="1"/>
        <v>8.09</v>
      </c>
      <c r="G9">
        <v>0.04</v>
      </c>
      <c r="H9">
        <f t="shared" si="2"/>
        <v>4</v>
      </c>
    </row>
    <row r="10" spans="1:8">
      <c r="A10">
        <v>8.56</v>
      </c>
      <c r="B10">
        <v>1485</v>
      </c>
      <c r="C10">
        <f t="shared" si="0"/>
        <v>5.7643097643097647</v>
      </c>
      <c r="D10">
        <v>0.5</v>
      </c>
      <c r="E10">
        <v>92.5</v>
      </c>
      <c r="F10">
        <f t="shared" si="1"/>
        <v>9.25</v>
      </c>
      <c r="G10">
        <v>0.04</v>
      </c>
      <c r="H10">
        <f t="shared" si="2"/>
        <v>4</v>
      </c>
    </row>
    <row r="11" spans="1:8">
      <c r="A11">
        <v>8.5500000000000007</v>
      </c>
      <c r="B11">
        <v>1208.5</v>
      </c>
      <c r="C11">
        <f t="shared" si="0"/>
        <v>7.0748862225899876</v>
      </c>
      <c r="D11">
        <v>0.7</v>
      </c>
      <c r="E11">
        <v>107.9</v>
      </c>
      <c r="F11">
        <f t="shared" si="1"/>
        <v>10.790000000000001</v>
      </c>
      <c r="G11">
        <v>0.04</v>
      </c>
      <c r="H11">
        <f t="shared" si="2"/>
        <v>4</v>
      </c>
    </row>
    <row r="12" spans="1:8">
      <c r="A12">
        <v>8.5500000000000007</v>
      </c>
      <c r="B12">
        <v>999.3</v>
      </c>
      <c r="C12">
        <f t="shared" si="0"/>
        <v>8.5559891924347049</v>
      </c>
      <c r="D12">
        <v>0.8</v>
      </c>
      <c r="E12">
        <v>125.4</v>
      </c>
      <c r="F12">
        <f t="shared" si="1"/>
        <v>12.540000000000001</v>
      </c>
      <c r="G12">
        <v>0.08</v>
      </c>
      <c r="H12">
        <f t="shared" si="2"/>
        <v>8</v>
      </c>
    </row>
    <row r="13" spans="1:8">
      <c r="A13">
        <v>5.09</v>
      </c>
      <c r="B13">
        <v>463.8</v>
      </c>
      <c r="C13">
        <f t="shared" si="0"/>
        <v>10.974557999137559</v>
      </c>
      <c r="D13">
        <v>1.1000000000000001</v>
      </c>
      <c r="E13">
        <v>153.6</v>
      </c>
      <c r="F13">
        <f t="shared" si="1"/>
        <v>15.36</v>
      </c>
      <c r="G13">
        <v>0.1</v>
      </c>
      <c r="H13">
        <f t="shared" si="2"/>
        <v>10</v>
      </c>
    </row>
    <row r="14" spans="1:8">
      <c r="A14">
        <v>5.09</v>
      </c>
      <c r="B14">
        <v>219.6</v>
      </c>
      <c r="C14">
        <f t="shared" si="0"/>
        <v>23.178506375227688</v>
      </c>
      <c r="D14">
        <v>2.2999999999999998</v>
      </c>
      <c r="E14">
        <v>298</v>
      </c>
      <c r="F14">
        <f t="shared" si="1"/>
        <v>29.8</v>
      </c>
      <c r="G14">
        <v>0.24</v>
      </c>
      <c r="H14">
        <f t="shared" si="2"/>
        <v>24</v>
      </c>
    </row>
    <row r="15" spans="1:8">
      <c r="A15">
        <v>5.08</v>
      </c>
      <c r="B15">
        <v>150.01</v>
      </c>
      <c r="C15">
        <f t="shared" si="0"/>
        <v>33.86440903939738</v>
      </c>
      <c r="D15">
        <v>3.4</v>
      </c>
      <c r="E15">
        <v>425</v>
      </c>
      <c r="F15">
        <f t="shared" si="1"/>
        <v>42.5</v>
      </c>
      <c r="G15">
        <v>0.36</v>
      </c>
      <c r="H15">
        <f t="shared" si="2"/>
        <v>36</v>
      </c>
    </row>
    <row r="16" spans="1:8">
      <c r="A16">
        <v>5.08</v>
      </c>
      <c r="B16">
        <v>120.06</v>
      </c>
      <c r="C16">
        <f t="shared" si="0"/>
        <v>42.312177244710981</v>
      </c>
      <c r="D16">
        <v>4.3</v>
      </c>
      <c r="E16">
        <v>525</v>
      </c>
      <c r="F16">
        <f t="shared" si="1"/>
        <v>52.5</v>
      </c>
      <c r="G16">
        <v>0.4</v>
      </c>
      <c r="H16">
        <f t="shared" si="2"/>
        <v>40</v>
      </c>
    </row>
    <row r="17" spans="1:8">
      <c r="A17">
        <v>5.08</v>
      </c>
      <c r="B17">
        <v>100.14</v>
      </c>
      <c r="C17">
        <f t="shared" si="0"/>
        <v>50.728979428799683</v>
      </c>
      <c r="D17">
        <v>5.0999999999999996</v>
      </c>
      <c r="E17">
        <v>625</v>
      </c>
      <c r="F17">
        <f t="shared" si="1"/>
        <v>62.5</v>
      </c>
      <c r="G17">
        <v>0.56000000000000005</v>
      </c>
      <c r="H17">
        <f t="shared" si="2"/>
        <v>56.000000000000007</v>
      </c>
    </row>
    <row r="18" spans="1:8">
      <c r="A18">
        <v>3.33</v>
      </c>
      <c r="B18">
        <v>47.12</v>
      </c>
      <c r="C18">
        <f t="shared" si="0"/>
        <v>70.670628183361629</v>
      </c>
      <c r="D18">
        <v>7.2</v>
      </c>
      <c r="E18">
        <v>861</v>
      </c>
      <c r="F18">
        <f t="shared" si="1"/>
        <v>86.1</v>
      </c>
      <c r="G18">
        <v>0.8</v>
      </c>
      <c r="H18">
        <f t="shared" si="2"/>
        <v>80</v>
      </c>
    </row>
    <row r="19" spans="1:8">
      <c r="A19">
        <v>3.31</v>
      </c>
      <c r="B19">
        <v>32.75</v>
      </c>
      <c r="C19">
        <f t="shared" si="0"/>
        <v>101.06870229007633</v>
      </c>
      <c r="D19">
        <v>10.5</v>
      </c>
      <c r="E19">
        <v>1238</v>
      </c>
      <c r="F19">
        <f t="shared" si="1"/>
        <v>123.8</v>
      </c>
      <c r="G19">
        <v>1.1599999999999999</v>
      </c>
      <c r="H19">
        <f t="shared" si="2"/>
        <v>115.99999999999999</v>
      </c>
    </row>
    <row r="20" spans="1:8">
      <c r="A20">
        <v>3.21</v>
      </c>
      <c r="B20">
        <v>9.99</v>
      </c>
      <c r="C20">
        <f t="shared" si="0"/>
        <v>321.32132132132131</v>
      </c>
      <c r="D20">
        <v>33.200000000000003</v>
      </c>
      <c r="E20">
        <v>3870</v>
      </c>
      <c r="F20">
        <f t="shared" si="1"/>
        <v>387</v>
      </c>
      <c r="G20">
        <v>3.79</v>
      </c>
      <c r="H20">
        <f t="shared" si="2"/>
        <v>379</v>
      </c>
    </row>
    <row r="21" spans="1:8">
      <c r="A21">
        <v>3.18</v>
      </c>
      <c r="B21">
        <v>8.16</v>
      </c>
      <c r="C21">
        <f t="shared" si="0"/>
        <v>389.70588235294116</v>
      </c>
      <c r="D21">
        <v>40</v>
      </c>
      <c r="E21">
        <v>4650</v>
      </c>
      <c r="F21">
        <f t="shared" si="1"/>
        <v>465</v>
      </c>
      <c r="G21">
        <v>4.5599999999999996</v>
      </c>
      <c r="H21">
        <f t="shared" si="2"/>
        <v>455.99999999999994</v>
      </c>
    </row>
    <row r="22" spans="1:8">
      <c r="A22">
        <v>3.21</v>
      </c>
      <c r="B22">
        <f>(9.93*B20)/(9.93+B20)</f>
        <v>4.9799548192771077</v>
      </c>
      <c r="C22">
        <f t="shared" si="0"/>
        <v>644.58416120047548</v>
      </c>
      <c r="D22">
        <v>63.6</v>
      </c>
      <c r="E22">
        <v>5270</v>
      </c>
      <c r="F22">
        <f t="shared" si="1"/>
        <v>527</v>
      </c>
      <c r="G22">
        <v>5.24</v>
      </c>
      <c r="H22">
        <f t="shared" si="2"/>
        <v>524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C24" sqref="C24"/>
    </sheetView>
  </sheetViews>
  <sheetFormatPr defaultRowHeight="13.5"/>
  <cols>
    <col min="2" max="2" width="9" style="1"/>
  </cols>
  <sheetData>
    <row r="1" spans="1:3">
      <c r="A1" t="s">
        <v>0</v>
      </c>
      <c r="B1" s="1">
        <v>3.3</v>
      </c>
    </row>
    <row r="3" spans="1:3">
      <c r="A3" t="s">
        <v>1</v>
      </c>
      <c r="B3" s="1" t="s">
        <v>2</v>
      </c>
      <c r="C3" t="s">
        <v>3</v>
      </c>
    </row>
    <row r="4" spans="1:3">
      <c r="A4">
        <v>1</v>
      </c>
      <c r="B4" s="1">
        <f>$B$1/(A4/1000)</f>
        <v>3299.9999999999995</v>
      </c>
      <c r="C4">
        <f>$B$1*(A4/1000)*1000</f>
        <v>3.3</v>
      </c>
    </row>
    <row r="5" spans="1:3">
      <c r="A5">
        <v>2</v>
      </c>
      <c r="B5" s="1">
        <f t="shared" ref="B5:B31" si="0">$B$1/(A5/1000)</f>
        <v>1649.9999999999998</v>
      </c>
      <c r="C5">
        <f t="shared" ref="C5:C31" si="1">$B$1*(A5/1000)*1000</f>
        <v>6.6</v>
      </c>
    </row>
    <row r="6" spans="1:3">
      <c r="A6">
        <v>3</v>
      </c>
      <c r="B6" s="1">
        <f t="shared" si="0"/>
        <v>1100</v>
      </c>
      <c r="C6">
        <f t="shared" si="1"/>
        <v>9.8999999999999986</v>
      </c>
    </row>
    <row r="7" spans="1:3">
      <c r="A7">
        <v>4</v>
      </c>
      <c r="B7" s="1">
        <f t="shared" si="0"/>
        <v>824.99999999999989</v>
      </c>
      <c r="C7">
        <f t="shared" si="1"/>
        <v>13.2</v>
      </c>
    </row>
    <row r="8" spans="1:3">
      <c r="A8">
        <v>5</v>
      </c>
      <c r="B8" s="1">
        <f t="shared" si="0"/>
        <v>660</v>
      </c>
      <c r="C8">
        <f t="shared" si="1"/>
        <v>16.5</v>
      </c>
    </row>
    <row r="9" spans="1:3">
      <c r="A9">
        <v>6</v>
      </c>
      <c r="B9" s="1">
        <f t="shared" si="0"/>
        <v>550</v>
      </c>
      <c r="C9">
        <f t="shared" si="1"/>
        <v>19.799999999999997</v>
      </c>
    </row>
    <row r="10" spans="1:3">
      <c r="A10">
        <v>7</v>
      </c>
      <c r="B10" s="1">
        <f t="shared" si="0"/>
        <v>471.42857142857139</v>
      </c>
      <c r="C10">
        <f t="shared" si="1"/>
        <v>23.099999999999998</v>
      </c>
    </row>
    <row r="11" spans="1:3">
      <c r="A11">
        <v>8</v>
      </c>
      <c r="B11" s="1">
        <f t="shared" si="0"/>
        <v>412.49999999999994</v>
      </c>
      <c r="C11">
        <f t="shared" si="1"/>
        <v>26.4</v>
      </c>
    </row>
    <row r="12" spans="1:3">
      <c r="A12">
        <v>9</v>
      </c>
      <c r="B12" s="1">
        <f t="shared" si="0"/>
        <v>366.66666666666669</v>
      </c>
      <c r="C12">
        <f t="shared" si="1"/>
        <v>29.699999999999996</v>
      </c>
    </row>
    <row r="13" spans="1:3">
      <c r="A13">
        <v>10</v>
      </c>
      <c r="B13" s="1">
        <f t="shared" si="0"/>
        <v>330</v>
      </c>
      <c r="C13">
        <f t="shared" si="1"/>
        <v>33</v>
      </c>
    </row>
    <row r="14" spans="1:3">
      <c r="A14">
        <v>20</v>
      </c>
      <c r="B14" s="1">
        <f t="shared" si="0"/>
        <v>165</v>
      </c>
      <c r="C14">
        <f t="shared" si="1"/>
        <v>66</v>
      </c>
    </row>
    <row r="15" spans="1:3">
      <c r="A15">
        <v>30</v>
      </c>
      <c r="B15" s="1">
        <f t="shared" si="0"/>
        <v>110</v>
      </c>
      <c r="C15">
        <f t="shared" si="1"/>
        <v>98.999999999999986</v>
      </c>
    </row>
    <row r="16" spans="1:3">
      <c r="A16">
        <v>40</v>
      </c>
      <c r="B16" s="1">
        <f t="shared" si="0"/>
        <v>82.5</v>
      </c>
      <c r="C16">
        <f t="shared" si="1"/>
        <v>132</v>
      </c>
    </row>
    <row r="17" spans="1:3">
      <c r="A17">
        <v>50</v>
      </c>
      <c r="B17" s="1">
        <f t="shared" si="0"/>
        <v>65.999999999999986</v>
      </c>
      <c r="C17">
        <f t="shared" si="1"/>
        <v>165</v>
      </c>
    </row>
    <row r="18" spans="1:3">
      <c r="A18">
        <v>60</v>
      </c>
      <c r="B18" s="1">
        <f t="shared" si="0"/>
        <v>55</v>
      </c>
      <c r="C18">
        <f t="shared" si="1"/>
        <v>197.99999999999997</v>
      </c>
    </row>
    <row r="19" spans="1:3">
      <c r="A19">
        <v>70</v>
      </c>
      <c r="B19" s="1">
        <f t="shared" si="0"/>
        <v>47.142857142857139</v>
      </c>
      <c r="C19">
        <f t="shared" si="1"/>
        <v>231</v>
      </c>
    </row>
    <row r="20" spans="1:3">
      <c r="A20">
        <v>80</v>
      </c>
      <c r="B20" s="1">
        <f t="shared" si="0"/>
        <v>41.25</v>
      </c>
      <c r="C20">
        <f t="shared" si="1"/>
        <v>264</v>
      </c>
    </row>
    <row r="21" spans="1:3">
      <c r="A21">
        <v>90</v>
      </c>
      <c r="B21" s="1">
        <f t="shared" si="0"/>
        <v>36.666666666666664</v>
      </c>
      <c r="C21">
        <f t="shared" si="1"/>
        <v>297</v>
      </c>
    </row>
    <row r="22" spans="1:3">
      <c r="A22">
        <v>100</v>
      </c>
      <c r="B22" s="1">
        <f t="shared" si="0"/>
        <v>32.999999999999993</v>
      </c>
      <c r="C22">
        <f t="shared" si="1"/>
        <v>330</v>
      </c>
    </row>
    <row r="23" spans="1:3">
      <c r="A23">
        <v>200</v>
      </c>
      <c r="B23" s="1">
        <f t="shared" si="0"/>
        <v>16.499999999999996</v>
      </c>
      <c r="C23">
        <f t="shared" si="1"/>
        <v>660</v>
      </c>
    </row>
    <row r="24" spans="1:3">
      <c r="A24">
        <v>300</v>
      </c>
      <c r="B24" s="1">
        <f t="shared" si="0"/>
        <v>11</v>
      </c>
      <c r="C24">
        <f t="shared" si="1"/>
        <v>989.99999999999989</v>
      </c>
    </row>
    <row r="25" spans="1:3">
      <c r="A25">
        <v>400</v>
      </c>
      <c r="B25" s="1">
        <f t="shared" si="0"/>
        <v>8.2499999999999982</v>
      </c>
      <c r="C25">
        <f t="shared" si="1"/>
        <v>1320</v>
      </c>
    </row>
    <row r="26" spans="1:3">
      <c r="A26">
        <v>500</v>
      </c>
      <c r="B26" s="1">
        <f t="shared" si="0"/>
        <v>6.6</v>
      </c>
      <c r="C26">
        <f t="shared" si="1"/>
        <v>1650</v>
      </c>
    </row>
    <row r="27" spans="1:3">
      <c r="A27">
        <v>600</v>
      </c>
      <c r="B27" s="1">
        <f t="shared" si="0"/>
        <v>5.5</v>
      </c>
      <c r="C27">
        <f t="shared" si="1"/>
        <v>1979.9999999999998</v>
      </c>
    </row>
    <row r="28" spans="1:3">
      <c r="A28">
        <v>700</v>
      </c>
      <c r="B28" s="1">
        <f t="shared" si="0"/>
        <v>4.7142857142857144</v>
      </c>
      <c r="C28">
        <f t="shared" si="1"/>
        <v>2309.9999999999995</v>
      </c>
    </row>
    <row r="29" spans="1:3">
      <c r="A29">
        <v>800</v>
      </c>
      <c r="B29" s="1">
        <f t="shared" si="0"/>
        <v>4.1249999999999991</v>
      </c>
      <c r="C29">
        <f t="shared" si="1"/>
        <v>2640</v>
      </c>
    </row>
    <row r="30" spans="1:3">
      <c r="A30">
        <v>900</v>
      </c>
      <c r="B30" s="1">
        <f t="shared" si="0"/>
        <v>3.6666666666666665</v>
      </c>
      <c r="C30">
        <f t="shared" si="1"/>
        <v>2969.9999999999995</v>
      </c>
    </row>
    <row r="31" spans="1:3">
      <c r="A31">
        <v>1000</v>
      </c>
      <c r="B31" s="1">
        <f t="shared" si="0"/>
        <v>3.3</v>
      </c>
      <c r="C31">
        <f t="shared" si="1"/>
        <v>3300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2017-01-31T00:31:08Z</dcterms:created>
  <dcterms:modified xsi:type="dcterms:W3CDTF">2017-02-01T12:33:35Z</dcterms:modified>
</cp:coreProperties>
</file>