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4233ca066d987/デスクトップ/STM32_EG/"/>
    </mc:Choice>
  </mc:AlternateContent>
  <xr:revisionPtr revIDLastSave="31" documentId="8_{AE5C56EA-D978-4B16-8E61-AC5EE0CF0C13}" xr6:coauthVersionLast="47" xr6:coauthVersionMax="47" xr10:uidLastSave="{F380FF43-FF58-442E-AA0E-70913BDAD851}"/>
  <bookViews>
    <workbookView xWindow="390" yWindow="390" windowWidth="22980" windowHeight="14355" xr2:uid="{562CDA18-6F6D-41E9-8F8A-C346F7A83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C8" i="1"/>
  <c r="C10" i="1"/>
  <c r="C9" i="1"/>
  <c r="C7" i="1"/>
  <c r="D8" i="1" l="1"/>
  <c r="D10" i="1"/>
  <c r="D9" i="1"/>
  <c r="C18" i="1" l="1"/>
  <c r="C26" i="1"/>
  <c r="C15" i="1"/>
  <c r="C20" i="1"/>
  <c r="C14" i="1"/>
  <c r="C22" i="1"/>
  <c r="C16" i="1"/>
  <c r="C24" i="1"/>
  <c r="C17" i="1"/>
  <c r="C25" i="1"/>
  <c r="C19" i="1"/>
  <c r="C21" i="1"/>
  <c r="C23" i="1"/>
  <c r="D31" i="1" l="1"/>
  <c r="D27" i="1"/>
  <c r="D34" i="1"/>
  <c r="D30" i="1"/>
  <c r="D33" i="1"/>
  <c r="D29" i="1"/>
  <c r="D32" i="1"/>
  <c r="D28" i="1"/>
  <c r="E42" i="1" l="1"/>
  <c r="E38" i="1"/>
  <c r="E41" i="1"/>
  <c r="E44" i="1"/>
  <c r="E40" i="1"/>
  <c r="E36" i="1"/>
  <c r="E37" i="1"/>
  <c r="E43" i="1"/>
  <c r="E39" i="1"/>
</calcChain>
</file>

<file path=xl/sharedStrings.xml><?xml version="1.0" encoding="utf-8"?>
<sst xmlns="http://schemas.openxmlformats.org/spreadsheetml/2006/main" count="14" uniqueCount="14">
  <si>
    <t>Time</t>
    <phoneticPr fontId="1"/>
  </si>
  <si>
    <t>Tau</t>
    <phoneticPr fontId="1"/>
  </si>
  <si>
    <t>Attack</t>
    <phoneticPr fontId="1"/>
  </si>
  <si>
    <t>Decay</t>
    <phoneticPr fontId="1"/>
  </si>
  <si>
    <t>C</t>
    <phoneticPr fontId="1"/>
  </si>
  <si>
    <t>Rattack</t>
    <phoneticPr fontId="1"/>
  </si>
  <si>
    <t>Rdecay</t>
    <phoneticPr fontId="1"/>
  </si>
  <si>
    <t>Value</t>
    <phoneticPr fontId="1"/>
  </si>
  <si>
    <t>Rrelease</t>
    <phoneticPr fontId="1"/>
  </si>
  <si>
    <t>Sustain</t>
    <phoneticPr fontId="1"/>
  </si>
  <si>
    <t>Release</t>
    <phoneticPr fontId="1"/>
  </si>
  <si>
    <t>ADSR EG検証</t>
    <rPh sb="7" eb="9">
      <t>ケンショウ</t>
    </rPh>
    <phoneticPr fontId="1"/>
  </si>
  <si>
    <t>2021.06.07</t>
    <phoneticPr fontId="1"/>
  </si>
  <si>
    <t>※Attackの時間はNE555を用いたEGを想定し、電圧が2/3に達した時としている。</t>
    <rPh sb="8" eb="10">
      <t>ジカン</t>
    </rPh>
    <rPh sb="17" eb="18">
      <t>モチ</t>
    </rPh>
    <rPh sb="23" eb="25">
      <t>ソウテイ</t>
    </rPh>
    <rPh sb="27" eb="29">
      <t>デンアツ</t>
    </rPh>
    <rPh sb="34" eb="35">
      <t>タッ</t>
    </rPh>
    <rPh sb="37" eb="38">
      <t>トキ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</si>
</sst>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ADSR (Gate Time </a:t>
            </a:r>
            <a:r>
              <a:rPr lang="ja-JP" altLang="en-US"/>
              <a:t>なし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Attack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Sheet1!$B$14:$B$44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Sheet1!$C$14:$C$44</c:f>
              <c:numCache>
                <c:formatCode>General</c:formatCode>
                <c:ptCount val="31"/>
                <c:pt idx="0">
                  <c:v>0</c:v>
                </c:pt>
                <c:pt idx="1">
                  <c:v>9.2182397478122513E-2</c:v>
                </c:pt>
                <c:pt idx="2">
                  <c:v>0.17586720055143046</c:v>
                </c:pt>
                <c:pt idx="3">
                  <c:v>0.25183773784495644</c:v>
                </c:pt>
                <c:pt idx="4">
                  <c:v>0.32080512887306389</c:v>
                </c:pt>
                <c:pt idx="5">
                  <c:v>0.38341494044838942</c:v>
                </c:pt>
                <c:pt idx="6">
                  <c:v>0.44025322948704781</c:v>
                </c:pt>
                <c:pt idx="7">
                  <c:v>0.49185202877356826</c:v>
                </c:pt>
                <c:pt idx="8">
                  <c:v>0.53869432703486475</c:v>
                </c:pt>
                <c:pt idx="9">
                  <c:v>0.58121858993904962</c:v>
                </c:pt>
                <c:pt idx="10">
                  <c:v>0.61982286433773681</c:v>
                </c:pt>
                <c:pt idx="11">
                  <c:v>0.65486850416944964</c:v>
                </c:pt>
                <c:pt idx="12">
                  <c:v>0.68668355290032046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3-477A-A446-BEE14A5E06B5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Decay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Sheet1!$B$14:$B$44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Sheet1!$D$14:$D$44</c:f>
              <c:numCache>
                <c:formatCode>General</c:formatCode>
                <c:ptCount val="31"/>
                <c:pt idx="13">
                  <c:v>0.614503465615438</c:v>
                </c:pt>
                <c:pt idx="14">
                  <c:v>0.55579683734213214</c:v>
                </c:pt>
                <c:pt idx="15">
                  <c:v>0.50804865175713143</c:v>
                </c:pt>
                <c:pt idx="16">
                  <c:v>0.46921335677057963</c:v>
                </c:pt>
                <c:pt idx="17">
                  <c:v>0.43762723222543543</c:v>
                </c:pt>
                <c:pt idx="18">
                  <c:v>0.41193711543536476</c:v>
                </c:pt>
                <c:pt idx="19">
                  <c:v>0.39104243113358544</c:v>
                </c:pt>
                <c:pt idx="20">
                  <c:v>0.3740480423716096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3-477A-A446-BEE14A5E06B5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Release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Sheet1!$B$14:$B$44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Sheet1!$E$14:$E$44</c:f>
              <c:numCache>
                <c:formatCode>General</c:formatCode>
                <c:ptCount val="31"/>
                <c:pt idx="21">
                  <c:v>0.30422655618576738</c:v>
                </c:pt>
                <c:pt idx="22">
                  <c:v>0.24743826194577806</c:v>
                </c:pt>
                <c:pt idx="23">
                  <c:v>0.20125032555462294</c:v>
                </c:pt>
                <c:pt idx="24">
                  <c:v>0.16368403664554115</c:v>
                </c:pt>
                <c:pt idx="25">
                  <c:v>0.13313003980859095</c:v>
                </c:pt>
                <c:pt idx="26">
                  <c:v>0.10827938913687472</c:v>
                </c:pt>
                <c:pt idx="27">
                  <c:v>8.8067472440567549E-2</c:v>
                </c:pt>
                <c:pt idx="28">
                  <c:v>7.162840281880431E-2</c:v>
                </c:pt>
                <c:pt idx="29">
                  <c:v>5.8257923705432889E-2</c:v>
                </c:pt>
                <c:pt idx="30">
                  <c:v>4.738323822539605E-2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3-477A-A446-BEE14A5E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26735"/>
        <c:axId val="1342729647"/>
      </c:scatterChart>
      <c:valAx>
        <c:axId val="13427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2729647"/>
        <c:crosses val="autoZero"/>
        <c:crossBetween val="midCat"/>
      </c:valAx>
      <c:valAx>
        <c:axId val="13427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272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15</xdr:col>
      <xdr:colOff>0</xdr:colOff>
      <xdr:row>38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A1C119-7318-4342-9AB0-D447910C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AE12-78B6-4C56-AA0C-3C0E1FC2C925}">
  <dimension ref="B2:E44"/>
  <sheetViews>
    <sheetView tabSelected="1" topLeftCell="A12" workbookViewId="0">
      <selection activeCell="E35" sqref="E35"/>
    </sheetView>
  </sheetViews>
  <sheetFormatPr defaultRowHeight="12" customHeight="1" x14ac:dyDescent="0.4"/>
  <cols>
    <col min="1" max="1" width="3.25" customWidth="1"/>
    <col min="3" max="3" width="12.75" bestFit="1" customWidth="1"/>
  </cols>
  <sheetData>
    <row r="2" spans="2:5" ht="12" customHeight="1" x14ac:dyDescent="0.4">
      <c r="B2" t="s">
        <v>11</v>
      </c>
    </row>
    <row r="3" spans="2:5" ht="12" customHeight="1" x14ac:dyDescent="0.4">
      <c r="B3" t="s">
        <v>12</v>
      </c>
    </row>
    <row r="4" spans="2:5" ht="12" customHeight="1" x14ac:dyDescent="0.4">
      <c r="B4" t="s">
        <v>13</v>
      </c>
    </row>
    <row r="6" spans="2:5" ht="12" customHeight="1" x14ac:dyDescent="0.4">
      <c r="C6" t="s">
        <v>7</v>
      </c>
      <c r="D6" t="s">
        <v>1</v>
      </c>
    </row>
    <row r="7" spans="2:5" ht="12" customHeight="1" x14ac:dyDescent="0.4">
      <c r="B7" t="s">
        <v>4</v>
      </c>
      <c r="C7">
        <f>22*10^(-6)</f>
        <v>2.1999999999999999E-5</v>
      </c>
    </row>
    <row r="8" spans="2:5" ht="12" customHeight="1" x14ac:dyDescent="0.4">
      <c r="B8" t="s">
        <v>5</v>
      </c>
      <c r="C8">
        <f>4.7*10^3</f>
        <v>4700</v>
      </c>
      <c r="D8">
        <f>$C$7*C8</f>
        <v>0.10339999999999999</v>
      </c>
    </row>
    <row r="9" spans="2:5" ht="12" customHeight="1" x14ac:dyDescent="0.4">
      <c r="B9" t="s">
        <v>6</v>
      </c>
      <c r="C9">
        <f>2.2*10^3</f>
        <v>2200</v>
      </c>
      <c r="D9">
        <f t="shared" ref="D9:D10" si="0">$C$7*C9</f>
        <v>4.8399999999999999E-2</v>
      </c>
    </row>
    <row r="10" spans="2:5" ht="12" customHeight="1" x14ac:dyDescent="0.4">
      <c r="B10" t="s">
        <v>8</v>
      </c>
      <c r="C10">
        <f>2.2*10^3</f>
        <v>2200</v>
      </c>
      <c r="D10">
        <f t="shared" si="0"/>
        <v>4.8399999999999999E-2</v>
      </c>
    </row>
    <row r="11" spans="2:5" ht="12" customHeight="1" x14ac:dyDescent="0.4">
      <c r="B11" t="s">
        <v>9</v>
      </c>
      <c r="C11">
        <v>0.3</v>
      </c>
    </row>
    <row r="13" spans="2:5" ht="12" customHeight="1" x14ac:dyDescent="0.4">
      <c r="B13" t="s">
        <v>0</v>
      </c>
      <c r="C13" t="s">
        <v>2</v>
      </c>
      <c r="D13" t="s">
        <v>3</v>
      </c>
      <c r="E13" t="s">
        <v>10</v>
      </c>
    </row>
    <row r="14" spans="2:5" ht="12" customHeight="1" x14ac:dyDescent="0.4">
      <c r="B14">
        <v>0</v>
      </c>
      <c r="C14">
        <f t="shared" ref="C14:C26" si="1">1-EXP(-B14/$D$8)</f>
        <v>0</v>
      </c>
    </row>
    <row r="15" spans="2:5" ht="12" customHeight="1" x14ac:dyDescent="0.4">
      <c r="B15">
        <v>0.01</v>
      </c>
      <c r="C15">
        <f t="shared" si="1"/>
        <v>9.2182397478122513E-2</v>
      </c>
    </row>
    <row r="16" spans="2:5" ht="12" customHeight="1" x14ac:dyDescent="0.4">
      <c r="B16">
        <v>0.02</v>
      </c>
      <c r="C16">
        <f t="shared" si="1"/>
        <v>0.17586720055143046</v>
      </c>
    </row>
    <row r="17" spans="2:4" ht="12" customHeight="1" x14ac:dyDescent="0.4">
      <c r="B17">
        <v>0.03</v>
      </c>
      <c r="C17">
        <f t="shared" si="1"/>
        <v>0.25183773784495644</v>
      </c>
    </row>
    <row r="18" spans="2:4" ht="12" customHeight="1" x14ac:dyDescent="0.4">
      <c r="B18">
        <v>0.04</v>
      </c>
      <c r="C18">
        <f t="shared" si="1"/>
        <v>0.32080512887306389</v>
      </c>
    </row>
    <row r="19" spans="2:4" ht="12" customHeight="1" x14ac:dyDescent="0.4">
      <c r="B19">
        <v>0.05</v>
      </c>
      <c r="C19">
        <f t="shared" si="1"/>
        <v>0.38341494044838942</v>
      </c>
    </row>
    <row r="20" spans="2:4" ht="12" customHeight="1" x14ac:dyDescent="0.4">
      <c r="B20">
        <v>0.06</v>
      </c>
      <c r="C20">
        <f t="shared" si="1"/>
        <v>0.44025322948704781</v>
      </c>
    </row>
    <row r="21" spans="2:4" ht="12" customHeight="1" x14ac:dyDescent="0.4">
      <c r="B21">
        <v>7.0000000000000007E-2</v>
      </c>
      <c r="C21">
        <f t="shared" si="1"/>
        <v>0.49185202877356826</v>
      </c>
    </row>
    <row r="22" spans="2:4" ht="12" customHeight="1" x14ac:dyDescent="0.4">
      <c r="B22">
        <v>0.08</v>
      </c>
      <c r="C22">
        <f t="shared" si="1"/>
        <v>0.53869432703486475</v>
      </c>
    </row>
    <row r="23" spans="2:4" ht="12" customHeight="1" x14ac:dyDescent="0.4">
      <c r="B23">
        <v>0.09</v>
      </c>
      <c r="C23">
        <f t="shared" si="1"/>
        <v>0.58121858993904962</v>
      </c>
    </row>
    <row r="24" spans="2:4" ht="12" customHeight="1" x14ac:dyDescent="0.4">
      <c r="B24">
        <v>0.1</v>
      </c>
      <c r="C24">
        <f t="shared" si="1"/>
        <v>0.61982286433773681</v>
      </c>
    </row>
    <row r="25" spans="2:4" ht="12" customHeight="1" x14ac:dyDescent="0.4">
      <c r="B25">
        <v>0.11</v>
      </c>
      <c r="C25">
        <f t="shared" si="1"/>
        <v>0.65486850416944964</v>
      </c>
    </row>
    <row r="26" spans="2:4" ht="12" customHeight="1" x14ac:dyDescent="0.4">
      <c r="B26">
        <v>0.12</v>
      </c>
      <c r="C26">
        <f t="shared" si="1"/>
        <v>0.68668355290032046</v>
      </c>
    </row>
    <row r="27" spans="2:4" ht="12" customHeight="1" x14ac:dyDescent="0.4">
      <c r="B27">
        <v>0.13</v>
      </c>
      <c r="D27">
        <f t="shared" ref="D27:D34" si="2">($C$26-$C$11)*EXP(-(B27-$B$26)/$D$9)+$C$11</f>
        <v>0.614503465615438</v>
      </c>
    </row>
    <row r="28" spans="2:4" ht="12" customHeight="1" x14ac:dyDescent="0.4">
      <c r="B28">
        <v>0.14000000000000001</v>
      </c>
      <c r="D28">
        <f t="shared" si="2"/>
        <v>0.55579683734213214</v>
      </c>
    </row>
    <row r="29" spans="2:4" ht="12" customHeight="1" x14ac:dyDescent="0.4">
      <c r="B29">
        <v>0.15</v>
      </c>
      <c r="D29">
        <f t="shared" si="2"/>
        <v>0.50804865175713143</v>
      </c>
    </row>
    <row r="30" spans="2:4" ht="12" customHeight="1" x14ac:dyDescent="0.4">
      <c r="B30">
        <v>0.16</v>
      </c>
      <c r="D30">
        <f t="shared" si="2"/>
        <v>0.46921335677057963</v>
      </c>
    </row>
    <row r="31" spans="2:4" ht="12" customHeight="1" x14ac:dyDescent="0.4">
      <c r="B31">
        <v>0.17</v>
      </c>
      <c r="D31">
        <f t="shared" si="2"/>
        <v>0.43762723222543543</v>
      </c>
    </row>
    <row r="32" spans="2:4" ht="12" customHeight="1" x14ac:dyDescent="0.4">
      <c r="B32">
        <v>0.18</v>
      </c>
      <c r="D32">
        <f t="shared" si="2"/>
        <v>0.41193711543536476</v>
      </c>
    </row>
    <row r="33" spans="2:5" ht="12" customHeight="1" x14ac:dyDescent="0.4">
      <c r="B33">
        <v>0.19</v>
      </c>
      <c r="D33">
        <f t="shared" si="2"/>
        <v>0.39104243113358544</v>
      </c>
    </row>
    <row r="34" spans="2:5" ht="12" customHeight="1" x14ac:dyDescent="0.4">
      <c r="B34">
        <v>0.2</v>
      </c>
      <c r="D34">
        <f t="shared" si="2"/>
        <v>0.3740480423716096</v>
      </c>
    </row>
    <row r="35" spans="2:5" ht="12" customHeight="1" x14ac:dyDescent="0.4">
      <c r="B35">
        <v>0.21</v>
      </c>
      <c r="E35">
        <f>$D$34*EXP(-(B35-$B$34)/$D$10)</f>
        <v>0.30422655618576738</v>
      </c>
    </row>
    <row r="36" spans="2:5" ht="12" customHeight="1" x14ac:dyDescent="0.4">
      <c r="B36">
        <v>0.22</v>
      </c>
      <c r="E36">
        <f t="shared" ref="E36:E44" si="3">$D$34*EXP(-(B36-$B$34)/$D$10)</f>
        <v>0.24743826194577806</v>
      </c>
    </row>
    <row r="37" spans="2:5" ht="12" customHeight="1" x14ac:dyDescent="0.4">
      <c r="B37">
        <v>0.23</v>
      </c>
      <c r="E37">
        <f t="shared" si="3"/>
        <v>0.20125032555462294</v>
      </c>
    </row>
    <row r="38" spans="2:5" ht="12" customHeight="1" x14ac:dyDescent="0.4">
      <c r="B38">
        <v>0.24</v>
      </c>
      <c r="E38">
        <f t="shared" si="3"/>
        <v>0.16368403664554115</v>
      </c>
    </row>
    <row r="39" spans="2:5" ht="12" customHeight="1" x14ac:dyDescent="0.4">
      <c r="B39">
        <v>0.25</v>
      </c>
      <c r="E39">
        <f t="shared" si="3"/>
        <v>0.13313003980859095</v>
      </c>
    </row>
    <row r="40" spans="2:5" ht="12" customHeight="1" x14ac:dyDescent="0.4">
      <c r="B40">
        <v>0.26</v>
      </c>
      <c r="E40">
        <f t="shared" si="3"/>
        <v>0.10827938913687472</v>
      </c>
    </row>
    <row r="41" spans="2:5" ht="12" customHeight="1" x14ac:dyDescent="0.4">
      <c r="B41">
        <v>0.27</v>
      </c>
      <c r="E41">
        <f t="shared" si="3"/>
        <v>8.8067472440567549E-2</v>
      </c>
    </row>
    <row r="42" spans="2:5" ht="12" customHeight="1" x14ac:dyDescent="0.4">
      <c r="B42">
        <v>0.28000000000000003</v>
      </c>
      <c r="E42">
        <f t="shared" si="3"/>
        <v>7.162840281880431E-2</v>
      </c>
    </row>
    <row r="43" spans="2:5" ht="12" customHeight="1" x14ac:dyDescent="0.4">
      <c r="B43">
        <v>0.28999999999999998</v>
      </c>
      <c r="E43">
        <f t="shared" si="3"/>
        <v>5.8257923705432889E-2</v>
      </c>
    </row>
    <row r="44" spans="2:5" ht="12" customHeight="1" x14ac:dyDescent="0.4">
      <c r="B44">
        <v>0.3</v>
      </c>
      <c r="E44">
        <f t="shared" si="3"/>
        <v>4.738323822539605E-2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 太郎</cp:lastModifiedBy>
  <dcterms:created xsi:type="dcterms:W3CDTF">2021-06-07T13:26:23Z</dcterms:created>
  <dcterms:modified xsi:type="dcterms:W3CDTF">2021-06-19T07:39:42Z</dcterms:modified>
</cp:coreProperties>
</file>