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1.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12.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ntaka\Desktop\福祉計画\★北塩原村（障がい）\★本計画\★作業用\"/>
    </mc:Choice>
  </mc:AlternateContent>
  <xr:revisionPtr revIDLastSave="0" documentId="13_ncr:1_{F1D65375-44EF-4B9B-B13D-F3C70448C1D2}" xr6:coauthVersionLast="47" xr6:coauthVersionMax="47" xr10:uidLastSave="{00000000-0000-0000-0000-000000000000}"/>
  <bookViews>
    <workbookView xWindow="-120" yWindow="-120" windowWidth="29040" windowHeight="15720" firstSheet="30" activeTab="37" xr2:uid="{00000000-000D-0000-FFFF-FFFF00000000}"/>
  </bookViews>
  <sheets>
    <sheet name="北塩原村_出典・推計メモ" sheetId="1" r:id="rId1"/>
    <sheet name="PDCA" sheetId="2" r:id="rId2"/>
    <sheet name="計画期間" sheetId="3" r:id="rId3"/>
    <sheet name="Sheet1" sheetId="4" r:id="rId4"/>
    <sheet name="日常生活アンケート" sheetId="5" r:id="rId5"/>
    <sheet name="障害福祉サービス必要見込量" sheetId="6" r:id="rId6"/>
    <sheet name="成果目標・活動指標" sheetId="7" r:id="rId7"/>
    <sheet name="用語集" sheetId="8" r:id="rId8"/>
    <sheet name="策定委員会名簿" sheetId="9" r:id="rId9"/>
    <sheet name="事業所一覧 (2)" sheetId="10" r:id="rId10"/>
    <sheet name="障害者福祉関連計画一覧" sheetId="11" r:id="rId11"/>
    <sheet name="対象定義一覧" sheetId="12" r:id="rId12"/>
    <sheet name="計画位置づけ" sheetId="13" r:id="rId13"/>
    <sheet name="関連法規" sheetId="14" r:id="rId14"/>
    <sheet name="近年の障がい者施策（国）" sheetId="15" r:id="rId15"/>
    <sheet name="人口状況" sheetId="16" r:id="rId16"/>
    <sheet name="サービス見込量（訪問系） (2)" sheetId="17" r:id="rId17"/>
    <sheet name="サービス見込量（日中活動系） (2)" sheetId="18" r:id="rId18"/>
    <sheet name="サービス見込量（居住系・相談系） (2)" sheetId="19" r:id="rId19"/>
    <sheet name="サービス見込量（精神障がい者） (2)" sheetId="20" r:id="rId20"/>
    <sheet name="サービス見込量（障がい児） (2)" sheetId="21" r:id="rId21"/>
    <sheet name="サービス見込量（地域生活支援）必須 (2)" sheetId="22" r:id="rId22"/>
    <sheet name="サービス見込量（地域生活支援）任意 (2)" sheetId="23" r:id="rId23"/>
    <sheet name="事業体型" sheetId="24" r:id="rId24"/>
    <sheet name="身体障がい者手帳保持者" sheetId="25" r:id="rId25"/>
    <sheet name="療育手帳所持者 " sheetId="26" r:id="rId26"/>
    <sheet name="精神保健障がい者手帳所持者  " sheetId="27" r:id="rId27"/>
    <sheet name="自立支援医療受給者数" sheetId="28" r:id="rId28"/>
    <sheet name="障がい支援区分認定者数" sheetId="29" r:id="rId29"/>
    <sheet name="重度心身障害者医療費助成受給者数" sheetId="30" r:id="rId30"/>
    <sheet name="アンケート結果（本人・家族）" sheetId="31" r:id="rId31"/>
    <sheet name="アンケート結果（事業者）" sheetId="32" r:id="rId32"/>
    <sheet name="基本方針" sheetId="33" r:id="rId33"/>
    <sheet name="基本目標" sheetId="34" r:id="rId34"/>
    <sheet name="児童給付資料" sheetId="35" r:id="rId35"/>
    <sheet name="圏域画像" sheetId="36" r:id="rId36"/>
    <sheet name="関連計画" sheetId="37" r:id="rId37"/>
    <sheet name="法的根拠" sheetId="38" r:id="rId3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69" i="32" l="1"/>
  <c r="L69" i="32"/>
  <c r="K69" i="32"/>
  <c r="J69" i="32"/>
  <c r="I69" i="32"/>
  <c r="H69" i="32"/>
  <c r="G69" i="32"/>
  <c r="F69" i="32"/>
  <c r="E69" i="32"/>
  <c r="D69" i="32"/>
  <c r="C69" i="32"/>
  <c r="M48" i="32"/>
  <c r="L48" i="32"/>
  <c r="K48" i="32"/>
  <c r="J48" i="32"/>
  <c r="I48" i="32"/>
  <c r="H48" i="32"/>
  <c r="G48" i="32"/>
  <c r="F48" i="32"/>
  <c r="E48" i="32"/>
  <c r="D48" i="32"/>
  <c r="C48" i="32"/>
  <c r="J26" i="32"/>
  <c r="I26" i="32"/>
  <c r="H26" i="32"/>
  <c r="G26" i="32"/>
  <c r="F26" i="32"/>
  <c r="E26" i="32"/>
  <c r="D26" i="32"/>
  <c r="C26" i="32"/>
  <c r="M3" i="32"/>
  <c r="L3" i="32"/>
  <c r="K3" i="32"/>
  <c r="J3" i="32"/>
  <c r="I3" i="32"/>
  <c r="H3" i="32"/>
  <c r="G3" i="32"/>
  <c r="F3" i="32"/>
  <c r="E3" i="32"/>
  <c r="D3" i="32"/>
  <c r="C3" i="32"/>
  <c r="M156" i="31"/>
  <c r="L156" i="31"/>
  <c r="K156" i="31"/>
  <c r="J156" i="31"/>
  <c r="I156" i="31"/>
  <c r="H156" i="31"/>
  <c r="G156" i="31"/>
  <c r="F156" i="31"/>
  <c r="E156" i="31"/>
  <c r="D156" i="31"/>
  <c r="C156" i="31"/>
  <c r="I134" i="31"/>
  <c r="H134" i="31"/>
  <c r="G134" i="31"/>
  <c r="F134" i="31"/>
  <c r="E134" i="31"/>
  <c r="D134" i="31"/>
  <c r="C134" i="31"/>
  <c r="Q116" i="31"/>
  <c r="C116" i="31"/>
  <c r="E118" i="31" s="1"/>
  <c r="Q99" i="31"/>
  <c r="C99" i="31"/>
  <c r="E101" i="31" s="1"/>
  <c r="K86" i="31"/>
  <c r="J86" i="31"/>
  <c r="Q84" i="31"/>
  <c r="C84" i="31"/>
  <c r="I86" i="31" s="1"/>
  <c r="M64" i="31"/>
  <c r="L64" i="31"/>
  <c r="K64" i="31"/>
  <c r="J64" i="31"/>
  <c r="I64" i="31"/>
  <c r="H64" i="31"/>
  <c r="G64" i="31"/>
  <c r="F64" i="31"/>
  <c r="E64" i="31"/>
  <c r="D64" i="31"/>
  <c r="C64" i="31"/>
  <c r="N42" i="31"/>
  <c r="M42" i="31"/>
  <c r="L42" i="31"/>
  <c r="K42" i="31"/>
  <c r="J42" i="31"/>
  <c r="I42" i="31"/>
  <c r="H42" i="31"/>
  <c r="G42" i="31"/>
  <c r="F42" i="31"/>
  <c r="E42" i="31"/>
  <c r="D42" i="31"/>
  <c r="C42" i="31"/>
  <c r="Q23" i="31"/>
  <c r="C23" i="31"/>
  <c r="I25" i="31" s="1"/>
  <c r="M3" i="31"/>
  <c r="L3" i="31"/>
  <c r="K3" i="31"/>
  <c r="J3" i="31"/>
  <c r="I3" i="31"/>
  <c r="H3" i="31"/>
  <c r="G3" i="31"/>
  <c r="F3" i="31"/>
  <c r="E3" i="31"/>
  <c r="D3" i="31"/>
  <c r="C3" i="31"/>
  <c r="E10" i="30"/>
  <c r="D10" i="30"/>
  <c r="E8" i="30"/>
  <c r="D8" i="30"/>
  <c r="C8" i="30"/>
  <c r="E6" i="30"/>
  <c r="H4" i="30"/>
  <c r="H8" i="30" s="1"/>
  <c r="G4" i="30"/>
  <c r="G8" i="30" s="1"/>
  <c r="F4" i="30"/>
  <c r="F8" i="30" s="1"/>
  <c r="E4" i="30"/>
  <c r="D4" i="30"/>
  <c r="D6" i="30" s="1"/>
  <c r="C4" i="30"/>
  <c r="C10" i="30" s="1"/>
  <c r="H16" i="29"/>
  <c r="G16" i="29"/>
  <c r="F16" i="29"/>
  <c r="E16" i="29"/>
  <c r="H14" i="29"/>
  <c r="G14" i="29"/>
  <c r="D14" i="29"/>
  <c r="C14" i="29"/>
  <c r="H12" i="29"/>
  <c r="D12" i="29"/>
  <c r="C12" i="29"/>
  <c r="H10" i="29"/>
  <c r="G10" i="29"/>
  <c r="D10" i="29"/>
  <c r="C10" i="29"/>
  <c r="H8" i="29"/>
  <c r="G8" i="29"/>
  <c r="F8" i="29"/>
  <c r="E8" i="29"/>
  <c r="D8" i="29"/>
  <c r="H6" i="29"/>
  <c r="G6" i="29"/>
  <c r="F6" i="29"/>
  <c r="E6" i="29"/>
  <c r="D6" i="29"/>
  <c r="C6" i="29"/>
  <c r="H4" i="29"/>
  <c r="G4" i="29"/>
  <c r="G12" i="29" s="1"/>
  <c r="F4" i="29"/>
  <c r="F12" i="29" s="1"/>
  <c r="E4" i="29"/>
  <c r="E12" i="29" s="1"/>
  <c r="D4" i="29"/>
  <c r="D16" i="29" s="1"/>
  <c r="C4" i="29"/>
  <c r="C8" i="29" s="1"/>
  <c r="G10" i="28"/>
  <c r="F10" i="28"/>
  <c r="G8" i="28"/>
  <c r="F8" i="28"/>
  <c r="E8" i="28"/>
  <c r="G6" i="28"/>
  <c r="H4" i="28"/>
  <c r="H8" i="28" s="1"/>
  <c r="G4" i="28"/>
  <c r="F4" i="28"/>
  <c r="F6" i="28" s="1"/>
  <c r="E4" i="28"/>
  <c r="E10" i="28" s="1"/>
  <c r="D4" i="28"/>
  <c r="D10" i="28" s="1"/>
  <c r="C4" i="28"/>
  <c r="C10" i="28" s="1"/>
  <c r="G11" i="27"/>
  <c r="C11" i="27"/>
  <c r="E10" i="27"/>
  <c r="D10" i="27"/>
  <c r="E8" i="27"/>
  <c r="D8" i="27"/>
  <c r="C8" i="27"/>
  <c r="E6" i="27"/>
  <c r="H4" i="27"/>
  <c r="H8" i="27" s="1"/>
  <c r="G4" i="27"/>
  <c r="G8" i="27" s="1"/>
  <c r="F4" i="27"/>
  <c r="F8" i="27" s="1"/>
  <c r="E4" i="27"/>
  <c r="D4" i="27"/>
  <c r="D6" i="27" s="1"/>
  <c r="C4" i="27"/>
  <c r="C10" i="27" s="1"/>
  <c r="F9" i="26"/>
  <c r="E9" i="26"/>
  <c r="F8" i="26"/>
  <c r="E8" i="26"/>
  <c r="D8" i="26"/>
  <c r="C8" i="26"/>
  <c r="F6" i="26"/>
  <c r="E6" i="26"/>
  <c r="D6" i="26"/>
  <c r="C6" i="26"/>
  <c r="H4" i="26"/>
  <c r="H9" i="26" s="1"/>
  <c r="G4" i="26"/>
  <c r="G6" i="26" s="1"/>
  <c r="F4" i="26"/>
  <c r="E4" i="26"/>
  <c r="D4" i="26"/>
  <c r="D9" i="26" s="1"/>
  <c r="C4" i="26"/>
  <c r="C9" i="26" s="1"/>
  <c r="H17" i="25"/>
  <c r="G17" i="25"/>
  <c r="F17" i="25"/>
  <c r="E17" i="25"/>
  <c r="D17" i="25"/>
  <c r="H16" i="25"/>
  <c r="G16" i="25"/>
  <c r="F16" i="25"/>
  <c r="E16" i="25"/>
  <c r="R15" i="25"/>
  <c r="S14" i="25"/>
  <c r="R14" i="25"/>
  <c r="H14" i="25"/>
  <c r="D14" i="25"/>
  <c r="S12" i="25"/>
  <c r="R12" i="25"/>
  <c r="Q12" i="25"/>
  <c r="P12" i="25"/>
  <c r="H12" i="25"/>
  <c r="G12" i="25"/>
  <c r="F12" i="25"/>
  <c r="E12" i="25"/>
  <c r="S10" i="25"/>
  <c r="R10" i="25"/>
  <c r="H10" i="25"/>
  <c r="F10" i="25"/>
  <c r="E10" i="25"/>
  <c r="D10" i="25"/>
  <c r="C10" i="25"/>
  <c r="S8" i="25"/>
  <c r="H8" i="25"/>
  <c r="G8" i="25"/>
  <c r="F8" i="25"/>
  <c r="D8" i="25"/>
  <c r="C8" i="25"/>
  <c r="S6" i="25"/>
  <c r="R6" i="25"/>
  <c r="Q6" i="25"/>
  <c r="P6" i="25"/>
  <c r="H6" i="25"/>
  <c r="D6" i="25"/>
  <c r="C6" i="25"/>
  <c r="S4" i="25"/>
  <c r="R4" i="25"/>
  <c r="R8" i="25" s="1"/>
  <c r="Q4" i="25"/>
  <c r="Q14" i="25" s="1"/>
  <c r="P4" i="25"/>
  <c r="P14" i="25" s="1"/>
  <c r="O4" i="25"/>
  <c r="O12" i="25" s="1"/>
  <c r="N4" i="25"/>
  <c r="N12" i="25" s="1"/>
  <c r="I4" i="25"/>
  <c r="I16" i="25" s="1"/>
  <c r="H4" i="25"/>
  <c r="G4" i="25"/>
  <c r="G10" i="25" s="1"/>
  <c r="F4" i="25"/>
  <c r="F14" i="25" s="1"/>
  <c r="E4" i="25"/>
  <c r="E8" i="25" s="1"/>
  <c r="D4" i="25"/>
  <c r="D16" i="25" s="1"/>
  <c r="C4" i="25"/>
  <c r="C17" i="25" s="1"/>
  <c r="X41" i="16"/>
  <c r="W41" i="16"/>
  <c r="V41" i="16"/>
  <c r="U41" i="16"/>
  <c r="T41" i="16"/>
  <c r="J41" i="16"/>
  <c r="I41" i="16"/>
  <c r="H41" i="16"/>
  <c r="G41" i="16"/>
  <c r="F41" i="16"/>
  <c r="E41" i="16"/>
  <c r="D41" i="16"/>
  <c r="C41" i="16"/>
  <c r="AC26" i="16"/>
  <c r="AF14" i="16" s="1"/>
  <c r="AB26" i="16"/>
  <c r="AE25" i="16" s="1"/>
  <c r="AF25" i="16"/>
  <c r="AD25" i="16"/>
  <c r="AD24" i="16"/>
  <c r="AF23" i="16"/>
  <c r="AE23" i="16"/>
  <c r="AD23" i="16"/>
  <c r="AD22" i="16"/>
  <c r="AD21" i="16"/>
  <c r="AF20" i="16"/>
  <c r="AE20" i="16"/>
  <c r="AD20" i="16"/>
  <c r="AD19" i="16"/>
  <c r="AF18" i="16"/>
  <c r="AE18" i="16"/>
  <c r="AD18" i="16"/>
  <c r="AD17" i="16"/>
  <c r="AF16" i="16"/>
  <c r="AD16" i="16"/>
  <c r="AE15" i="16"/>
  <c r="AD15" i="16"/>
  <c r="AD14" i="16"/>
  <c r="AF13" i="16"/>
  <c r="AE13" i="16"/>
  <c r="AD13" i="16"/>
  <c r="AF12" i="16"/>
  <c r="AD12" i="16"/>
  <c r="H12" i="16"/>
  <c r="G12" i="16"/>
  <c r="F12" i="16"/>
  <c r="D12" i="16"/>
  <c r="C12" i="16"/>
  <c r="AF11" i="16"/>
  <c r="AE11" i="16"/>
  <c r="AD11" i="16"/>
  <c r="P11" i="16"/>
  <c r="O11" i="16"/>
  <c r="AD10" i="16"/>
  <c r="Q10" i="16"/>
  <c r="H10" i="16"/>
  <c r="G10" i="16"/>
  <c r="F10" i="16"/>
  <c r="E10" i="16"/>
  <c r="D10" i="16"/>
  <c r="C10" i="16"/>
  <c r="AD9" i="16"/>
  <c r="X9" i="16"/>
  <c r="W9" i="16"/>
  <c r="V9" i="16"/>
  <c r="U9" i="16"/>
  <c r="T9" i="16"/>
  <c r="L9" i="16"/>
  <c r="L4" i="16" s="1"/>
  <c r="K9" i="16"/>
  <c r="J9" i="16"/>
  <c r="AD8" i="16"/>
  <c r="Q8" i="16"/>
  <c r="P8" i="16"/>
  <c r="O8" i="16"/>
  <c r="H8" i="16"/>
  <c r="G8" i="16"/>
  <c r="F8" i="16"/>
  <c r="E8" i="16"/>
  <c r="AD7" i="16"/>
  <c r="X7" i="16"/>
  <c r="W7" i="16"/>
  <c r="V7" i="16"/>
  <c r="V8" i="16" s="1"/>
  <c r="U7" i="16"/>
  <c r="T7" i="16"/>
  <c r="L7" i="16"/>
  <c r="K7" i="16"/>
  <c r="J7" i="16"/>
  <c r="J8" i="16" s="1"/>
  <c r="AF6" i="16"/>
  <c r="AE6" i="16"/>
  <c r="AD6" i="16"/>
  <c r="Q6" i="16"/>
  <c r="P6" i="16"/>
  <c r="H6" i="16"/>
  <c r="G6" i="16"/>
  <c r="C3" i="4" s="1"/>
  <c r="D6" i="16"/>
  <c r="C6" i="16"/>
  <c r="AD5" i="16"/>
  <c r="X5" i="16"/>
  <c r="W5" i="16"/>
  <c r="V5" i="16"/>
  <c r="V4" i="16" s="1"/>
  <c r="U5" i="16"/>
  <c r="T5" i="16"/>
  <c r="L5" i="16"/>
  <c r="L6" i="16" s="1"/>
  <c r="E3" i="4" s="1"/>
  <c r="K5" i="16"/>
  <c r="K4" i="16" s="1"/>
  <c r="J5" i="16"/>
  <c r="J6" i="16" s="1"/>
  <c r="AF4" i="16"/>
  <c r="AD4" i="16"/>
  <c r="S4" i="16"/>
  <c r="S10" i="16" s="1"/>
  <c r="R4" i="16"/>
  <c r="R10" i="16" s="1"/>
  <c r="Q4" i="16"/>
  <c r="P4" i="16"/>
  <c r="P10" i="16" s="1"/>
  <c r="O4" i="16"/>
  <c r="O6" i="16" s="1"/>
  <c r="J4" i="16"/>
  <c r="J12" i="16" s="1"/>
  <c r="I4" i="16"/>
  <c r="I10" i="16" s="1"/>
  <c r="H4" i="16"/>
  <c r="G4" i="16"/>
  <c r="F4" i="16"/>
  <c r="F6" i="16" s="1"/>
  <c r="E4" i="16"/>
  <c r="E12" i="16" s="1"/>
  <c r="D4" i="16"/>
  <c r="D8" i="16" s="1"/>
  <c r="C4" i="16"/>
  <c r="C8" i="16" s="1"/>
  <c r="C2" i="4"/>
  <c r="B2" i="4"/>
  <c r="K12" i="16" l="1"/>
  <c r="K10" i="16"/>
  <c r="K8" i="16"/>
  <c r="V11" i="16"/>
  <c r="V6" i="16"/>
  <c r="V10" i="16"/>
  <c r="E2" i="4"/>
  <c r="L12" i="16"/>
  <c r="L8" i="16"/>
  <c r="T10" i="16"/>
  <c r="X6" i="16"/>
  <c r="N14" i="25"/>
  <c r="J10" i="16"/>
  <c r="I10" i="25"/>
  <c r="C6" i="28"/>
  <c r="T4" i="16"/>
  <c r="T6" i="16" s="1"/>
  <c r="R6" i="16"/>
  <c r="L10" i="16"/>
  <c r="Q11" i="16"/>
  <c r="AF15" i="16"/>
  <c r="E6" i="25"/>
  <c r="F10" i="27"/>
  <c r="H10" i="28"/>
  <c r="C25" i="31"/>
  <c r="C86" i="31"/>
  <c r="E6" i="28"/>
  <c r="H6" i="26"/>
  <c r="O10" i="25"/>
  <c r="O15" i="25"/>
  <c r="D6" i="28"/>
  <c r="F10" i="30"/>
  <c r="C118" i="31"/>
  <c r="U4" i="16"/>
  <c r="U8" i="16" s="1"/>
  <c r="AE5" i="16"/>
  <c r="S6" i="16"/>
  <c r="O10" i="16"/>
  <c r="R11" i="16"/>
  <c r="I12" i="16"/>
  <c r="AE21" i="16"/>
  <c r="AD26" i="16"/>
  <c r="F6" i="25"/>
  <c r="I8" i="25"/>
  <c r="P10" i="25"/>
  <c r="P15" i="25"/>
  <c r="C6" i="27"/>
  <c r="G10" i="27"/>
  <c r="E14" i="29"/>
  <c r="C6" i="30"/>
  <c r="G10" i="30"/>
  <c r="D25" i="31"/>
  <c r="D86" i="31"/>
  <c r="D118" i="31"/>
  <c r="AF5" i="16"/>
  <c r="R8" i="16"/>
  <c r="S11" i="16"/>
  <c r="AE16" i="16"/>
  <c r="AF21" i="16"/>
  <c r="G6" i="25"/>
  <c r="N8" i="25"/>
  <c r="Q10" i="25"/>
  <c r="C14" i="25"/>
  <c r="Q15" i="25"/>
  <c r="I17" i="25"/>
  <c r="H10" i="27"/>
  <c r="F14" i="29"/>
  <c r="H10" i="30"/>
  <c r="E25" i="31"/>
  <c r="E86" i="31"/>
  <c r="F86" i="31"/>
  <c r="I14" i="25"/>
  <c r="H11" i="27"/>
  <c r="N10" i="25"/>
  <c r="N15" i="25"/>
  <c r="W4" i="16"/>
  <c r="W6" i="16" s="1"/>
  <c r="AE7" i="16"/>
  <c r="S8" i="16"/>
  <c r="O8" i="25"/>
  <c r="G8" i="26"/>
  <c r="F25" i="31"/>
  <c r="X4" i="16"/>
  <c r="AF7" i="16"/>
  <c r="AF26" i="16" s="1"/>
  <c r="AE22" i="16"/>
  <c r="I6" i="25"/>
  <c r="P8" i="25"/>
  <c r="E14" i="25"/>
  <c r="S15" i="25"/>
  <c r="H8" i="26"/>
  <c r="F6" i="27"/>
  <c r="D11" i="27"/>
  <c r="H6" i="28"/>
  <c r="F6" i="30"/>
  <c r="G25" i="31"/>
  <c r="G86" i="31"/>
  <c r="E6" i="16"/>
  <c r="B3" i="4" s="1"/>
  <c r="AE9" i="16"/>
  <c r="AE17" i="16"/>
  <c r="AF22" i="16"/>
  <c r="N6" i="25"/>
  <c r="Q8" i="25"/>
  <c r="C12" i="25"/>
  <c r="C16" i="25"/>
  <c r="G6" i="27"/>
  <c r="E11" i="27"/>
  <c r="C8" i="28"/>
  <c r="E10" i="29"/>
  <c r="C16" i="29"/>
  <c r="G6" i="30"/>
  <c r="H25" i="31"/>
  <c r="H86" i="31"/>
  <c r="AE4" i="16"/>
  <c r="AF9" i="16"/>
  <c r="AE12" i="16"/>
  <c r="AF17" i="16"/>
  <c r="O6" i="25"/>
  <c r="D12" i="25"/>
  <c r="G14" i="25"/>
  <c r="H6" i="27"/>
  <c r="F11" i="27"/>
  <c r="D8" i="28"/>
  <c r="F10" i="29"/>
  <c r="H6" i="30"/>
  <c r="I6" i="16"/>
  <c r="D3" i="4" s="1"/>
  <c r="AE8" i="16"/>
  <c r="O14" i="25"/>
  <c r="D2" i="4"/>
  <c r="K6" i="16"/>
  <c r="I8" i="16"/>
  <c r="AE19" i="16"/>
  <c r="AF24" i="16"/>
  <c r="I12" i="25"/>
  <c r="C101" i="31"/>
  <c r="AE10" i="16"/>
  <c r="AE14" i="16"/>
  <c r="AF19" i="16"/>
  <c r="D101" i="31"/>
  <c r="G9" i="26"/>
  <c r="AE24" i="16"/>
  <c r="AF8" i="16"/>
  <c r="AF10" i="16"/>
  <c r="W10" i="16" l="1"/>
  <c r="W11" i="16"/>
  <c r="W8" i="16"/>
  <c r="T8" i="16"/>
  <c r="T11" i="16"/>
  <c r="AE26" i="16"/>
  <c r="U11" i="16"/>
  <c r="U6" i="16"/>
  <c r="U10" i="16"/>
  <c r="X10" i="16"/>
  <c r="X8" i="16"/>
  <c r="X11" i="16"/>
</calcChain>
</file>

<file path=xl/sharedStrings.xml><?xml version="1.0" encoding="utf-8"?>
<sst xmlns="http://schemas.openxmlformats.org/spreadsheetml/2006/main" count="3413" uniqueCount="1423">
  <si>
    <t>第8期北塩原村障がい福祉計画・第4期北塩原村障がい児福祉計画 策定ワークシート（令和8年9月30日作成）</t>
  </si>
  <si>
    <t>1. 凡例</t>
  </si>
  <si>
    <t>（着色セル）</t>
  </si>
  <si>
    <t>推計値・仮置き値（R6～R8の実績推計、R9～R11の見込量案、村の台帳データがない項目）。村の実績データ受領後に差し替える。</t>
  </si>
  <si>
    <t>無着色の数値</t>
  </si>
  <si>
    <t>計画書・統計等からの転記値（出典は下記）。</t>
  </si>
  <si>
    <t>2. 主な出典</t>
  </si>
  <si>
    <t>第4次北塩原村障がい者計画・第7期障がい福祉計画・第3期障がい児福祉計画（令和6年3月）</t>
  </si>
  <si>
    <t>人口・手帳所持者数（H31～R5）、サービス実績（R3～R5）と第6期・第7期見込量、地域生活支援事業、成果目標、基本理念・目標・施策、協議会委員名簿、第7期アンケート結果（一部）</t>
  </si>
  <si>
    <t>第8期障がい福祉計画・第4期障がい児福祉計画策定業務委託仕様書（令和8年6月）</t>
  </si>
  <si>
    <t>調査対象（身体約130人・精神約40人・療育約20人）、事業所調査なし、協議会1回程度、担当課（保健福祉課福祉係）</t>
  </si>
  <si>
    <t>第3次健康21・北塩原村グッドヘルスプラン（令和6～17年度）</t>
  </si>
  <si>
    <t>関連計画の構成（食育推進計画・いのちを守る対策計画を包含）</t>
  </si>
  <si>
    <t>総務省「住民基本台帳に基づく人口、人口動態及び世帯数」</t>
  </si>
  <si>
    <t>総人口（外国人含む・1月1日）：R6 2,427人、R7 2,394人、R8 2,342人。R7の5歳階級別男女別人口。日本人世帯数（R2～R8）</t>
  </si>
  <si>
    <t>国の基本指針（令和8年こども家庭庁・厚生労働省告示第4号）・改正後概要</t>
  </si>
  <si>
    <t>第8期の成果目標・活動指標（地域移行6％・削減5％、一般就労1.31倍、定着支援1.47倍、就労選択支援、のぞまないセルフプラン等）</t>
  </si>
  <si>
    <t>障害福祉サービス等情報検索（WAM NET）掲載情報ほか</t>
  </si>
  <si>
    <t>事業所一覧（暫定・一部）</t>
  </si>
  <si>
    <t>3. 推計の考え方</t>
  </si>
  <si>
    <t>人口（R6～R8）</t>
  </si>
  <si>
    <t>1月1日の住基人口から年度末の転出等（約▲25～30人）を差し引いて4月1日時点を推計。R9～R11は近年の減少（年約50人）を延長。</t>
  </si>
  <si>
    <t>手帳所持者数</t>
  </si>
  <si>
    <t>R6～R8は仕様書の調査対象者数（身体約130人・精神約40人・療育約20人）を目安に、R5実績から推移を推計。等級別・種類別・級別の内訳（R5以外）は構成比で按分。</t>
  </si>
  <si>
    <t>サービス実績（R6～R8）</t>
  </si>
  <si>
    <t>第7期見込量、R3～R5実績、計画書の記述（新規利用予定・児童の就園等）から推計。R8は年度途中のため見込み。</t>
  </si>
  <si>
    <t>見込量（R9～R11）</t>
  </si>
  <si>
    <t>R8実績見込みを基本に、特別支援学校卒業、医療的ケア児の就学、地域生活支援拠点の緊急受入れ、就労選択支援の開始、長期入院者の地域移行等を加味した案。</t>
  </si>
  <si>
    <t>自立支援医療・支援区分・重度医療</t>
  </si>
  <si>
    <t>村の台帳データがないため、全国の出現率や手帳所持者の構成から設定した仮置き値。</t>
  </si>
  <si>
    <t>アンケート結果</t>
  </si>
  <si>
    <t>第8期調査（令和8年度）前の仮置き値。N=110（配布約190人×回収率約58％）を想定し、第7期調査の既知結果を参考に設定。</t>
  </si>
  <si>
    <t>4. 村への照会事項</t>
  </si>
  <si>
    <t>統計・台帳</t>
  </si>
  <si>
    <t>R6～R8の住基人口（4月1日）・世帯数、手帳所持者数（等級・種類・級別）、自立支援医療、支援区分、重度医療等の受給者数</t>
  </si>
  <si>
    <t>サービス実績</t>
  </si>
  <si>
    <t>R6～R8の障がい福祉サービス・障がい児通所支援・地域生活支援事業の利用者数・利用量（国保連データ等）</t>
  </si>
  <si>
    <t>成果目標関連</t>
  </si>
  <si>
    <t>令和7年度末施設入所者数、令和6年度の一般就労移行者数・就労定着支援利用者数、基幹相談支援センター・専門部会・医療的ケア児コーディネーター等の状況、セルフプラン件数</t>
  </si>
  <si>
    <t>その他</t>
  </si>
  <si>
    <t>協議会委員（現任期）、総合振興計画の期間、子ども・子育て関係計画の名称・期間、事業所一覧の確認</t>
  </si>
  <si>
    <t>5. テンプレートからの主な修正</t>
  </si>
  <si>
    <t>自治体固有の記載</t>
  </si>
  <si>
    <t>小野町・阿蘇市（熊本県）の記載・画像を北塩原村・福島県の内容に置換（計画位置づけ図、関連計画図、構成図、基本理念、圏域図を含む）</t>
  </si>
  <si>
    <t>区分・様式</t>
  </si>
  <si>
    <t>療育手帳区分をA・Bに変更、地域生活支援事業（必須・任意）を本村の実施事業に合わせて再構成、就労選択支援等の第8期項目を追加</t>
  </si>
  <si>
    <t>誤りの修正</t>
  </si>
  <si>
    <t>日中活動系の説明文の入れ替わり、「療育介護」→「療養介護」、相談支援事業の見出し、アンケート割合式の分母、精神手帳の対人口比の参照列、用語集の誤字、国の基本指針の数値（第7期→第8期）</t>
  </si>
  <si>
    <t>計画＼年度</t>
  </si>
  <si>
    <t>令和３年度</t>
  </si>
  <si>
    <t>令和４年度</t>
  </si>
  <si>
    <t>令和５年度</t>
  </si>
  <si>
    <t>令和６年度</t>
  </si>
  <si>
    <t>令和７年度</t>
  </si>
  <si>
    <t>令和８年度</t>
  </si>
  <si>
    <t>令和９年度</t>
  </si>
  <si>
    <t>令和10年度</t>
  </si>
  <si>
    <t>令和11年度</t>
  </si>
  <si>
    <t>令和12年度</t>
  </si>
  <si>
    <t>令和13年度</t>
  </si>
  <si>
    <t>令和14年度</t>
  </si>
  <si>
    <t>総合振興計画</t>
  </si>
  <si>
    <t>北塩原村第五次総合振興計画（平成29年度～令和8年度）</t>
  </si>
  <si>
    <t>北塩原村次期総合振興計画（令和9年度～・予定）</t>
  </si>
  <si>
    <t>高齢者福祉</t>
  </si>
  <si>
    <t>第8期高齢者福祉計画・介護保険事業計画</t>
  </si>
  <si>
    <t>第9期高齢者福祉計画・介護保険事業計画</t>
  </si>
  <si>
    <t>第10期高齢者福祉計画・介護保険事業計画</t>
  </si>
  <si>
    <t>第11期</t>
  </si>
  <si>
    <t>障がい者計画</t>
  </si>
  <si>
    <t>第3次障がい者計画</t>
  </si>
  <si>
    <t>第4次北塩原村障がい者計画（令和6年度～令和11年度）</t>
  </si>
  <si>
    <t>第5次障がい者計画</t>
  </si>
  <si>
    <t>障がい福祉計画</t>
  </si>
  <si>
    <t>第6期障がい福祉計画</t>
  </si>
  <si>
    <t>第7期障がい福祉計画</t>
  </si>
  <si>
    <t>第8期北塩原村障がい福祉計画【本計画】</t>
  </si>
  <si>
    <t>第9期障がい福祉計画</t>
  </si>
  <si>
    <t>障がい児福祉計画</t>
  </si>
  <si>
    <t>第2期障がい児福祉計画</t>
  </si>
  <si>
    <t>第3期障がい児福祉計画</t>
  </si>
  <si>
    <t>第4期北塩原村障がい児福祉計画【本計画】</t>
  </si>
  <si>
    <t>第5期障がい児福祉計画</t>
  </si>
  <si>
    <t>健康21</t>
  </si>
  <si>
    <t>第2次健康21・グッドヘルスプラン</t>
  </si>
  <si>
    <t>第3次健康21・北塩原村グッドヘルスプラン（令和6年度～令和17年度）</t>
  </si>
  <si>
    <t>※総合振興計画の期間（第五次：平成29年3月策定）・次期計画の開始年度、健康21の前計画期間は村に要確認。太枠（R9～R11）が本計画期間。</t>
  </si>
  <si>
    <t>区分</t>
  </si>
  <si>
    <t>令和4年度</t>
  </si>
  <si>
    <t>令和6年度</t>
  </si>
  <si>
    <t>令和8年度</t>
  </si>
  <si>
    <t>令和11年度（推計）</t>
  </si>
  <si>
    <t>総人口</t>
  </si>
  <si>
    <t>65歳以上人口割合</t>
  </si>
  <si>
    <t>※人口状況シートから参照（令和4年度は実数、令和6年度以降は推計を含む）。</t>
  </si>
  <si>
    <t>問4 日常生活で、次のことをするときに介助が必要ですか。①から⑩のそれぞれにお答えください。(①〜⑩それぞれに〇を一つ)</t>
  </si>
  <si>
    <t>項      目</t>
  </si>
  <si>
    <t>ひとりで
できる</t>
  </si>
  <si>
    <t>一部介助
が必要</t>
  </si>
  <si>
    <t>全部介助
が必要</t>
  </si>
  <si>
    <t>①</t>
  </si>
  <si>
    <t>食事をする</t>
  </si>
  <si>
    <t>□1</t>
  </si>
  <si>
    <t>□2</t>
  </si>
  <si>
    <t>□3</t>
  </si>
  <si>
    <t>②</t>
  </si>
  <si>
    <t>トイレをする</t>
  </si>
  <si>
    <t>③</t>
  </si>
  <si>
    <t>入浴をする</t>
  </si>
  <si>
    <t>④</t>
  </si>
  <si>
    <t>衣服を着たり脱いだりする</t>
  </si>
  <si>
    <t>⑤</t>
  </si>
  <si>
    <t>身だしなみを整える</t>
  </si>
  <si>
    <t>⑥</t>
  </si>
  <si>
    <t>家の中を移動する</t>
  </si>
  <si>
    <t>⑦</t>
  </si>
  <si>
    <t>住まいから目的地までの移動</t>
  </si>
  <si>
    <t>⑧</t>
  </si>
  <si>
    <t>家族以外の人との意思疎通</t>
  </si>
  <si>
    <t>⑨</t>
  </si>
  <si>
    <t>お金の管理をする</t>
  </si>
  <si>
    <t>⑩</t>
  </si>
  <si>
    <t>買物をする</t>
  </si>
  <si>
    <t>⑪</t>
  </si>
  <si>
    <t>薬の管理をする</t>
  </si>
  <si>
    <t>↓</t>
  </si>
  <si>
    <t>①〜⑩の項目すべて「ひとりで
できる」場合は問7へ</t>
  </si>
  <si>
    <t>点線中に〇が一つ以上
ある場合は問5へ</t>
  </si>
  <si>
    <t>番号</t>
  </si>
  <si>
    <t>選択肢</t>
  </si>
  <si>
    <t>□1.</t>
  </si>
  <si>
    <t>在宅で医療ケアが適切（十分な回数や日数）に得られること</t>
  </si>
  <si>
    <t>□2.</t>
  </si>
  <si>
    <t>障がい者に適した住居の確保</t>
  </si>
  <si>
    <t>□3.</t>
  </si>
  <si>
    <t>必要な在宅サービスが適切（十分な回数や日数）に利用できること</t>
  </si>
  <si>
    <t>□4.</t>
  </si>
  <si>
    <t>生活訓練の充実</t>
  </si>
  <si>
    <t>□5.</t>
  </si>
  <si>
    <t>経済的な負担の軽減</t>
  </si>
  <si>
    <t>□6.</t>
  </si>
  <si>
    <t>相談対応の充実</t>
  </si>
  <si>
    <t>□7.</t>
  </si>
  <si>
    <t>地域住民の理解</t>
  </si>
  <si>
    <t>□8.</t>
  </si>
  <si>
    <t>情報の取得利用や意思疎通についての支援</t>
  </si>
  <si>
    <t>□9.</t>
  </si>
  <si>
    <t>その他（　　　　　　　　　　　　　　　　）</t>
  </si>
  <si>
    <t>公共交通機関が少ない（ない）</t>
  </si>
  <si>
    <t>列車やバスの乗り降りが困難</t>
  </si>
  <si>
    <t>道路や駅に階段や段差が多い</t>
  </si>
  <si>
    <t>切符の買い方や乗換えの方法がわかりにくい</t>
  </si>
  <si>
    <t>外出先の建物の設備が不便（通路、トイレ、エレベーターなど）</t>
  </si>
  <si>
    <t>介助者が確保できない</t>
  </si>
  <si>
    <t>外出にお金がかかる</t>
  </si>
  <si>
    <t>周囲の目が気になる</t>
  </si>
  <si>
    <t>発作など突然の身体の変化が心配</t>
  </si>
  <si>
    <t>□10.</t>
  </si>
  <si>
    <t>困った時にどうすればいいのか心配</t>
  </si>
  <si>
    <t>□11.</t>
  </si>
  <si>
    <t>会社勤めや、自営業、家業などで収入を得て仕事をしている</t>
  </si>
  <si>
    <t>→</t>
  </si>
  <si>
    <t>問26へ</t>
  </si>
  <si>
    <t>ボランティアなど、収入を得ない仕事をしている</t>
  </si>
  <si>
    <t>専業主婦（主夫）をしている</t>
  </si>
  <si>
    <t>福祉施設、就労支援事業所に通っている</t>
  </si>
  <si>
    <t>病院などのデイケアに通っている</t>
  </si>
  <si>
    <t>リハビリテーションを受けている</t>
  </si>
  <si>
    <t>自宅で過ごしている</t>
  </si>
  <si>
    <t>問27へ</t>
  </si>
  <si>
    <t>入所している施設や病院で過ごしている</t>
  </si>
  <si>
    <t>大学、専門学校、職業訓練校に通っている</t>
  </si>
  <si>
    <t>特別支援学校（小中高等部）に通っている</t>
  </si>
  <si>
    <t>一般の高校、小中学校に通っている</t>
  </si>
  <si>
    <t>□12.</t>
  </si>
  <si>
    <t>幼稚園、保育所、障がい児通園施設に通っている</t>
  </si>
  <si>
    <t>□13.</t>
  </si>
  <si>
    <t>未就学</t>
  </si>
  <si>
    <t>保育所</t>
  </si>
  <si>
    <t>幼稚園</t>
  </si>
  <si>
    <t>障がい児通園施設</t>
  </si>
  <si>
    <t>その他（　　　　　　　　　　　　　）</t>
  </si>
  <si>
    <t>小学校</t>
  </si>
  <si>
    <t>通常学級</t>
  </si>
  <si>
    <t>特別支援学級</t>
  </si>
  <si>
    <t>特別支援学校</t>
  </si>
  <si>
    <t>中学校</t>
  </si>
  <si>
    <t>高校</t>
  </si>
  <si>
    <t>高等学校</t>
  </si>
  <si>
    <t>専門学校・大学等</t>
  </si>
  <si>
    <t>専門学校</t>
  </si>
  <si>
    <t>□14.</t>
  </si>
  <si>
    <t>大学・大学院</t>
  </si>
  <si>
    <t>□15.</t>
  </si>
  <si>
    <t>職業訓練校</t>
  </si>
  <si>
    <t>□16.</t>
  </si>
  <si>
    <t>就労の場、生活訓練、社会参加の場を提供する通所施設を利用したい</t>
  </si>
  <si>
    <t>就職したい（一般就労）</t>
  </si>
  <si>
    <t>家事や家業の手伝いをしたい</t>
  </si>
  <si>
    <t>進学したい</t>
  </si>
  <si>
    <t>わからない</t>
  </si>
  <si>
    <t>特に希望はない</t>
  </si>
  <si>
    <t>乳幼児健診</t>
  </si>
  <si>
    <t>学校での様子</t>
  </si>
  <si>
    <t>医療機関を受診したとき</t>
  </si>
  <si>
    <t>普段の様子</t>
  </si>
  <si>
    <t>幼稚園・保育所等での様子</t>
  </si>
  <si>
    <t>医療機関</t>
  </si>
  <si>
    <t>計画相談支援事業所</t>
  </si>
  <si>
    <t>学校、保育所、幼稚園等</t>
  </si>
  <si>
    <t>通所支援事業所</t>
  </si>
  <si>
    <t>村役場（保健福祉課等）</t>
  </si>
  <si>
    <t>児童発達支援センター等の療育機関</t>
  </si>
  <si>
    <t>相談できる窓口の情報</t>
  </si>
  <si>
    <t>障がいについて知識を得る機会</t>
  </si>
  <si>
    <t>早期の障がいの発見と支援の開始</t>
  </si>
  <si>
    <t>身近な地域で相談支援が受けられる体制</t>
  </si>
  <si>
    <t>乳幼児から成人まで一貫した相談支援が受けられる体制</t>
  </si>
  <si>
    <t>障がいのある子どものための通園施設・通園事業・デイサービスの充実</t>
  </si>
  <si>
    <t>保育所・幼稚園・小中学校等での受入れ環境の整備
（医療ケア体制、教職員の資質の向上、障がいに配慮した施設整備等）</t>
  </si>
  <si>
    <t>障がいに詳しい医療機関の充実</t>
  </si>
  <si>
    <t>特別支援学校・特別支援学級の整備</t>
  </si>
  <si>
    <t>学校教育で障がいを知る教育</t>
  </si>
  <si>
    <t>学童保育や一時的に利用できる託児サービス</t>
  </si>
  <si>
    <t>親同士の交流活動の場</t>
  </si>
  <si>
    <t>親が働き続けることができる環境</t>
  </si>
  <si>
    <t>周囲の児童・生徒や保護者の理解</t>
  </si>
  <si>
    <t>手当や年金制度の充実</t>
  </si>
  <si>
    <t>区分1</t>
  </si>
  <si>
    <t>区分4</t>
  </si>
  <si>
    <t>区分6</t>
  </si>
  <si>
    <t>区分2</t>
  </si>
  <si>
    <t>区分5</t>
  </si>
  <si>
    <t>受けていない</t>
  </si>
  <si>
    <t>区分3</t>
  </si>
  <si>
    <t>【ア】現在あなたが利用しているサービスの番号に○をつけてください。</t>
  </si>
  <si>
    <t>【イ】利用しているサービスの評価について、あてはまる評価の番号に○をつけてください。（一つの事業で○は一つ）</t>
  </si>
  <si>
    <t>【ウ】あなたが、今後3年以内に利用したいと思う事業すべての番号に○をつけてください。（現在利用しているサービスも含みます）</t>
  </si>
  <si>
    <t>事業名</t>
  </si>
  <si>
    <t>【ア】現在利用しているサービス番号</t>
  </si>
  <si>
    <t>【イ】満足</t>
  </si>
  <si>
    <t>【イ】どちらともいえない</t>
  </si>
  <si>
    <t>【イ】不満足</t>
  </si>
  <si>
    <t>居宅介護(ホームヘルプ)</t>
  </si>
  <si>
    <t>□ １.</t>
  </si>
  <si>
    <t>□ 1.</t>
  </si>
  <si>
    <t>□ 2.</t>
  </si>
  <si>
    <t>□ ３.</t>
  </si>
  <si>
    <t>重度訪問介護</t>
  </si>
  <si>
    <t>□ ２.</t>
  </si>
  <si>
    <t>同行援護</t>
  </si>
  <si>
    <t>行動援護</t>
  </si>
  <si>
    <t>□ ４.</t>
  </si>
  <si>
    <t>重度障害者等包括支援</t>
  </si>
  <si>
    <t>□ ５.</t>
  </si>
  <si>
    <t>施設入所支援</t>
  </si>
  <si>
    <t>□ ６.</t>
  </si>
  <si>
    <t>短期入所(ショートステイ)</t>
  </si>
  <si>
    <t>□ ７.</t>
  </si>
  <si>
    <t>療養介護</t>
  </si>
  <si>
    <t>□ ８.</t>
  </si>
  <si>
    <t>生活介護</t>
  </si>
  <si>
    <t>□ ９.</t>
  </si>
  <si>
    <t>自立生活援助</t>
  </si>
  <si>
    <t>□ １０.</t>
  </si>
  <si>
    <t>共同生活援助(グループホーム)</t>
  </si>
  <si>
    <t>□ １１.</t>
  </si>
  <si>
    <t>自立訓練(機能訓練・生活訓練)</t>
  </si>
  <si>
    <t>⑫</t>
  </si>
  <si>
    <t>□ １２.</t>
  </si>
  <si>
    <t>就労移行支援</t>
  </si>
  <si>
    <t>⑬</t>
  </si>
  <si>
    <t>□ １３.</t>
  </si>
  <si>
    <t>就労継続支援A型</t>
  </si>
  <si>
    <t>⑭</t>
  </si>
  <si>
    <t>□ １４.</t>
  </si>
  <si>
    <t>就労継続支援B型</t>
  </si>
  <si>
    <t>⑮</t>
  </si>
  <si>
    <t>□ １５.</t>
  </si>
  <si>
    <t>就労定着支援</t>
  </si>
  <si>
    <t>⑯</t>
  </si>
  <si>
    <t>□ １６.</t>
  </si>
  <si>
    <t>就労選択支援</t>
  </si>
  <si>
    <t>⑰</t>
  </si>
  <si>
    <t>□ １７.</t>
  </si>
  <si>
    <t>計画相談支援</t>
  </si>
  <si>
    <t>⑱</t>
  </si>
  <si>
    <t>□ １８.</t>
  </si>
  <si>
    <t>地域移行支援</t>
  </si>
  <si>
    <t>⑲</t>
  </si>
  <si>
    <t>□ １９.</t>
  </si>
  <si>
    <t>地域定着支援</t>
  </si>
  <si>
    <t>⑳</t>
  </si>
  <si>
    <t>□ ２０.</t>
  </si>
  <si>
    <t>利用しているものはない/利用したいものはない</t>
  </si>
  <si>
    <t>㉑</t>
  </si>
  <si>
    <t>□ ２１.</t>
  </si>
  <si>
    <t>児童発達支援</t>
  </si>
  <si>
    <t>医療型児童発達支援</t>
  </si>
  <si>
    <t>放課後等デイサービス</t>
  </si>
  <si>
    <t>障害児相談支援</t>
  </si>
  <si>
    <t>居宅訪問型児童発達支援</t>
  </si>
  <si>
    <t>保育所等訪問支援</t>
  </si>
  <si>
    <t>福祉型児童入所施設</t>
  </si>
  <si>
    <t>医療型児童入所施設</t>
  </si>
  <si>
    <t>【 事業の内容 】</t>
  </si>
  <si>
    <t>大項目</t>
  </si>
  <si>
    <t>内容</t>
  </si>
  <si>
    <t>A 訪問による支援</t>
  </si>
  <si>
    <t>自宅で入浴や排せつ、食事などの介助を行うサービスです</t>
  </si>
  <si>
    <t>重い障がいがあり常に介護が必要な方に、自宅で入浴や排せつ、食事などの介助や外出時の移動の補助を行うサービスです</t>
  </si>
  <si>
    <t>視覚障がいにより移動が著しく困難な方に、外出に必要な情報の提供や移動の援護などを行うサービスです</t>
  </si>
  <si>
    <t>知的障がいや精神障がいにより行動が困難で常に介護が必要な方に、行動するとき必要な介助や外出時の移動の補助などを行うサービスです</t>
  </si>
  <si>
    <t>常に介護が必要な方で、介護の必要の度合いがとても高い方に、居宅介護などをまとめて提供するサービスです</t>
  </si>
  <si>
    <t>B 入所者の支援</t>
  </si>
  <si>
    <t>主として夜間、施設に入所する障がい者に対し、入浴、排せつ、食事の介護などの支援を行うサービスです</t>
  </si>
  <si>
    <t>C 昼間の生活の支援</t>
  </si>
  <si>
    <t>在宅の障がい者を介護する方が病気の場合などに、障がい者が施設に短期間入所し、入浴、排せつ、食事の介護などを行うサービスです</t>
  </si>
  <si>
    <t>医療が必要な方で、常に介護を必要とする方に、主に昼間に病院などにおいて機能訓練、療養上の管理、看護などを提供するサービスです</t>
  </si>
  <si>
    <t>常に介護を必要とする方に、施設で入浴、排せつ、食事の介護や創作的活動などの機会を提供するサービスです</t>
  </si>
  <si>
    <t>D 自立した生活のための支援</t>
  </si>
  <si>
    <t>一人暮らしに必要な理解力生活力などを養うため、定期的な居宅訪問や随時の対応により日常生活における課題を把握し、必要な手助けを行うサービスです</t>
  </si>
  <si>
    <t>夜間や休日、共同生活を行う住居で、相談や日常生活上の援助を行うサービスです</t>
  </si>
  <si>
    <t>E 自立した生活のための訓練や就労の支援</t>
  </si>
  <si>
    <t>自立した日常生活や社会生活ができるよう、身体機能や生活能力向上のために必要な訓練を行うサービスです</t>
  </si>
  <si>
    <t>（就労に必要な能力の評価などを行い、就労の方向性を検討するサービス）</t>
  </si>
  <si>
    <t>通常の事業所で働きたい方に、一定の期間、就労に必要な知識及び能力の向上のための訓練を行うサービスです</t>
  </si>
  <si>
    <t>就労継続支援(A型・B型)</t>
  </si>
  <si>
    <t>通常の事業所で働くことが困難な方に、就労の機会の提供や生産活動その他の活動の機会の提供、知識や能力の向上のための訓練を行うサービスです</t>
  </si>
  <si>
    <t>通常の事業所で働いている方に、就労に伴う生活面の課題に対応する支援を行うサービスです</t>
  </si>
  <si>
    <t>F 相談支援</t>
  </si>
  <si>
    <t>サービスなど利用計画の作成や事業者などと連絡調整を行うほか、利用状況の確認を行うサービスです</t>
  </si>
  <si>
    <t>住まいの確保や、地域での生活に移行するための活動に関する相談、各福祉サービス事業所への同行を行うサービスです</t>
  </si>
  <si>
    <t>常に連絡体制を確保し、障がいの特性による緊急事態における相談や、サービス事業所との連絡調整などを支援するサービスです</t>
  </si>
  <si>
    <t>G 障がい児が外部の施設に通う支援</t>
  </si>
  <si>
    <t>日常生活における基本的な動作の指導、知識技能の付与、集団生活への適応訓練などの支援を行うサービスです</t>
  </si>
  <si>
    <t>日常生活における基本的な動作の指導、知識技能の付与、集団生活への適応訓練などの支援と治療を行うサービスです</t>
  </si>
  <si>
    <t>学校の授業終了後や学校の休校日に、生活能力向上のための訓練や社会との交流の促進などの支援を行うサービスです</t>
  </si>
  <si>
    <t>H 障がい児相談支援</t>
  </si>
  <si>
    <t>障がい児の通所支援に関する計画案の作成や、事業者との連絡調整を行うサービスです</t>
  </si>
  <si>
    <t>I 障がい児への訪問による支援</t>
  </si>
  <si>
    <t>重度の障がいなどにより外出が著しく困難な障がい児の居宅を訪問して発達支援を行うサービスです</t>
  </si>
  <si>
    <t>保育所などを訪問し、障がい児に対して、障がい児以外の児童との集団生活への適応のための専門的な支援などを行うサービスです</t>
  </si>
  <si>
    <t>J 入所している障がい児の支援</t>
  </si>
  <si>
    <t>福祉型障害児入所施設</t>
  </si>
  <si>
    <t>障がい児入所施設に入所する障がい児に対して、保護・日常生活の指導や知識技能の付与を行うサービスです</t>
  </si>
  <si>
    <t>医療型障害児入所施設</t>
  </si>
  <si>
    <t>障がい児入所施設や指定医療機関に入所などをする障がい児に対して、保護・日常生活の指導や知識技能の付与や治療を行うサービスです</t>
  </si>
  <si>
    <t>【ア】現在あなたが利用している事業の番号に○をつけてください。</t>
  </si>
  <si>
    <t>【イ】利用している事業の評価について、あてはまる評価の番号に○をつけてください。（一つの事業で○は一つ）</t>
  </si>
  <si>
    <t>【ア】現在利用している事業番号</t>
  </si>
  <si>
    <t>相談支援事業
障がいのある方の様々な相談に対し、情報提供や助言などによる支援</t>
  </si>
  <si>
    <t>□２.</t>
  </si>
  <si>
    <t>□３.</t>
  </si>
  <si>
    <t>成年後見制度利用支援事業
知的障がい又は精神障がいのある方に対し、成年後見制度の利用を支援</t>
  </si>
  <si>
    <t>意思疎通支援事業
聴覚・言語・音声機能などの障がいのある方のコミュニケーションを支援</t>
  </si>
  <si>
    <t>日常生活用具給付事業
障がいのある方に、自立生活支援用具などの用具を給付</t>
  </si>
  <si>
    <t>移動支援事業
屋外での移動が困難な障がいのある人に、社会参加のための外出を支援</t>
  </si>
  <si>
    <t>地域活動支援センター事業
創作活動や生産活動、社会との交流など様々な活動を支援</t>
  </si>
  <si>
    <t>訪問入浴サービス事業
専用の浴槽を持って自宅を訪問し、入浴を支援</t>
  </si>
  <si>
    <t>日中一時支援事業
家族の病気などにより介護ができなくなったときなどに、一時的に預かる支援</t>
  </si>
  <si>
    <t>福祉ホーム事業
住居を求めている障がいのある方に、低額な料金で居室等を提供し、日常生活を支援</t>
  </si>
  <si>
    <t>問42　今後、地震や大雪、磐梯山の噴火等の大きな災害が起きた場合、どのようなことが心配ですか。</t>
  </si>
  <si>
    <t>　　　(あてはまるものすべてに〇)</t>
  </si>
  <si>
    <t xml:space="preserve">  □1. 正確な情報が伝わってこない</t>
  </si>
  <si>
    <t xml:space="preserve">  □2. どこに連絡すべきかわからない</t>
  </si>
  <si>
    <t xml:space="preserve">  □3. 救助を求めることができない</t>
  </si>
  <si>
    <t xml:space="preserve">  □4. 救助を求めてもすぐ来てくれる人がいない</t>
  </si>
  <si>
    <t xml:space="preserve">  □5. 安全なところまで、すぐ避難することができない</t>
  </si>
  <si>
    <t xml:space="preserve">  □6. まわりの人とのコミュニケーションがとれない</t>
  </si>
  <si>
    <t xml:space="preserve">  □ 7. 被害状況や避難所の場所、物資の入手方法などがわからない</t>
  </si>
  <si>
    <t xml:space="preserve">  □ 8. 避難所で、障がいにあった対応をしてくれるか心配</t>
  </si>
  <si>
    <t xml:space="preserve">  □9. 必要な薬が手に入らない、治療が受けられない</t>
  </si>
  <si>
    <t xml:space="preserve">  □10. 補装具や日常生活用具が使えなくなる</t>
  </si>
  <si>
    <t xml:space="preserve">  □11. 酸素ボンベや吸引器、人工呼吸器が使えなくなる</t>
  </si>
  <si>
    <t xml:space="preserve">  □12. その他 (                                                      )</t>
  </si>
  <si>
    <t>■訪問系サービス</t>
  </si>
  <si>
    <t>サービスの名称</t>
  </si>
  <si>
    <t>居宅介護</t>
  </si>
  <si>
    <t>自宅で入浴や排泄、食事の介護、家事における支援等を行う。</t>
  </si>
  <si>
    <t>重度の障がいがあり、常に介護が必要な人に、自宅での介護から外出時の移動支援までを総合的に行う。</t>
  </si>
  <si>
    <t>視覚障がいにより移動が著しく困難な人に、外出時同行し、必要な情報の提供や移動の支援を行う。</t>
  </si>
  <si>
    <t>知的障がいや精神障がいにより行動が困難で、常に介護が必要な人に、外出時の移動の支援や行動の際に生じる危険回避のための援護等を行う。</t>
  </si>
  <si>
    <t>介護の必要性がとても高い人に、居宅介護等の障害福祉サービスを包括的に行う。</t>
  </si>
  <si>
    <t>■日中活動系サービス</t>
  </si>
  <si>
    <t>常に介護を必要とする人に、主に昼間、施設等で入浴、排せつ、食事の介護等を行うとともに、創作的活動や生産活動の機会を提供する。</t>
  </si>
  <si>
    <t>自立訓練（機能訓練）</t>
  </si>
  <si>
    <t>自立した日常生活又は社会生活ができるよう、一定期間、身体機能の向上のために必要な訓練を行う。</t>
  </si>
  <si>
    <t>自立訓練（生活訓練）</t>
  </si>
  <si>
    <t>自立した日常生活又は社会生活ができるよう、一定期間、生活能力の向上のために必要な訓練を行う。</t>
  </si>
  <si>
    <t>就労を希望する人に、就労能力や適性等の評価（アセスメント）を行い、本人の希望や能力に合った就労先・働き方の選択を支援する（令和7年10月開始）。</t>
  </si>
  <si>
    <t>一般企業等への就労を希望する人に、一定期間、就労に必要な知識及び能力の向上のために必要な訓練を行う。</t>
  </si>
  <si>
    <t>就労継続支援（A型）</t>
  </si>
  <si>
    <t>一般企業等での就労が困難な人に、雇用契約に基づく就労の機会を提供するとともに、知識及び能力の向上のために必要な訓練を行う。</t>
  </si>
  <si>
    <t>就労継続支援（B型）</t>
  </si>
  <si>
    <t>一般企業等での就労が困難な人に、雇用契約を結ばずに就労や生産活動の機会を提供するとともに、知識及び能力の向上のために必要な訓練を行う。</t>
  </si>
  <si>
    <t>一般就労へ移行した人に、就労に伴う生活面の課題に対応できるよう、企業や自宅への訪問等により必要な支援を行う。</t>
  </si>
  <si>
    <t>医療と常時介護を必要とする人に、医療機関で機能訓練、療養上の管理、看護、介護及び日常生活の世話を行う。</t>
  </si>
  <si>
    <t>短期入所（ショートステイ）福祉型</t>
  </si>
  <si>
    <t>自宅で介護する人の病気等の理由により、障害者支援施設等に短期間入所し、入浴、排せつ、食事の介護等を行う。</t>
  </si>
  <si>
    <t>短期入所（ショートステイ）医療型</t>
  </si>
  <si>
    <t>医療的ケアが必要な人等が、病院・診療所・介護老人保健施設等に短期間入所し、介護や医療的な支援を受ける。</t>
  </si>
  <si>
    <t>■居住系サービス</t>
  </si>
  <si>
    <t>施設やグループホーム等から一人暮らしに移行した人に、定期的な巡回訪問や随時の対応により日常生活の課題を把握し、必要な支援を行う。</t>
  </si>
  <si>
    <t>共同生活援助（グループホーム）</t>
  </si>
  <si>
    <t>共同生活を行う住居で、主に夜間において相談や入浴、排せつ、食事の介護等の日常生活上の援助を行う。</t>
  </si>
  <si>
    <t>施設に入所する人に、主に夜間において、入浴、排せつ、食事の介護等を行う。</t>
  </si>
  <si>
    <t>■相談支援</t>
  </si>
  <si>
    <t>障がい福祉サービス等を利用する人のサービス等利用計画を作成し、一定期間ごとにモニタリング（見直し）を行う。</t>
  </si>
  <si>
    <t>障害者支援施設等に入所している人や精神科病院に入院している人に、住居の確保や地域生活への移行に関する相談・同行等の支援を行う。</t>
  </si>
  <si>
    <t>単身等で生活する人に、常時の連絡体制を確保し、緊急時の相談や訪問等の支援を行う。</t>
  </si>
  <si>
    <t>■障がい児支援</t>
  </si>
  <si>
    <t>未就学の障がい児に、日常生活における基本的な動作の指導、知識技能の付与、集団生活への適応訓練等の支援を行う。</t>
  </si>
  <si>
    <t>就学中の障がい児に、授業の終了後や休業日に、生活能力の向上のための訓練や社会との交流の促進等の支援を行う。</t>
  </si>
  <si>
    <t>保育所等を訪問し、障がい児に対して集団生活への適応のための専門的な支援等を行う。</t>
  </si>
  <si>
    <t>重度の障がい等により外出が著しく困難な障がい児の居宅を訪問し、発達支援を行う。</t>
  </si>
  <si>
    <t>障がい児相談支援</t>
  </si>
  <si>
    <t>障がい児通所支援を利用する児童の障害児支援利用計画を作成し、一定期間ごとにモニタリングを行う。</t>
  </si>
  <si>
    <t>障害児入所支援（福祉型・医療型）</t>
  </si>
  <si>
    <t>施設に入所する障がい児に、保護、日常生活の指導、知識技能の付与（医療型は治療を含む）を行う。</t>
  </si>
  <si>
    <t>１．福祉施設の入所者の地域生活への移行</t>
  </si>
  <si>
    <t>着色セル＝推計値（基準値・現状は村の実績で要確認）</t>
  </si>
  <si>
    <t>成果目標</t>
  </si>
  <si>
    <t>基準値
（令和7年度末）</t>
  </si>
  <si>
    <t>目標値
（令和11年度末）</t>
  </si>
  <si>
    <t>国の基本指針（第8期）</t>
  </si>
  <si>
    <t>地域生活移行者数</t>
  </si>
  <si>
    <t>4人
（施設入所者数）</t>
  </si>
  <si>
    <t>0人（0％）</t>
  </si>
  <si>
    <t>令和7年度末施設入所者数の6％以上</t>
  </si>
  <si>
    <t>施設入所者数の削減</t>
  </si>
  <si>
    <t>4人</t>
  </si>
  <si>
    <t>4人（削減0人・0％）</t>
  </si>
  <si>
    <t>令和7年度末から5％以上削減</t>
  </si>
  <si>
    <t>※施設入所者（第7期時点4人）は全員が重度の身体障がい者又は知的障がい者であり、第7期と同様に地域移行・削減は困難と見込む（国の基準を下回る理由を計画書に記載）。</t>
  </si>
  <si>
    <t>２．精神障がいにも対応した地域包括ケアシステムの構築</t>
  </si>
  <si>
    <t>（１）～（３）保健・医療・福祉関係者による協議の場</t>
  </si>
  <si>
    <t>活動指標</t>
  </si>
  <si>
    <t>令和9年度</t>
  </si>
  <si>
    <t>協議の場の開催回数（会津北部圏域・自立支援協議会等を活用）</t>
  </si>
  <si>
    <t>1回</t>
  </si>
  <si>
    <t>協議の場への関係者の参加者数</t>
  </si>
  <si>
    <t>10人</t>
  </si>
  <si>
    <t>目標設定及び評価の実施回数</t>
  </si>
  <si>
    <t>（４）精神障がい者のサービス利用者数</t>
  </si>
  <si>
    <t>0人／月</t>
  </si>
  <si>
    <t>1人／月</t>
  </si>
  <si>
    <t>共同生活援助</t>
  </si>
  <si>
    <t>3人／月</t>
  </si>
  <si>
    <t>4人／月</t>
  </si>
  <si>
    <t>短期入所【新規】</t>
  </si>
  <si>
    <t>（５）心のサポーター養成研修【新規】</t>
  </si>
  <si>
    <t>心のサポーター養成研修の実施回数</t>
  </si>
  <si>
    <t>※退院後1年以内の地域での平均生活日数（319.3日以上）、再入院率（退院後90日10.3％以下・180日17.4％以下・365日25.7％以下）、心のサポーター数（令和15年度末までに全国100万人以上）は国・県の目標。村は長期入院者（第7期時点5人）の退院支援を病院等と連携して継続する。</t>
  </si>
  <si>
    <t>３．地域生活支援の充実</t>
  </si>
  <si>
    <t>現状
（令和7年度末）</t>
  </si>
  <si>
    <t>地域生活支援拠点等の整備（会津北部4町村：猪苗代町・磐梯町・湯川村・北塩原村）</t>
  </si>
  <si>
    <t>1カ所</t>
  </si>
  <si>
    <t>各市町村に整備（圏域での整備も可）</t>
  </si>
  <si>
    <t>コーディネーターの配置人数</t>
  </si>
  <si>
    <t>1人</t>
  </si>
  <si>
    <t>コーディネーターの配置等による支援体制の構築</t>
  </si>
  <si>
    <t>運用状況の検証・検討の実施回数</t>
  </si>
  <si>
    <t>1回／年</t>
  </si>
  <si>
    <t>1回／年以上</t>
  </si>
  <si>
    <t>年1回以上</t>
  </si>
  <si>
    <t>強度行動障がいを有する者への支援体制の整備</t>
  </si>
  <si>
    <t>拠点の協議でニーズ把握に着手</t>
  </si>
  <si>
    <t>会津北部圏域で支援体制を整備</t>
  </si>
  <si>
    <t>各市町村又は圏域でニーズ把握・体制整備</t>
  </si>
  <si>
    <t>４．福祉施設から一般就労への移行等</t>
  </si>
  <si>
    <t>基準値
（令和6年度実績）</t>
  </si>
  <si>
    <t>目標値
（令和11年度）</t>
  </si>
  <si>
    <t>福祉施設から一般就労への移行者数</t>
  </si>
  <si>
    <t>0人</t>
  </si>
  <si>
    <t>令和6年度実績の1.31倍以上</t>
  </si>
  <si>
    <t>　うち就労移行支援事業から</t>
  </si>
  <si>
    <t>内訳目標は基本指針本文で要確認</t>
  </si>
  <si>
    <t>　うち就労継続支援Ａ型事業から</t>
  </si>
  <si>
    <t>同上</t>
  </si>
  <si>
    <t>　うち就労継続支援Ｂ型事業から</t>
  </si>
  <si>
    <t>就労定着支援事業の利用者数</t>
  </si>
  <si>
    <t>2人</t>
  </si>
  <si>
    <t>令和6年度末実績の1.47倍以上</t>
  </si>
  <si>
    <t>就労選択支援の利用者数【新規】</t>
  </si>
  <si>
    <t>※国は協議会設置圏域ごとに就労選択支援事業所を設置し、令和11年度の全国利用者82,000人以上を目標とする。就労移行支援事業所の移行割合・就労定着支援事業所の定着率の目標は、村内に対象事業所がないため設定しない。</t>
  </si>
  <si>
    <t>５．障がい児支援の提供体制の整備等</t>
  </si>
  <si>
    <t>児童発達支援センター等による4つの中核機能の確保</t>
  </si>
  <si>
    <t>近隣市町村のセンターを利用</t>
  </si>
  <si>
    <t>会津圏域で確保（近隣市町村と連携）</t>
  </si>
  <si>
    <t>各市町村又は圏域で確保</t>
  </si>
  <si>
    <t>インクルージョン推進のための協議の場【新規】</t>
  </si>
  <si>
    <t>未設置</t>
  </si>
  <si>
    <t>1カ所（村又は圏域）</t>
  </si>
  <si>
    <t>各市町村又は圏域に設置</t>
  </si>
  <si>
    <t>主に重症心身障がい児を支援する事業所</t>
  </si>
  <si>
    <t>村内0カ所（利用児なし）</t>
  </si>
  <si>
    <t>圏域で確保</t>
  </si>
  <si>
    <t>医療的ケア児等支援のための協議の場</t>
  </si>
  <si>
    <t>近隣町村と検討中</t>
  </si>
  <si>
    <t>1カ所（圏域）</t>
  </si>
  <si>
    <t>医療的ケア児等コーディネーターの配置</t>
  </si>
  <si>
    <t>1人（近隣町村と共同配置）</t>
  </si>
  <si>
    <t>各市町村又は圏域に配置</t>
  </si>
  <si>
    <t>障がい児等への伴走的な相談支援体制【新規】</t>
  </si>
  <si>
    <t>―</t>
  </si>
  <si>
    <t>相談支援事業所・保健師・保育所等と連携して構築</t>
  </si>
  <si>
    <t>各市町村又は圏域で構築</t>
  </si>
  <si>
    <t>６．相談支援体制の充実・強化等</t>
  </si>
  <si>
    <t>基幹相談支援センターの設置</t>
  </si>
  <si>
    <t>未設置（4町村で広域設置を検討）</t>
  </si>
  <si>
    <t>1カ所（会津北部4町村で広域設置）</t>
  </si>
  <si>
    <t>各市町村において設置等</t>
  </si>
  <si>
    <t>協議会における個別事例の検討を通じた地域課題の解決</t>
  </si>
  <si>
    <t>専門部会の設置を検討</t>
  </si>
  <si>
    <t>専門部会（2部会）で定期的に検討</t>
  </si>
  <si>
    <t>地域サービス基盤の開発・改善等</t>
  </si>
  <si>
    <t>のぞまないセルフプランの件数【新規】</t>
  </si>
  <si>
    <t>0件</t>
  </si>
  <si>
    <t>令和11年度末までにゼロ</t>
  </si>
  <si>
    <t>７．障害福祉人材の確保・定着、ケアの充実のための生産性向上【新規】</t>
  </si>
  <si>
    <t>人材確保・生産性向上に関するワンストップ窓口や関係者の協議会の設置は都道府県の成果目標。村は県の窓口・研修情報を近隣事業所へ周知し、介護テクノロジーの導入や手続き負担の軽減を支援する。</t>
  </si>
  <si>
    <t>８．障害福祉サービス等の質を向上させるための取組に係る体制の構築</t>
  </si>
  <si>
    <t>県が実施する障がい福祉サービス等に係る研修への村職員の参加人数</t>
  </si>
  <si>
    <t>障害者自立支援審査支払等システム等での審査結果を分析・活用し、事業所等と共有する体制の有無</t>
  </si>
  <si>
    <t>有</t>
  </si>
  <si>
    <t>上記の体制に基づく実施回数</t>
  </si>
  <si>
    <t>※障害福祉サービス等情報公表制度における管内事業所の公表率・更新率100％は都道府県等の目標（第8期新規）。</t>
  </si>
  <si>
    <t>９．発達障がい者等に対する支援</t>
  </si>
  <si>
    <t>ペアレントトレーニング・ペアレントプログラム等の受講者数（県・圏域の事業を活用）</t>
  </si>
  <si>
    <t>ペアレントメンターの人数</t>
  </si>
  <si>
    <t>ピアサポートの活動への参加人数</t>
  </si>
  <si>
    <t>【参考】第7期計画の成果目標の達成状況（令和8年度末見込み）</t>
  </si>
  <si>
    <t>項目</t>
  </si>
  <si>
    <t>第7期目標
（令和8年度末）</t>
  </si>
  <si>
    <t>実績見込み
（令和8年度末）</t>
  </si>
  <si>
    <t>評価（案）</t>
  </si>
  <si>
    <t>福祉施設から地域生活への移行者数</t>
  </si>
  <si>
    <t>目標どおり</t>
  </si>
  <si>
    <t>施設入所者数</t>
  </si>
  <si>
    <t>精神病床の長期入院者の退院者数</t>
  </si>
  <si>
    <t>未達成（病院と連携継続）</t>
  </si>
  <si>
    <t>地域生活支援拠点等の設置・コーディネーター配置</t>
  </si>
  <si>
    <t>1カ所・1人</t>
  </si>
  <si>
    <t>達成</t>
  </si>
  <si>
    <t>地域生活支援拠点等の検証・検討回数</t>
  </si>
  <si>
    <t>未達成</t>
  </si>
  <si>
    <t>医療的ケア児支援の協議の場</t>
  </si>
  <si>
    <t>検討中</t>
  </si>
  <si>
    <t>未達成（広域で継続検討）</t>
  </si>
  <si>
    <t>医療的ケア児コーディネーターの配置</t>
  </si>
  <si>
    <t>達成（要確認）</t>
  </si>
  <si>
    <t>未達成（広域設置を継続検討）</t>
  </si>
  <si>
    <t>協議会の専門部会の設置</t>
  </si>
  <si>
    <t>2カ所</t>
  </si>
  <si>
    <t>一部達成</t>
  </si>
  <si>
    <t>県研修への村職員の参加人数</t>
  </si>
  <si>
    <t>※実績見込み・評価は推計。村への照会により確定させる。</t>
  </si>
  <si>
    <t>行</t>
  </si>
  <si>
    <t>用語</t>
  </si>
  <si>
    <t>説明</t>
  </si>
  <si>
    <t>あ行</t>
  </si>
  <si>
    <t>アセスメント</t>
  </si>
  <si>
    <t>福祉分野において使われるアセスメントとは、サービス利用者の生活環境や困りごとを把握・情報収集し分析すること。</t>
  </si>
  <si>
    <t>育成医療</t>
  </si>
  <si>
    <t>自立支援医療の一つ。身体障がいを除去、軽減する手術等の治療によって確実に効果が期待できる障がい児に対して提供される、生活の能力を得るために必要な医療費の助成を受けられる制度。</t>
  </si>
  <si>
    <t>一般就労</t>
  </si>
  <si>
    <t>企業や公的機関など労働契約に基づいて働く一般的な就労形態。⇔福祉的就労</t>
  </si>
  <si>
    <t>移動支援事業</t>
  </si>
  <si>
    <t>単独では外出困難な障がいのある人が、社会生活上必要不可欠な外出及び余暇活動や社会参加のため、必要な移動の介助及び外出に伴って必要となる介護を提供する事業。</t>
  </si>
  <si>
    <t>医療的ケア</t>
  </si>
  <si>
    <t>口腔内や鼻腔内のたんの吸引や、鼻などから管を通して栄養剤を流し込む経管栄養など、在宅で家族が日常的に行っている医療的介助行為を、医師法上の「医療行為」と区別して「医療的ケア」と呼ぶ。</t>
  </si>
  <si>
    <t>医療的ケア児</t>
  </si>
  <si>
    <t>日常生活及び社会生活を営むために恒常的に医療的ケア（気管切開の管理、経管栄養など）を受けることが不可欠である子ども。</t>
  </si>
  <si>
    <t>インクルージョン</t>
  </si>
  <si>
    <t>介護や障がいなどの有無を問わず、誰も排除されることなく、すべての人が差別なく受け入れられる共生社会を目指す理念、考え方。直訳で「包括」「包含」「包摂」などを意味する言葉。</t>
  </si>
  <si>
    <t>ADHD（注意欠陥多動性障害）</t>
  </si>
  <si>
    <t>発達障がいの一つ。不注意、多動性と衝動性の症状を主な特徴とし、仕事や学業、友人関係の構築に困難を覚えることがある。</t>
  </si>
  <si>
    <t>LD（学習障がい）</t>
  </si>
  <si>
    <t>発達障がいの一つ。知的発達の遅れはないものの、主に読字障がい（読みの困難）、書字表出障がい（書きの困難）、算数障がい（算数、推論の困難）の三つに分類される。</t>
  </si>
  <si>
    <t>オストメイト</t>
  </si>
  <si>
    <t>様々な病気や事故などにより、お腹に排泄のためのストーマ（人工肛門・人工膀胱）を造設した人。</t>
  </si>
  <si>
    <t>か行</t>
  </si>
  <si>
    <t>介護支援専門員（ケアマネジャー）</t>
  </si>
  <si>
    <t>介護認定を受け、介護保険サービス等を利用する人などからの相談に応じ、ケアプラン（介護サービス計画）の立案や、関係機関との連絡調整などを行う専門職。</t>
  </si>
  <si>
    <t>介助者</t>
  </si>
  <si>
    <t>体に不自由がある人のお風呂や買い物などに付き添うなど、日常生活動作を手助けする人。</t>
  </si>
  <si>
    <t>協議会</t>
  </si>
  <si>
    <t>障害者総合支援法に基づき、障がいのある人が、地域での自立した日常生活や社会生活を営むことができるよう、障がいのある人等の福祉施策や地域生活支援を推進するために設置された組織。（障害者自立支援協議会）</t>
  </si>
  <si>
    <t>共生社会</t>
  </si>
  <si>
    <t>障がいの有無に関わらず、誰もがお互いに人格と個性を尊重し支えあう社会。</t>
  </si>
  <si>
    <t>生活に必要な介護や支援を受けながら少人数で共同生活を送る障がいのある人に対し、主に夜間において、入浴や排せつ、食事の介護など生活上の援助や、相談や助言などを行うサービス。</t>
  </si>
  <si>
    <t>居宅介護（ホームヘルプ）</t>
  </si>
  <si>
    <t>ホームヘルパーが障がいのある人の自宅を訪問し、入浴や排せつ、食事の介護、調理や洗濯、掃除、生活等に関する相談や助言、その他生活全般にわたる援助を行うサービス。</t>
  </si>
  <si>
    <t>ケアラー</t>
  </si>
  <si>
    <t>高齢、障がい、疾病その他の理由により援助を必要とする家族や友人、その他の身近な人に対し、無償で介護や看護、日常生活上の世話、その他の援助を提供する人。</t>
  </si>
  <si>
    <t>⇒サービス利用支援 … 障害福祉サービスの申請をする障がいのある人や保護者等の心身の状況や環境等を勘案し、利用する障害福祉サービス等の種類や内容を記載したサービス等利用計画案を作成するサービス。
⇒継続サービス利用支援 … 継続して障害福祉サービス等を適切に利用することができるよう、作成されたサービス等利用計画が、適切かどうか一定期間ごとにモニタリング（効果の分析や評価）し、必要に応じて見直しを行うサービス。</t>
  </si>
  <si>
    <t>ゲートキーパー</t>
  </si>
  <si>
    <t>「ゲートキーパー」とは、自殺の危険を示すサインに気づき、適切な対応（悩んでいる人に気づき、声をかけ、話を聞いて、必要な支援につなげ、見守る）を図ることができる人のことで、言わば「命の門番」とも位置付けられる人のこと。</t>
  </si>
  <si>
    <t>高次脳機能障がい</t>
  </si>
  <si>
    <t>脳卒中や事故などをきっかけとして脳の機能が著しく障がいを受けることにより、さまざまな状態を引き起こすこと。日常生活を送ることが難しくなる場合もある。</t>
  </si>
  <si>
    <t>更生医療</t>
  </si>
  <si>
    <t>自立支援医療の一つ。身体障がいのある人が、その障がいを除去・軽減する手術等の治療によって確実に効果が期待できるものに対して提供される、更生のために必要な医療費の助成を受けられる制度。</t>
  </si>
  <si>
    <t>知的障がいまたは精神障がいにより一人で行動することが著しく困難な人に、危険を回避するための必要な援護や外出時の移動中の介護、排せつや食事、その他行動する際に必要な援助を行うサービス。</t>
  </si>
  <si>
    <t>合理的配慮</t>
  </si>
  <si>
    <t>障害者差別解消法により、行政や事業者が、障がいのある人に対し、正当な理由なく差別することを禁止するほか、障がいのある人から社会的障壁を取り除くために何らかの対応を必要としている意思が伝えられたときに、過重な負担にならない範囲で対応（事業者は対応に努める）すること。</t>
  </si>
  <si>
    <t>さ行</t>
  </si>
  <si>
    <t>サービス等利用計画</t>
  </si>
  <si>
    <t>障害福祉サービスを利用する人を支援するため、サービスの種類や頻度、利用内容から目標達成までの過程のこと。サービス等利用計画は、相談支援事業所に作成を依頼する方法（計画相談支援給付）と、利用者本人または家族や支援者が作成する方法（セルフプラン）がある。相談支援事業所に依頼した場合は、作成した計画に対し、目標にどこまで近づいているのかなどの確認し、必要に応じて計画を見直すためのモニタリング（効果の分析や評価）を受ける。</t>
  </si>
  <si>
    <t>指定特定相談支援事業所</t>
  </si>
  <si>
    <t>障害者総合支援法に基づき、市町村長の指定を受けた計画相談支援を実施する事業所。</t>
  </si>
  <si>
    <t>就学していない障がい児に、日常生活における基本的な動作の指導や集団生活への適応訓練等の支援を行うサービス。</t>
  </si>
  <si>
    <t>児童発達支援センター</t>
  </si>
  <si>
    <t>地域の障がいのある児童を通所させて、日常生活における基本的動作の指導、自活に必要な知識や技能の付与または集団生活への適応のための訓練を行う施設。地域の中核的な療育支援施設。</t>
  </si>
  <si>
    <t>社会的障壁</t>
  </si>
  <si>
    <t>障がいのある人にとって、日常生活または社会生活を営む上で障壁（バリア）となるような、社会における施設や建物、制度やルール、慣習や情報提供、理解や偏見など、その他一切のものをいう。</t>
  </si>
  <si>
    <t>重症心身障がい児（者）</t>
  </si>
  <si>
    <t>重度の肢体不自由と重度の知的障がいとが重複した状態を重症心身障がいといい、その状態の子どもを重症心身障がい児という。さらに成人した重症心身障がい児を含めて重症心身障がい児（者）という。</t>
  </si>
  <si>
    <t>重度心身障害者医療事業</t>
  </si>
  <si>
    <t>重度の障がいのある人に対し、医療費の自己負担分を助成する事業（福島県補助事業）。対象要件は県の制度に準じる。</t>
  </si>
  <si>
    <t>就労を希望する 65 歳未満の障がいのある人で、一般企業等への就労が可能と見込まれる人に、就労に必要な知識及び能力の向上のために必要な訓練や求職活動、その適性に応じた職場の開拓、就職後における職場への定着のために必要な相談等の支援を行うサービス。</t>
  </si>
  <si>
    <t>就労継続支援Ａ型</t>
  </si>
  <si>
    <t>一般企業等に就労することが困難な 65 歳未満の障がいのある人に、雇用契約に基づく生産活動及びその他の活動の機会を提供するとともに、一般就労に向けて支援を行うサービス。</t>
  </si>
  <si>
    <t>就労継続支援Ｂ型</t>
  </si>
  <si>
    <t>就労移行支援事業等を利用したが一般企業等の雇用に結びつかない人や、一定年齢に達している人であって、就労の機会等を通じ、生産活動にかかる知識及び能力の向上や維持が期待される人に、生産活動の機会の提供、知識及び能力の向上のために必要な訓練等を行うサービス。</t>
  </si>
  <si>
    <t>障害者基本法</t>
  </si>
  <si>
    <t>障がいの有無によって分け隔てられることなく、相互に人格と個性を尊重し合いながら共生する社会を実現するため、障がいのある人の自立や社会参加等のための施策を総合的かつ計画的に推進することを目的とした法律。</t>
  </si>
  <si>
    <t>障害者虐待防止法</t>
  </si>
  <si>
    <t>「障害者虐待の防止、障害者の養護者に対する支援等に関する法律」。虐待によって障がいのある人の権利や尊厳が脅かされることを防ぎ、安定した生活や社会参加を進めるための法律。</t>
  </si>
  <si>
    <t>障がい者雇用</t>
  </si>
  <si>
    <t>障がいのある人が、一人ひとりの特性に合わせた働き方ができるように、企業や自治体などが障がいのある人を雇用する制度。</t>
  </si>
  <si>
    <t>障害者雇用促進法</t>
  </si>
  <si>
    <t>「障害者の雇用の促進等に関する法律」。雇用の分野における障がいのある人に対する差別の禁止や職場で働くに当たっての支障を改善するための措置（合理的配慮の提供義務）を定めるなど、障がいのある人の職業の安定を図ることを目的とした法律。</t>
  </si>
  <si>
    <t>障害者差別解消法</t>
  </si>
  <si>
    <t>「障害を理由とする差別解消の推進に関する法律」。すべての人が、障がいの有無によって分け隔てられることなく、障がいのある人もない人も、互いにその人らしさを認め合いながら、共に生きる社会をつくることを目的とした法律。</t>
  </si>
  <si>
    <t>障害者総合支援法</t>
  </si>
  <si>
    <t>「障害者の日常生活及び社会生活を総合的に支援するための法律」。障がいのある人の福祉の増進を図るとともに、障がいの有無にかかわらず、人格と個性を尊重し安心して暮らすことのできる地域社会の実現に寄与することを目的とした法律。</t>
  </si>
  <si>
    <t>障害者の権利に関する条約</t>
  </si>
  <si>
    <t>障がいのある人の人権や尊厳の尊重など、障がいのある人の権利を実現するための措置等を規定している条約。</t>
  </si>
  <si>
    <t>障害者優先調達推進法</t>
  </si>
  <si>
    <t>「国等による障害者就労施設等からの物品等の調達の推進等に関する法律」。地方公共団体等が率先して障害者就労施設等からの物品等の調達を推進するよう、必要な措置を講じることを定めた法律。</t>
  </si>
  <si>
    <t>障害福祉サービス</t>
  </si>
  <si>
    <t>障害者総合支援法に基づき提供される支援等のこと。介護の支援を受ける場合の「介護給付」と、訓練等の支援を受ける場合の「訓練等給付」がある。</t>
  </si>
  <si>
    <t>情報アクセシビリティ</t>
  </si>
  <si>
    <t>障がいのある人や高齢者を含め、すべての人が円滑に機器やサービスを利用できる情報アクセシビリティが求められている。</t>
  </si>
  <si>
    <t>自立支援医療</t>
  </si>
  <si>
    <t>心身の障がいを除去・軽減するための医療について、医療費の自己負担額を軽減する制度。精神通院医療、更生医療、育成医療の三つの医療制度がある。</t>
  </si>
  <si>
    <t>障がいにより常時介護を必要とする人に、施設内において入浴や排せつ、食事の介護、家事、生活等に関する相談や助言、その他の必要な日常生活上の支援、創作的活動または生産活動の機会を提供するサービス。</t>
  </si>
  <si>
    <t>精神通院医療</t>
  </si>
  <si>
    <t>自立支援医療の一つ。通院による精神医療を継続的に要する病状がある場合に、通院医療費の助成が受けられる制度。</t>
  </si>
  <si>
    <t>成年後見支援センター</t>
  </si>
  <si>
    <t>認知症や障がいなどにより判断能力が不十分な人が、住み慣れた地域で安心して暮らし続けられるよう、成年後見制度に関する相談や問い合わせができる窓口。本村は会津圏域11市町村で設置した中核機関「会津権利擁護・成年後見センター」を利用している。</t>
  </si>
  <si>
    <t>成年後見制度</t>
  </si>
  <si>
    <t>本人に代わって法的な手続きや財産管理などの契約締結等を行う後見人を裁判所が選任し、法律的に保護、支援をする制度。</t>
  </si>
  <si>
    <t>成年後見制度利用支援事業</t>
  </si>
  <si>
    <t>申し立てにかかる費用の助成及び後見人の報酬の一部を助成する事業。</t>
  </si>
  <si>
    <t>相談支援専門員</t>
  </si>
  <si>
    <t>障がいのある人などの相談に応じ、助言や連絡調整等の必要な支援を行うほか、サービス等利用計画を作成する人をいう。</t>
  </si>
  <si>
    <t>た行</t>
  </si>
  <si>
    <t>短期入所（ショートステイ）</t>
  </si>
  <si>
    <t>障がいのある人が障がい者支援施設や児童福祉施設等に短期間入所し、入浴や排せつ、食事の介護、その他の必要な介護を受けるサービス。</t>
  </si>
  <si>
    <t>地域生活に移行するために必要な住居の確保や新生活への準備等に対する支援を行うサービス。</t>
  </si>
  <si>
    <t>地域活動支援センター</t>
  </si>
  <si>
    <t>地域の実情に応じ、障がいのある人に創作的活動・生産活動の機会を提供することにより、社会との交流を促進し、自立した生活を支援する施設。</t>
  </si>
  <si>
    <t>地域生活支援拠点</t>
  </si>
  <si>
    <t>緊急時の対応や相談など、様々な支援を切れ目なく提供する体制。本村では、猪苗代町・磐梯町・湯川村・北塩原村の４町村で「会津北部地域生活支援拠点」を令和３年度に整備している。</t>
  </si>
  <si>
    <t>地域生活支援事業</t>
  </si>
  <si>
    <t>地域の特性や利用者の状況に応じて都道府県や市町村がそれぞれ実施する事業。本村では、相談支援事業、成年後見制度利用支援事業、日常生活用具給付等事業、地域活動支援センター機能強化事業、日中一時支援事業、福祉ホーム事業等を実施している。</t>
  </si>
  <si>
    <t>常に連絡がとれる体制を確保し、緊急に支援が必要な事態が生じた際に、緊急訪問や相談等の必要な支援を行うサービス。</t>
  </si>
  <si>
    <t>地域福祉権利擁護事業</t>
  </si>
  <si>
    <t>在宅で自立した生活をするため、利用者との契約に基づき障害福祉サービスの利用援助や日常的な金銭管理などを実施する事業。</t>
  </si>
  <si>
    <t>移動に著しい困難を有する視覚障がいのある人が外出する際に同行し、移動に必要な情報提供や介護を行うサービス。</t>
  </si>
  <si>
    <t>障がいのある児童生徒が学習上または生活上の困難を克服するため、小・中学校等に設置された学級。</t>
  </si>
  <si>
    <t>な行</t>
  </si>
  <si>
    <t>難病</t>
  </si>
  <si>
    <t>発病の原因が明確でないため、治療方法が確立しておらず、長期の治療を必要とする疾患。</t>
  </si>
  <si>
    <t>日常生活用具給付等事業</t>
  </si>
  <si>
    <t>自立生活を支援するための日常生活に必要な用具や住宅改修の費用の一部を助成するサービス。</t>
  </si>
  <si>
    <t>日中一時支援事業</t>
  </si>
  <si>
    <t>家庭での介護が一時的にできない場合、事業所において見守りや活動の場の提供を行い、日常生活の支援を行う事業。</t>
  </si>
  <si>
    <t>ノーマライゼーション</t>
  </si>
  <si>
    <t>障がいのある人や高齢者などがほかの人と平等に生きるために、社会基盤や福祉の充実などを整備していく考え方を指す。</t>
  </si>
  <si>
    <t>は行</t>
  </si>
  <si>
    <t>発達障がい</t>
  </si>
  <si>
    <t>生まれつきみられる脳の働き方の違いにより、幼児のうちから行動面や情緒面に特徴がある状態。</t>
  </si>
  <si>
    <t>バリアフリー</t>
  </si>
  <si>
    <t>障がいのある人が社会生活をしていく上で障壁（バリア）となるものを除去するという考え方。</t>
  </si>
  <si>
    <t>避難行動要支援者</t>
  </si>
  <si>
    <t>災害が発生したときや発生するおそれがあるときに、自ら避難することが困難で特に避難支援を必要とする人のこと。</t>
  </si>
  <si>
    <t>福祉的就労</t>
  </si>
  <si>
    <t>労働契約に基づき働くことが難しい人が、障がいや体調に合わせて支援を受けながら働く就労形態。⇔一般就労</t>
  </si>
  <si>
    <t>福祉避難所</t>
  </si>
  <si>
    <t>一般の避難所での生活が困難な高齢者や障がいのある人に対し、特別の配慮がなされた避難所のこと。</t>
  </si>
  <si>
    <t>ペアレントメンター</t>
  </si>
  <si>
    <t>発達障がいのある子どもの子育てを経験し、かつ相談支援に関する一定の訓練を受けた親のこと。</t>
  </si>
  <si>
    <t>施設を訪問し、集団生活に適応するための専門的な支援等を行うサービス。</t>
  </si>
  <si>
    <t>就学中の障がい児に対して、放課後や長期休暇において、訓練等の支援を提供するとともに、居場所を提供するサービス。</t>
  </si>
  <si>
    <t>法定雇用率</t>
  </si>
  <si>
    <t>企業や国・地方公共団体が達成を義務付けられている障がいのある人の雇用の比率。</t>
  </si>
  <si>
    <t>補装具費支給制度</t>
  </si>
  <si>
    <t>身体の欠損または損なわれた身体機能を補完・代替する用具（義肢、車いす、補聴器等）を購入または貸与する際、費用を一部助成する制度。</t>
  </si>
  <si>
    <t>ま行</t>
  </si>
  <si>
    <t>民生児童委員</t>
  </si>
  <si>
    <t>地域の住民の立場に立って相談に応じ、必要な援助を行い、社会福祉の増進に努める人々。</t>
  </si>
  <si>
    <t>や行</t>
  </si>
  <si>
    <t>ユニバーサルデザイン</t>
  </si>
  <si>
    <t>多様な人々が利用しやすいように生活環境をデザインする考え方。</t>
  </si>
  <si>
    <t>リハビリテーション</t>
  </si>
  <si>
    <t>ライフステージにおいて、全人間的復権をめざそうという理念。</t>
  </si>
  <si>
    <t>ら行</t>
  </si>
  <si>
    <t>療育</t>
  </si>
  <si>
    <t>個々の発達状態や障害特性に応じ、将来の自立、社会参加などを目指して支援を行うこと。</t>
  </si>
  <si>
    <t>レスパイト</t>
  </si>
  <si>
    <t>介護をしている家族などが一時的に介護から解放され、休息をとれるような支援を行うことを指す。</t>
  </si>
  <si>
    <t>（第8期計画関連の追加用語）</t>
  </si>
  <si>
    <t>追加</t>
  </si>
  <si>
    <t>基幹相談支援センター</t>
  </si>
  <si>
    <t>地域における相談支援の中核的な役割を担う機関。総合的・専門的な相談支援、地域の相談支援体制の強化、権利擁護・虐待防止等に取り組む。</t>
  </si>
  <si>
    <t>強度行動障害</t>
  </si>
  <si>
    <t>自傷、他害、こだわり、物壊しなどの行動が著しく高い頻度で起こり、特別に配慮された支援が必要な状態。</t>
  </si>
  <si>
    <t>就労を希望する人に就労能力や適性等の評価（アセスメント）を行い、本人の希望や能力に合った就労先・働き方の選択を支援するサービス。令和７年10月開始。</t>
  </si>
  <si>
    <t>心のサポーター</t>
  </si>
  <si>
    <t>メンタルヘルスや精神疾患への正しい知識と理解を持ち、地域や職場で身近な人を傾聴等により支える人。</t>
  </si>
  <si>
    <t>医療的ケア児等コーディネーター</t>
  </si>
  <si>
    <t>医療的ケア児等が必要とする保健・医療・福祉・教育等の支援を総合的に調整する役割を担う人。</t>
  </si>
  <si>
    <t>のぞまないセルフプラン</t>
  </si>
  <si>
    <t>身近に相談支援事業所がない等の理由により、本人や家族が望まないままサービス等利用計画を自ら作成せざるを得ない状況。国の基本指針では令和11年度末までにゼロとすることを目標としている。</t>
  </si>
  <si>
    <t>北塩原村障がい者自立支援協議会 委員名簿（第7期策定時：任期 令和3年11月25日～令和6年3月31日）※現任期の名簿に要差替</t>
  </si>
  <si>
    <t>NO.</t>
  </si>
  <si>
    <t>役職等</t>
  </si>
  <si>
    <t>氏名</t>
  </si>
  <si>
    <t>所属</t>
  </si>
  <si>
    <t>部門</t>
  </si>
  <si>
    <t>会長</t>
  </si>
  <si>
    <t>酒井　康介</t>
  </si>
  <si>
    <t>福島県ばんだい荘
園長</t>
  </si>
  <si>
    <t>福祉</t>
  </si>
  <si>
    <t>副会長</t>
  </si>
  <si>
    <t>内田　政夫</t>
  </si>
  <si>
    <t>北塩原村民生児童委員協議会
会長</t>
  </si>
  <si>
    <t>地域</t>
  </si>
  <si>
    <t>大竹　建次</t>
  </si>
  <si>
    <t>福島県会津保健福祉事務所 健康福祉部保健福祉課
障がい者支援チーム 専門社会福祉主事</t>
  </si>
  <si>
    <t>県</t>
  </si>
  <si>
    <t>門脇　俊平</t>
  </si>
  <si>
    <t>会津児童相談所
児童福祉司</t>
  </si>
  <si>
    <t>鈴木　敏美</t>
  </si>
  <si>
    <t>北塩原村身体障害者福祉会
会長</t>
  </si>
  <si>
    <t>当事者</t>
  </si>
  <si>
    <t>滝田　佑香</t>
  </si>
  <si>
    <t>福島県立猪苗代支援学校
特別支援教育コーディネーター</t>
  </si>
  <si>
    <t>教育</t>
  </si>
  <si>
    <t>岡田　尚子</t>
  </si>
  <si>
    <t>北塩原村デイサービス
管理者</t>
  </si>
  <si>
    <t>大竹　早苗</t>
  </si>
  <si>
    <t>北塩原村地域包括支援センター
所長</t>
  </si>
  <si>
    <t>佐竹　麻衣</t>
  </si>
  <si>
    <t>地域生活支援センターいなわしろ
相談支援アドバイザー</t>
  </si>
  <si>
    <t>相談支援</t>
  </si>
  <si>
    <t>北塩原村及び近隣市町村の障がい福祉サービス事業所等一覧</t>
  </si>
  <si>
    <t>令和8年9月30日時点の把握分（要確認）</t>
  </si>
  <si>
    <t>凡例（所在地）</t>
  </si>
  <si>
    <t>種別</t>
  </si>
  <si>
    <t>名称</t>
  </si>
  <si>
    <t>住所</t>
  </si>
  <si>
    <t>電話番号</t>
  </si>
  <si>
    <t>法人等</t>
  </si>
  <si>
    <t>会津若松市・喜多方市ほか</t>
  </si>
  <si>
    <t>猪苗代町・磐梯町</t>
  </si>
  <si>
    <t>北塩原村</t>
  </si>
  <si>
    <t>計画相談支援・地域相談支援（地域生活支援拠点コーディネーター）</t>
  </si>
  <si>
    <t>地域生活支援センターいなわしろ</t>
  </si>
  <si>
    <t>猪苗代町大字長田字西五十滝3967-1</t>
  </si>
  <si>
    <t>要確認</t>
  </si>
  <si>
    <t>社会福祉法人 福島県社会福祉事業団</t>
  </si>
  <si>
    <t>施設入所支援・生活介護等（障害者支援施設）</t>
  </si>
  <si>
    <t>福島県ばんだい荘</t>
  </si>
  <si>
    <t>猪苗代町（番地要確認）</t>
  </si>
  <si>
    <t>社会福祉法人 福島県社会福祉事業団（要確認）</t>
  </si>
  <si>
    <t>共同生活事業所いなわしろ</t>
  </si>
  <si>
    <t>猪苗代町芦原（番地要確認）</t>
  </si>
  <si>
    <t>さぎそうの家</t>
  </si>
  <si>
    <t>猪苗代町町尻（番地要確認）</t>
  </si>
  <si>
    <t>猪苗代町地域活動支援センター</t>
  </si>
  <si>
    <t>猪苗代町字町尻340番地3（工房ポプリ2階）</t>
  </si>
  <si>
    <t>0242-62-2024</t>
  </si>
  <si>
    <t>猪苗代町</t>
  </si>
  <si>
    <t>夢の樹</t>
  </si>
  <si>
    <t>会津若松市一箕町大字八幡字滝沢（番地要確認）</t>
  </si>
  <si>
    <t>ＡＯＩ共同作業所</t>
  </si>
  <si>
    <t>会津若松市一箕町八角字中村東（番地要確認）</t>
  </si>
  <si>
    <t>グループホームすまいる</t>
  </si>
  <si>
    <t>会津若松市八角町（番地要確認）</t>
  </si>
  <si>
    <t>木の実寮</t>
  </si>
  <si>
    <t>会津若松市一箕町亀賀字藤原（番地要確認）</t>
  </si>
  <si>
    <t>むつみ寮</t>
  </si>
  <si>
    <t>会津若松市相生町（番地要確認）</t>
  </si>
  <si>
    <t>障がい相談支援事業所 コパン・クラージュ</t>
  </si>
  <si>
    <t>会津若松市一箕町鶴賀字村東（番地要確認）</t>
  </si>
  <si>
    <t>障がい者相談支援事業所アガッセ</t>
  </si>
  <si>
    <t>会津若松市一箕町鶴賀字下柳原（番地要確認）</t>
  </si>
  <si>
    <t>障害者サポートセンター あすか</t>
  </si>
  <si>
    <t>権利擁護（成年後見の中核機関）</t>
  </si>
  <si>
    <t>会津権利擁護・成年後見センター</t>
  </si>
  <si>
    <t>要確認（会津圏域11市町村で設置）</t>
  </si>
  <si>
    <t>就労継続支援・生活介護・児童発達支援・放課後等デイサービス等</t>
  </si>
  <si>
    <t>喜多方市内の事業所（要調査）</t>
  </si>
  <si>
    <t>喜多方市</t>
  </si>
  <si>
    <t>WAM NET「障害福祉サービス等情報検索」で要調査</t>
  </si>
  <si>
    <t>近隣市町村の児童発達支援センター（要調査）</t>
  </si>
  <si>
    <t>第7期計画で近隣市町村のセンター利用を記載</t>
  </si>
  <si>
    <t>障がい福祉の相談窓口（村）</t>
  </si>
  <si>
    <t>北塩原村保健福祉課 福祉係</t>
  </si>
  <si>
    <t>北塩原村大字北山字姥ヶ作3151番地</t>
  </si>
  <si>
    <t>0241-23-3113</t>
  </si>
  <si>
    <t>地域包括支援センター（高齢者）</t>
  </si>
  <si>
    <t>北塩原村地域包括支援センター</t>
  </si>
  <si>
    <t>北塩原村（要確認）</t>
  </si>
  <si>
    <t>通所介護（障がい福祉サービス提供の有無要確認）</t>
  </si>
  <si>
    <t>北塩原村デイサービス</t>
  </si>
  <si>
    <t>※Web上の公開情報（障害福祉サービス等情報検索等）で把握できた範囲の暫定版。電話番号・番地・サービス種別・法人名は村及びWAM NETで要確認。</t>
  </si>
  <si>
    <t>障がい者基本計画
（市町村障がい者計画）</t>
  </si>
  <si>
    <t>障がい福祉計画
（市町村障がい福祉計画）</t>
  </si>
  <si>
    <t>障がい児福祉計画
（市町村障がい児福祉計画）</t>
  </si>
  <si>
    <t>障害者施策の基本的方向について定める計画</t>
  </si>
  <si>
    <t>障害福祉サービス等の見込みとその確保策を定める計画（計画期間は3年）</t>
  </si>
  <si>
    <t>障がい児サービス等の円滑な実施を確保するための基本的な指針を定める計画（計画期間は3年）</t>
  </si>
  <si>
    <t>根拠法</t>
  </si>
  <si>
    <t>障害者基本法（第11条第3項）</t>
  </si>
  <si>
    <t>障害者の日常生活及び社会生活を総合的に支援するための法律（第88条第1項）</t>
  </si>
  <si>
    <t>児童福祉法（第33条の20第1項）</t>
  </si>
  <si>
    <t>国</t>
  </si>
  <si>
    <t>障害者基本計画（第5次）
計画期間：R5年度～R9年度</t>
  </si>
  <si>
    <t>障害福祉サービス等及び障害児通所支援等の円滑な実施を確保するための基本的な指針</t>
  </si>
  <si>
    <t>第5次福島県障がい者計画
（計画期間は県計画で要確認）</t>
  </si>
  <si>
    <t>第8期福島県障がい福祉計画
計画期間：R9年度～R11年度</t>
  </si>
  <si>
    <t>第4期福島県障がい児福祉計画
計画期間：R9年度～R11年度</t>
  </si>
  <si>
    <t>村</t>
  </si>
  <si>
    <t>第4次北塩原村障がい者計画
計画期間：R6年度～R11年度</t>
  </si>
  <si>
    <t>第8期北塩原村障がい福祉計画
計画期間：R9年度～R11年度</t>
  </si>
  <si>
    <t>第4期北塩原村障がい児福祉計画
計画期間：R9年度～R11年度</t>
  </si>
  <si>
    <t>分類</t>
  </si>
  <si>
    <t>根拠法・条項</t>
  </si>
  <si>
    <t>定義・要件</t>
  </si>
  <si>
    <t>年齢区分</t>
  </si>
  <si>
    <t>身体障がい者</t>
  </si>
  <si>
    <t>身体障害者福祉法 第4条</t>
  </si>
  <si>
    <t>同法第4条に規定する身体障がい者</t>
  </si>
  <si>
    <t>制限なし</t>
  </si>
  <si>
    <t>知的障がい者</t>
  </si>
  <si>
    <t>知的障害者福祉法</t>
  </si>
  <si>
    <t>同法にいう知的障がい者</t>
  </si>
  <si>
    <t>18歳以上</t>
  </si>
  <si>
    <t>精神障がい者</t>
  </si>
  <si>
    <t>精神保健及び精神障害者福祉に関する法律 第5条
（発達障害者支援法 第2条第2項）</t>
  </si>
  <si>
    <t>同法第5条に規定する精神障がい者。
※発達障がい者を含み、知的障害者福祉法にいう知的障がい者を除く。</t>
  </si>
  <si>
    <t>難病患者等
（特定の疾病による障害）</t>
  </si>
  <si>
    <t>障害者総合支援法等（政令・厚労省告示）</t>
  </si>
  <si>
    <t>治療方法が確立していない疾病その他の特殊の疾病であって政令で定めるもの（指定難病等）による障がいの程度が、厚生労働大臣が定める程度である者。</t>
  </si>
  <si>
    <t>障がい児</t>
  </si>
  <si>
    <t>児童福祉法 第4条第2項</t>
  </si>
  <si>
    <t>同法第4条第2項に規定する障害児をいう。</t>
  </si>
  <si>
    <t>18歳未満（児童）</t>
  </si>
  <si>
    <t>北塩原村第五次総合振興計画（平成29年度～）／次期総合振興計画（令和9年度～予定）</t>
  </si>
  <si>
    <t>第4次北塩原村障がい者計画（R6～R11）</t>
  </si>
  <si>
    <t>⇔</t>
  </si>
  <si>
    <t>第3次健康21・北塩原村グッドヘルスプラン（R6～R17）</t>
  </si>
  <si>
    <t>↑相互関係↓</t>
  </si>
  <si>
    <t>連携</t>
  </si>
  <si>
    <t>北塩原村の障がい福祉関係計画（本計画）</t>
  </si>
  <si>
    <t>その他関連計画</t>
  </si>
  <si>
    <t>第8期北塩原村障がい福祉計画（R9～R11）</t>
  </si>
  <si>
    <t>第2次北塩原村いのちを守る対策計画（自殺対策）</t>
  </si>
  <si>
    <t>第4期北塩原村障がい児福祉計画（R9～R11）</t>
  </si>
  <si>
    <t>北塩原村子ども・子育て支援事業計画</t>
  </si>
  <si>
    <t>北塩原村高齢者福祉計画・介護保険事業計画</t>
  </si>
  <si>
    <t>協調</t>
  </si>
  <si>
    <t>北塩原村保健事業実施計画（データヘルス計画）</t>
  </si>
  <si>
    <t>第10期北塩原村高齢者福祉計画（R9～R11）</t>
  </si>
  <si>
    <t>第2次北塩原村食育推進計画</t>
  </si>
  <si>
    <t>第10期北塩原村介護保険事業計画（R9～R11）</t>
  </si>
  <si>
    <t>北塩原村地域防災計画 ほか</t>
  </si>
  <si>
    <t>法令名</t>
  </si>
  <si>
    <t>施行年</t>
  </si>
  <si>
    <t>計画との関連</t>
  </si>
  <si>
    <t>昭和45年</t>
  </si>
  <si>
    <t>障害者施策の基本理念・基本原則。本計画の上位規範。</t>
  </si>
  <si>
    <t>平成25年</t>
  </si>
  <si>
    <t>本計画（障害福祉計画）の根拠法。</t>
  </si>
  <si>
    <t>児童福祉法</t>
  </si>
  <si>
    <t>昭和22年</t>
  </si>
  <si>
    <t>本計画（障害児福祉計画）の根拠法。</t>
  </si>
  <si>
    <t>平成23年</t>
  </si>
  <si>
    <t>虐待防止・通報・保護等の措置。</t>
  </si>
  <si>
    <t>平成25年（令和６年改正）</t>
  </si>
  <si>
    <t>差別禁止・合理的配慮の義務化。</t>
  </si>
  <si>
    <t>障害者情報アクセシビリティ・コミュニケーション施策推進法</t>
  </si>
  <si>
    <t>令和４年</t>
  </si>
  <si>
    <t>情報アクセシビリティ・意思疎通支援の推進。</t>
  </si>
  <si>
    <t>医療的ケア児支援法</t>
  </si>
  <si>
    <t>令和３年</t>
  </si>
  <si>
    <t>医療的ケア児の支援体制整備の責務。</t>
  </si>
  <si>
    <t>精神保健福祉法</t>
  </si>
  <si>
    <t>昭和25年</t>
  </si>
  <si>
    <t>精神障害者の医療・福祉施策。</t>
  </si>
  <si>
    <t>こども基本法</t>
  </si>
  <si>
    <t>こどもの権利擁護・障害児施策との関連。</t>
  </si>
  <si>
    <t>発達障害者支援法</t>
  </si>
  <si>
    <t>平成16年（平成28年改正）</t>
  </si>
  <si>
    <t>発達障害者の支援体制・早期発見。</t>
  </si>
  <si>
    <t>成年後見制度利用促進法</t>
  </si>
  <si>
    <t>平成28年</t>
  </si>
  <si>
    <t>成年後見・権利擁護体制整備。</t>
  </si>
  <si>
    <t>再犯防止推進法</t>
  </si>
  <si>
    <t>刑事司法に関わる障害者の地域定着支援。</t>
  </si>
  <si>
    <t>高次脳機能障害者支援法</t>
  </si>
  <si>
    <t>令和7年（成立）※要確認</t>
  </si>
  <si>
    <t>高次脳機能障害者への相談支援・地域協議会等の体制整備。</t>
  </si>
  <si>
    <t>社会福祉法等の一部を改正する法律</t>
  </si>
  <si>
    <t>令和8年</t>
  </si>
  <si>
    <t>地域共生社会の推進等。基本指針の追加改正（令和8年10月告示予定）に反映。</t>
  </si>
  <si>
    <t>医療的ケア児支援法の一部改正</t>
  </si>
  <si>
    <t>医療的ケア児等への支援の充実。基本指針の追加改正に反映。</t>
  </si>
  <si>
    <t>平成15年</t>
  </si>
  <si>
    <t>「支援費制度」施行</t>
  </si>
  <si>
    <t>平成18年</t>
  </si>
  <si>
    <t>「障害者自立支援法」施行
「高齢者、障害者等の移動等の円滑化の促進に関する法律」施行</t>
  </si>
  <si>
    <t>平成19年</t>
  </si>
  <si>
    <t>「障害者の権利に関する条約」閣議決定</t>
  </si>
  <si>
    <t>「合理的配慮」の概念や差別の禁止等を盛り込んだ「障害者基本法」の改正</t>
  </si>
  <si>
    <t>平成24年</t>
  </si>
  <si>
    <t>「障害者の日常生活及び社会生活を総合的に支援するための法律（障害者総合支援法）」制定
「障害者虐待の防止、障害者の養護者に対する支援等に関する法律（障害者虐待防止法）」制定</t>
  </si>
  <si>
    <t>「国等による障害者就労施設等からの物品等の調達の推進等に関する法律（障害者優先調達推進法）」制定
「障害者の日常生活及び社会生活を総合的に支援するための法律（障害者総合支援法）」施行
「成年被後見人の選挙権の回復等のための公職選挙法等の一部を改正する法律」施行</t>
  </si>
  <si>
    <t>「障害を理由とする差別の解消の推進に関する法律」施行
「障害者の雇用の促進等に関する法律の一部を改正する法律」一部施行
「障害者の日常生活及び社会生活を総合的に支援するための法律及び児童福祉法の一部を改正する法律」成立
「成年後見制度の利用の促進に関する法律」施行
「発達障害者支援法の一部を改正する法律」施行</t>
  </si>
  <si>
    <t>平成29年</t>
  </si>
  <si>
    <t>「ユニバーサルデザイン2020行動計画」策定
「成年後見制度利用促進基本計画」閣議決定</t>
  </si>
  <si>
    <t>平成30年</t>
  </si>
  <si>
    <t>「障害者基本計画（第4次）」閣議決定
「障害者の日常生活及び社会生活を総合的に支援するための法律及び児童福祉法の一部を改定する法律」施行※平成28年一部施行
「高齢者、障害者等の移動等の円滑化の促進に関する法律の一部を改正する法律」成立
「障害者による文化芸術活動の推進に関する法律」施行
「ユニバーサル社会の実現に向けた諸施策の総合的かつ一体的な推進に関する法律（ユニバーサル社会実現推進法）」制定</t>
  </si>
  <si>
    <t>令和元年</t>
  </si>
  <si>
    <t>「障害者の雇用の促進等に関する法律の一部を改正する法律」成立
「視覚障害者等の読書環境の整備の促進に関する法律」成立</t>
  </si>
  <si>
    <t>令和2年</t>
  </si>
  <si>
    <t>「障害者の雇用の促進等に関する法律の一部を改正する法律」施行※令和元年一部施行
「高齢者、障害者等の移動等の円滑化の促進に関する法律の一部を改正する法律（バリアフリー法）」成立
「聴覚障害者等による電話の利用の円滑化に関する法律」成立</t>
  </si>
  <si>
    <t>令和3年</t>
  </si>
  <si>
    <t>「障害を理由とする差別の解消の推進に関する法律の一部を改正する法律」成立
「医療的ケア児及びその家族に対する支援に関する法律」施行</t>
  </si>
  <si>
    <t>令和4年</t>
  </si>
  <si>
    <t>「障害者による情報の取得及び利用並びに意思疎通に関する施策の推進に関する法律（障害者情報アクセシビリティ・コミュニケーション施策推進法」施行</t>
  </si>
  <si>
    <t>令和5年</t>
  </si>
  <si>
    <t>「こども家庭庁」設立
「こども基本法」施行
「障害者基本計画（第5次）」閣議決定</t>
  </si>
  <si>
    <t>令和6年</t>
  </si>
  <si>
    <t>「障害を理由とする差別の解消の推進に関する法律の一部を改正する法律（改正障害者差別解消法）」施行</t>
  </si>
  <si>
    <t>令和7年</t>
  </si>
  <si>
    <t>「就労選択支援」の開始（令和7年10月）</t>
  </si>
  <si>
    <t>第8期障害福祉計画・第4期障害児福祉計画に係る基本指針の告示（令和8年こども家庭庁・厚生労働省告示第4号）
「社会福祉法等の一部を改正する法律」成立
「医療的ケア児及びその家族に対する支援に関する法律の一部を改正する法律」成立
障がい者法定雇用率の引き上げ（2.5％から2.7％）</t>
  </si>
  <si>
    <t>令和9年</t>
  </si>
  <si>
    <t>第8期障害福祉計画・第4期障害児福祉計画の開始
就労継続支援Ａ型等の新規利用時に就労選択支援の利用が原則化（令和9年4月～）</t>
  </si>
  <si>
    <t>令和10年</t>
  </si>
  <si>
    <t>令和11年</t>
  </si>
  <si>
    <t>障がい者人口</t>
  </si>
  <si>
    <t>人口ピラミッド（令和7年1月1日現在・住民基本台帳・外国人含む）</t>
  </si>
  <si>
    <t>※R2～R5は第7期計画（住民基本台帳・各年4月1日）。R6～R8は総務省住基（1月1日）から4月1日時点を推計、R9～R11は推計。世帯数は総務省住基（1月1日・日本人世帯）の参考値。</t>
  </si>
  <si>
    <t>単位：人、世帯</t>
  </si>
  <si>
    <t>※R2～R5は第7期計画（各年4月1日）。R6以降は推計（下段の推計表を参照）。</t>
  </si>
  <si>
    <t>単位：人</t>
  </si>
  <si>
    <t>出典：総務省「住民基本台帳に基づく人口、人口動態及び世帯数」（総数2,394人：男1,205人・女1,189人）</t>
  </si>
  <si>
    <t>令和２年度</t>
  </si>
  <si>
    <t>令和3年度</t>
  </si>
  <si>
    <t>令和5年度</t>
  </si>
  <si>
    <t>令和7年度</t>
  </si>
  <si>
    <t>年齢階層</t>
  </si>
  <si>
    <t>男性人口 [人]</t>
  </si>
  <si>
    <t>女性人口 [人]</t>
  </si>
  <si>
    <t>男女計 [人]</t>
  </si>
  <si>
    <t>男性人口比率 [%]</t>
  </si>
  <si>
    <t>女性人口比率 [%]</t>
  </si>
  <si>
    <t>合計</t>
  </si>
  <si>
    <t>0～4歳</t>
  </si>
  <si>
    <t>老年人口（65歳以上）</t>
  </si>
  <si>
    <t>身体障害者手帳所持者数</t>
  </si>
  <si>
    <t>5～9歳</t>
  </si>
  <si>
    <t>10～14歳</t>
  </si>
  <si>
    <t>生産年齢人口（15～64歳）</t>
  </si>
  <si>
    <t>療育手帳所持者数</t>
  </si>
  <si>
    <t>15～19歳</t>
  </si>
  <si>
    <t>20～24歳</t>
  </si>
  <si>
    <t>年少人口（0～14歳）</t>
  </si>
  <si>
    <t>精神障害者保健福祉手帳所持者数</t>
  </si>
  <si>
    <t>25～29歳</t>
  </si>
  <si>
    <t>30～34歳</t>
  </si>
  <si>
    <t>世帯数</t>
  </si>
  <si>
    <t>対人口比</t>
  </si>
  <si>
    <t>35～39歳</t>
  </si>
  <si>
    <t>1世帯当たりの人口</t>
  </si>
  <si>
    <t>40～44歳</t>
  </si>
  <si>
    <t>45～49歳</t>
  </si>
  <si>
    <t>50～54歳</t>
  </si>
  <si>
    <t>55～59歳</t>
  </si>
  <si>
    <t>60～64歳</t>
  </si>
  <si>
    <t>65～69歳</t>
  </si>
  <si>
    <t>70～74歳</t>
  </si>
  <si>
    <t>75～79歳</t>
  </si>
  <si>
    <t>80～84歳</t>
  </si>
  <si>
    <t>85～89歳</t>
  </si>
  <si>
    <t>90～94歳</t>
  </si>
  <si>
    <t>95～99歳</t>
  </si>
  <si>
    <t>100歳～</t>
  </si>
  <si>
    <t>不詳</t>
  </si>
  <si>
    <t>着色セル＝推計値（村の実績・台帳データで要差替）</t>
  </si>
  <si>
    <t>令和9年度(推計)</t>
  </si>
  <si>
    <t>令和10年度(推計)</t>
  </si>
  <si>
    <t>令和11年度(推計)</t>
  </si>
  <si>
    <t>0～14歳</t>
  </si>
  <si>
    <t>15～64歳</t>
  </si>
  <si>
    <t>療育手帳所持者</t>
  </si>
  <si>
    <t>65歳以上</t>
  </si>
  <si>
    <t>精神障害者保健福祉手帳所持者</t>
  </si>
  <si>
    <t>総計</t>
  </si>
  <si>
    <t>■居宅介護の実績と見込量</t>
  </si>
  <si>
    <t>単位</t>
  </si>
  <si>
    <t>第6期</t>
  </si>
  <si>
    <t>第7期・第3期</t>
  </si>
  <si>
    <t>第8期・第4期</t>
  </si>
  <si>
    <t>着色セル＝R6～R8実績の推計値（村の実績で要差替）</t>
  </si>
  <si>
    <t>R5年度</t>
  </si>
  <si>
    <t>R6年度</t>
  </si>
  <si>
    <t>R7年度</t>
  </si>
  <si>
    <t>R8年度</t>
  </si>
  <si>
    <t>R9年度</t>
  </si>
  <si>
    <t>R10年度</t>
  </si>
  <si>
    <t>R11年度</t>
  </si>
  <si>
    <t>R5・R6～R8見込量＝第7期計画書（R5見込は第6期）。R5実績＝第7期計画書。</t>
  </si>
  <si>
    <t>利用者数</t>
  </si>
  <si>
    <t>人/月</t>
  </si>
  <si>
    <t>見込量</t>
  </si>
  <si>
    <t>第8期・第4期（R9～R11）の見込量はすべて推計による案。</t>
  </si>
  <si>
    <t>実績</t>
  </si>
  <si>
    <t>-</t>
  </si>
  <si>
    <t>サービス量</t>
  </si>
  <si>
    <t>時間/月</t>
  </si>
  <si>
    <t>■重度訪問介護の実績と見込量</t>
  </si>
  <si>
    <t>■同行援護の実績と見込量</t>
  </si>
  <si>
    <t>■行動援護の実績と見込量</t>
  </si>
  <si>
    <t>■重度障がい者等包括支援の実績と見込量</t>
  </si>
  <si>
    <t>■生活介護の実績と見込量</t>
  </si>
  <si>
    <t>人日/月</t>
  </si>
  <si>
    <t>■自立訓練（機能訓練）の実績と見込量</t>
  </si>
  <si>
    <t>■自立訓練（生活訓練）の実績と見込量</t>
  </si>
  <si>
    <t>■就労選択支援の実績と見込量（令和7年10月開始）</t>
  </si>
  <si>
    <t>■就労移行支援の実績と見込量</t>
  </si>
  <si>
    <t>■就労継続支援Ａ型の実績と見込量</t>
  </si>
  <si>
    <t>■就労継続支援Ｂ型の実績と見込量</t>
  </si>
  <si>
    <t>■就労定着支援の実績と見込量</t>
  </si>
  <si>
    <t>■療養介護の実績と見込量</t>
  </si>
  <si>
    <t>■短期入所（ショートステイ）【福祉型】の実績と見込量</t>
  </si>
  <si>
    <t>■短期入所（ショートステイ）【医療型】の実績と見込量</t>
  </si>
  <si>
    <t>※短期入所（福祉型）のR9～R11は、地域生活支援拠点による緊急時の受入れを想定して1人/月を見込んだ案。</t>
  </si>
  <si>
    <t>■自立生活援助の実績と見込量</t>
  </si>
  <si>
    <t>■共同生活援助（グループホーム）の実績と見込量</t>
  </si>
  <si>
    <t>■施設入所支援の実績と見込量</t>
  </si>
  <si>
    <t>■計画相談支援（サービス等利用計画作成）の実績と見込量</t>
  </si>
  <si>
    <t>■地域移行支援の実績と見込量</t>
  </si>
  <si>
    <t>■地域定着支援の実績と見込量</t>
  </si>
  <si>
    <t>※地域移行支援・地域定着支援のR10～R11は、精神科病院の長期入院者（第7期時点5人）の退院支援を想定した案。</t>
  </si>
  <si>
    <t>■精神障がい者の自立訓練（生活訓練）の実績と見込量</t>
  </si>
  <si>
    <t>■精神障がい者の自立生活援助の実績と見込量</t>
  </si>
  <si>
    <t>■精神障がい者の共同生活援助の実績と見込量</t>
  </si>
  <si>
    <t>■精神障がい者の地域移行支援の実績と見込量</t>
  </si>
  <si>
    <t>■精神障がい者の地域定着支援の実績と見込量</t>
  </si>
  <si>
    <t>■精神障がい者の短期入所の実績と見込量（第8期新規の活動指標）</t>
  </si>
  <si>
    <t>※第7期計画では精神障がい者に限った見込量を設定していないため「―」。R6～R8実績は全体の利用状況から按分した推計。</t>
  </si>
  <si>
    <t>■児童発達支援の実績と見込量</t>
  </si>
  <si>
    <t>■放課後等デイサービスの実績と見込量</t>
  </si>
  <si>
    <t>■保育所等訪問支援の実績と見込量</t>
  </si>
  <si>
    <t>■居宅訪問型児童発達支援の実績と見込量</t>
  </si>
  <si>
    <t>■障がい児相談支援の実績と見込量</t>
  </si>
  <si>
    <t>■医療的ケア児等コーディネーター配置数の実績と見込量</t>
  </si>
  <si>
    <t>配置人数</t>
  </si>
  <si>
    <t>人</t>
  </si>
  <si>
    <t>■地域生活支援拠点等の実績と見込量（会津北部4町村）</t>
  </si>
  <si>
    <t>検証・検討の実施回数</t>
  </si>
  <si>
    <t>回/年</t>
  </si>
  <si>
    <t>※医療的ケア児が地域の幼稚園・小学校へ通う想定（第7期計画）から、R9以降に放課後等デイサービス・保育所等訪問支援の利用を見込んだ案。</t>
  </si>
  <si>
    <t>■理解促進研修・啓発事業の実績と見込量</t>
  </si>
  <si>
    <t>実施件数</t>
  </si>
  <si>
    <t>件/年</t>
  </si>
  <si>
    <t>■自発的活動支援事業の実績と見込量</t>
  </si>
  <si>
    <t>■相談支援事業の実績と見込量</t>
  </si>
  <si>
    <t>障がい者相談支援事業</t>
  </si>
  <si>
    <t>実施箇所数</t>
  </si>
  <si>
    <t>設置の有無</t>
  </si>
  <si>
    <t>×</t>
  </si>
  <si>
    <t>〇（広域）</t>
  </si>
  <si>
    <t>障がい者虐待防止センター</t>
  </si>
  <si>
    <t>〇</t>
  </si>
  <si>
    <t>障がい者自立支援協議会</t>
  </si>
  <si>
    <t>協議会専門部会</t>
  </si>
  <si>
    <t>設置数</t>
  </si>
  <si>
    <t>■成年後見制度利用支援事業の実績と見込量</t>
  </si>
  <si>
    <t>人/年</t>
  </si>
  <si>
    <t>■意思疎通支援事業の実績と見込量</t>
  </si>
  <si>
    <t>手話通訳者派遣事業</t>
  </si>
  <si>
    <t>要約筆記者派遣事業</t>
  </si>
  <si>
    <t>手話通訳者設置事業</t>
  </si>
  <si>
    <t>■日常生活用具給付等事業の実績と見込量</t>
  </si>
  <si>
    <t>介護・訓練支援用具（特殊寝台等）</t>
  </si>
  <si>
    <t>自立生活支援用具（入浴補助用具等）</t>
  </si>
  <si>
    <t>在宅療養等支援用具（電気式たん吸引器等）</t>
  </si>
  <si>
    <t>情報・意思疎通支援用具（携帯用会話補助装置等）</t>
  </si>
  <si>
    <t>排泄管理支援用具（ストマ用装具等）</t>
  </si>
  <si>
    <t>居宅生活動作補助用具（住宅改修費）</t>
  </si>
  <si>
    <t>■手話奉仕員養成研修事業の実績と見込量</t>
  </si>
  <si>
    <t>養成研修修了者数</t>
  </si>
  <si>
    <t>■移動支援事業の実績と見込量</t>
  </si>
  <si>
    <t>利用時間数</t>
  </si>
  <si>
    <t>■地域活動支援センター機能強化事業の実績と見込量</t>
  </si>
  <si>
    <t>カ所</t>
  </si>
  <si>
    <t>※手話奉仕員養成研修は県・圏域の研修を活用する想定。基幹相談支援センター・専門部会は猪苗代町・磐梯町・湯川村との広域設置を想定（第7期目標）。</t>
  </si>
  <si>
    <t>■訪問入浴サービス事業の実績と見込量</t>
  </si>
  <si>
    <t>■日中一時支援事業の実績と見込量</t>
  </si>
  <si>
    <t>■福祉ホーム事業の実績と見込量</t>
  </si>
  <si>
    <t>（参考）更生訓練費給付事業、点字・声の広報等発行事業、自動車運転免許取得・改造助成事業、レクリエーション活動等支援事業等は本村では現在未実施（ニーズに応じ検討）。</t>
  </si>
  <si>
    <t>自立支援給付</t>
  </si>
  <si>
    <t>【訪問系サービス】</t>
  </si>
  <si>
    <t>【必須事業】</t>
  </si>
  <si>
    <t>・居宅介護</t>
  </si>
  <si>
    <t>・理解促進研修・啓発事業</t>
  </si>
  <si>
    <t>・重度訪問介護</t>
  </si>
  <si>
    <t>・自発的活動支援事業</t>
  </si>
  <si>
    <t>・同行援護</t>
  </si>
  <si>
    <t>・相談支援事業</t>
  </si>
  <si>
    <t>・行動援護</t>
  </si>
  <si>
    <t>・成年後見制度利用支援事業</t>
  </si>
  <si>
    <t>・重度障がい者等包括支援</t>
  </si>
  <si>
    <t>・成年後見制度法人後見支援事業</t>
  </si>
  <si>
    <t>【日中活動系サービス】</t>
  </si>
  <si>
    <t>・意思疎通支援事業</t>
  </si>
  <si>
    <t>・生活介護</t>
  </si>
  <si>
    <t>・日常生活用具給付等事業</t>
  </si>
  <si>
    <t>・自立訓練（機能訓練・生活訓練）</t>
  </si>
  <si>
    <t>・手話奉仕員養成研修事業</t>
  </si>
  <si>
    <t>・就労選択支援</t>
  </si>
  <si>
    <t>・移動支援事業</t>
  </si>
  <si>
    <t>・就労移行支援</t>
  </si>
  <si>
    <t>・地域活動支援センター機能強化事業</t>
  </si>
  <si>
    <t>・就労継続支援（A型・B型）</t>
  </si>
  <si>
    <t>【任意事業】</t>
  </si>
  <si>
    <t>【居住系サービス】</t>
  </si>
  <si>
    <t>・訪問入浴サービス事業</t>
  </si>
  <si>
    <t>・自立生活援助</t>
  </si>
  <si>
    <t>・日中一時支援事業</t>
  </si>
  <si>
    <t>・共同生活援助（グループホーム）</t>
  </si>
  <si>
    <t>・福祉ホーム事業</t>
  </si>
  <si>
    <t>・施設入所支援</t>
  </si>
  <si>
    <t>【相談支援】</t>
  </si>
  <si>
    <t>・計画相談支援</t>
  </si>
  <si>
    <t>・地域移行支援</t>
  </si>
  <si>
    <t>障がい児通所給付</t>
  </si>
  <si>
    <t>・地域定着支援</t>
  </si>
  <si>
    <t>【障がい児】</t>
  </si>
  <si>
    <t>・児童発達支援</t>
  </si>
  <si>
    <t>【村単独事業（県補助含む）】</t>
  </si>
  <si>
    <t>・放課後等デイサービス</t>
  </si>
  <si>
    <t>・重度心身障害者医療費助成</t>
  </si>
  <si>
    <t>・保育所等訪問支援</t>
  </si>
  <si>
    <t>・在宅重度障害者対策事業</t>
  </si>
  <si>
    <t>・居宅訪問型児童発達支援</t>
  </si>
  <si>
    <t>・人工透析患者通院交通費助成</t>
  </si>
  <si>
    <t>【障がい児相談支援】</t>
  </si>
  <si>
    <t>・障がい児相談支援</t>
  </si>
  <si>
    <t>等級別身体障がい者手帳所持者数</t>
  </si>
  <si>
    <t>障がい種類別身体障がい者手帳所持者数の推移</t>
  </si>
  <si>
    <t>※総数はR2～R5が第7期計画（4月1日）、R6～R8は推計。等級別内訳は計画に記載がないため構成比で按分した推計。種類別はR5（P列）のみ実数。</t>
  </si>
  <si>
    <t>1級</t>
  </si>
  <si>
    <t>視覚障がい者</t>
  </si>
  <si>
    <t>2級</t>
  </si>
  <si>
    <t>聴覚・平衡機能障がい</t>
  </si>
  <si>
    <t>3級</t>
  </si>
  <si>
    <t>音声・言語・そしゃく機能障がい</t>
  </si>
  <si>
    <t>4級</t>
  </si>
  <si>
    <t>肢体不自由</t>
  </si>
  <si>
    <t>5級</t>
  </si>
  <si>
    <t>内部障がい</t>
  </si>
  <si>
    <t>6級</t>
  </si>
  <si>
    <t>A（重度）</t>
  </si>
  <si>
    <t>B（中度・軽度）</t>
  </si>
  <si>
    <t>※R3～R5は第7期計画（4月1日）、R6～R8は推計。福島県の療育手帳区分（A：重度、B：中度・軽度）に合わせて区分を変更。</t>
  </si>
  <si>
    <t>※総数はR3～R5が第7期計画（4月1日）、R6～R8は推計。級別内訳はR5（E列）のみ実数、他年度は構成比で按分した推計。</t>
  </si>
  <si>
    <t>自立支援医療受給者数</t>
  </si>
  <si>
    <t>※村の受給者台帳データがないため、全国の受給者出現率・手帳所持者数等から設定した仮置き値（要差替）。</t>
  </si>
  <si>
    <t>障がい支援区分認定者数</t>
  </si>
  <si>
    <t>区分１</t>
  </si>
  <si>
    <t>区分２</t>
  </si>
  <si>
    <t>区分３</t>
  </si>
  <si>
    <t>区分４</t>
  </si>
  <si>
    <t>区分５</t>
  </si>
  <si>
    <t>区分６</t>
  </si>
  <si>
    <t>※区分認定者数は計画書に記載がないため、生活介護・施設入所支援・居宅介護等の利用者数から設定した仮置き値（要差替）。</t>
  </si>
  <si>
    <t>重度心身障害者医療費助成等受給者数</t>
  </si>
  <si>
    <t>重度心身障害者医療費助成受給者</t>
  </si>
  <si>
    <t>在宅重度障害者対策事業（紙おむつ等給付）受給者</t>
  </si>
  <si>
    <t>人工透析患者通院交通費助成受給者</t>
  </si>
  <si>
    <t>※いずれも村単独事業（県補助含む）。受給者数は手帳所持者の等級構成等から設定した仮置き値（要差替）。</t>
  </si>
  <si>
    <t>N</t>
  </si>
  <si>
    <t>※第8期ニーズ調査（令和8年度実施）の結果が出るまでの仮置き値。配布約190人×回収率約58％（第7期57.9％）でN=110と想定（介助者設問はN=60）。差別経験は第7期調査（25.3％）を参考。</t>
  </si>
  <si>
    <t>日中に過ごしている場所</t>
  </si>
  <si>
    <t>無回答</t>
  </si>
  <si>
    <t>友人と会うために外出</t>
  </si>
  <si>
    <t>買物や趣味等で外出</t>
  </si>
  <si>
    <t>デイケアやリハビリ</t>
  </si>
  <si>
    <t>病院・入院中</t>
  </si>
  <si>
    <t>通所施設・作業所</t>
  </si>
  <si>
    <t>職場・仕事</t>
  </si>
  <si>
    <t>学校（保育園・こども園等を含む）</t>
  </si>
  <si>
    <t>入所施設・グループホーム</t>
  </si>
  <si>
    <t>自宅</t>
  </si>
  <si>
    <t>外出の回数</t>
  </si>
  <si>
    <t>ほとんど外出しない</t>
  </si>
  <si>
    <t>年に数回</t>
  </si>
  <si>
    <t>月に1～2回</t>
  </si>
  <si>
    <t>週に1～2回</t>
  </si>
  <si>
    <t>週に3～4回</t>
  </si>
  <si>
    <t>ほとんど毎日</t>
  </si>
  <si>
    <t>外出や交通手段で困っていること</t>
  </si>
  <si>
    <t>特にない</t>
  </si>
  <si>
    <t>体調が不安</t>
  </si>
  <si>
    <t>介助者がいない</t>
  </si>
  <si>
    <t>外出による出費が多い</t>
  </si>
  <si>
    <t>駐車場が少ない</t>
  </si>
  <si>
    <t>外出先の建物の設備が使いにくい</t>
  </si>
  <si>
    <t>乗り方、乗り換えがわかりにくい</t>
  </si>
  <si>
    <t>道路や駅に段差が多い</t>
  </si>
  <si>
    <t>電車やバスの乗り降りが困難</t>
  </si>
  <si>
    <t>公共交通機関・便数が少ない</t>
  </si>
  <si>
    <t>乗り方、乗り換えがわかりにく</t>
  </si>
  <si>
    <t>生活のしづらさを感じること</t>
  </si>
  <si>
    <t>権利擁護や金銭管理に関すること</t>
  </si>
  <si>
    <t>障がいへの理解・外出コミュニケーション</t>
  </si>
  <si>
    <t>社会参加や仕事・訓練に関すること</t>
  </si>
  <si>
    <t>学校生活や教育・保育に関すること</t>
  </si>
  <si>
    <t>児童期の療育・教育に関すること</t>
  </si>
  <si>
    <t>医療やリハビリに関すること</t>
  </si>
  <si>
    <t>福祉サービスに関すること</t>
  </si>
  <si>
    <t>日常生活に関すること</t>
  </si>
  <si>
    <t>現在の主な収入</t>
  </si>
  <si>
    <t>不動産収入</t>
  </si>
  <si>
    <t>家族からの援助</t>
  </si>
  <si>
    <t>生活保護</t>
  </si>
  <si>
    <t>各種手当</t>
  </si>
  <si>
    <t>年金</t>
  </si>
  <si>
    <t>障害年金</t>
  </si>
  <si>
    <t>給料・工賃</t>
  </si>
  <si>
    <t>障がいがあることで差別や嫌な思いをする（した）こと</t>
  </si>
  <si>
    <t>ない</t>
  </si>
  <si>
    <t>ある</t>
  </si>
  <si>
    <t>知らない</t>
  </si>
  <si>
    <t>知っている</t>
  </si>
  <si>
    <t>成年後見制度の認知度</t>
  </si>
  <si>
    <t>福祉サービス等を相談しやすい体制にするために、必要なこと</t>
  </si>
  <si>
    <t>専門的・継続的に相談対応できる人が配属されていること</t>
  </si>
  <si>
    <t>1か所で要件を済ますことのできる総合的な窓口があること</t>
  </si>
  <si>
    <t>平日の昼間以外も相談できること（休日や夜間の対応）</t>
  </si>
  <si>
    <t>電話、ファックス、メールなどを使って相談できること</t>
  </si>
  <si>
    <t>地域の身近なところで直接話をして相談できること</t>
  </si>
  <si>
    <t>介助者が介助していく上で利用したいと思うサービスや支援等</t>
  </si>
  <si>
    <t>金銭管理や権利擁護</t>
  </si>
  <si>
    <t>介助者同士が情報交換できること</t>
  </si>
  <si>
    <t>日中に訓練等に通えること</t>
  </si>
  <si>
    <t>一時的に預けられる施設（宿泊含む）</t>
  </si>
  <si>
    <t>手話・点訳・要約筆記などの支援</t>
  </si>
  <si>
    <t>外出支援・送迎</t>
  </si>
  <si>
    <t>日常生活の介助（ホームヘルプ等）</t>
  </si>
  <si>
    <t>専門的な相談ができること</t>
  </si>
  <si>
    <t>※本業務の仕様書では事業所調査は対象外。近隣事業所への調査・ヒアリングを行う場合の想定値（N=12）を参考として仮置き。</t>
  </si>
  <si>
    <t>運営上の課題</t>
  </si>
  <si>
    <t>サービス提供に関する書類作成の煩雑さ</t>
  </si>
  <si>
    <t>利用者の確保</t>
  </si>
  <si>
    <t>従事者間のコミュニケーション</t>
  </si>
  <si>
    <t>教育・研修の時間</t>
  </si>
  <si>
    <t>管理者の指導・管理能力</t>
  </si>
  <si>
    <t>従事者の意欲や接遇</t>
  </si>
  <si>
    <t>職員の確保</t>
  </si>
  <si>
    <t>利用者の安定的な確保</t>
  </si>
  <si>
    <t>事業実施上の課題</t>
  </si>
  <si>
    <t>リスク管理体制の構築（事故防止やヒヤリハットへの対応）</t>
  </si>
  <si>
    <t>苦情処理対応</t>
  </si>
  <si>
    <t>利用者にとっての有益な情報開示の推進</t>
  </si>
  <si>
    <t>利用者への説明と意思の尊重</t>
  </si>
  <si>
    <t>利用者のプライバシー保護・個人情報管理の徹底</t>
  </si>
  <si>
    <t>利用者支援での課題</t>
  </si>
  <si>
    <t>全体的な人員不足</t>
  </si>
  <si>
    <t>医療的ケアや強度行動障がい等の専門的支援体制の不足</t>
  </si>
  <si>
    <t>支援者のスキル不足</t>
  </si>
  <si>
    <t>休日や夜間の対応が難しい</t>
  </si>
  <si>
    <t>困難事例への対処が難しい</t>
  </si>
  <si>
    <t>利用者や家族とのコミュニケーションが難しい</t>
  </si>
  <si>
    <t>質的に、利用者の希望通りサービスが提供できていない</t>
  </si>
  <si>
    <t>量的に、利用者の希望通りサービスが提供できていない</t>
  </si>
  <si>
    <t>北塩原村の利用者受入れに関する課題</t>
  </si>
  <si>
    <t>送迎距離・移動時間の長さ</t>
  </si>
  <si>
    <t>冬期（積雪）の送迎・通所</t>
  </si>
  <si>
    <t>利用者が少なく採算がとりにくい</t>
  </si>
  <si>
    <t>村・関係機関との情報共有</t>
  </si>
  <si>
    <t>医療的ケアへの対応</t>
  </si>
  <si>
    <t>緊急時（短期入所等）の受入れ体制</t>
  </si>
  <si>
    <t>障がい特性に応じた専門的支援</t>
  </si>
  <si>
    <t>基本方針</t>
  </si>
  <si>
    <t>障がい福祉サービスの提供体制の確保に関する基本的考え方</t>
  </si>
  <si>
    <t>全国で必要とされる訪問系サービスの保障</t>
  </si>
  <si>
    <t>希望する障がい者等への日中活動系サービスの保障</t>
  </si>
  <si>
    <t>グループホーム等の充実及び地域生活支援拠点等の整備と機能の充実</t>
  </si>
  <si>
    <t>福祉施設から一般就労への移行等の推進</t>
  </si>
  <si>
    <t>強度行動障害や高次脳機能障害を有する障がい者に対する支援体制の充実</t>
  </si>
  <si>
    <t>依存症対策の推進</t>
  </si>
  <si>
    <t>相談支援体制の確保に関する基本的考え方</t>
  </si>
  <si>
    <t>相談支援体制の充実・強化</t>
  </si>
  <si>
    <t>地域生活への移行や地域定着のための支援体制の確保</t>
  </si>
  <si>
    <t>発達障がい者等に対する支援</t>
  </si>
  <si>
    <t>協議会の活性化</t>
  </si>
  <si>
    <t>障がい児支援の提供体制の確保に関する基本的考え方</t>
  </si>
  <si>
    <t>地域支援体制の構築</t>
  </si>
  <si>
    <t>保育、保健医療、教育、就労支援等の関係機関と連携した支援</t>
  </si>
  <si>
    <t>地域社会への参加・包容（インクルージョン）の推進</t>
  </si>
  <si>
    <t>特別な支援が必要な障がい児に対する支援体制の整備</t>
  </si>
  <si>
    <t>障害児相談支援の提供体制の確保</t>
  </si>
  <si>
    <t>第8期基本指針で新たに示された主な考え方</t>
  </si>
  <si>
    <t>障害福祉人材の確保・定着、ケアの充実のための生産性の向上（介護テクノロジーの導入等）</t>
  </si>
  <si>
    <t>就労選択支援の積極的な利用を促す体制の確保（協議会設置圏域ごとの事業所設置）</t>
  </si>
  <si>
    <t>のぞまないセルフプランの解消と伴走的な相談支援体制の確保</t>
  </si>
  <si>
    <t>インクルージョン推進のための協議の場の設置</t>
  </si>
  <si>
    <t>中山間・人口減少地域におけるサービス提供体制の維持・確保</t>
  </si>
  <si>
    <t>地域差の是正に向けたサービス見込量の算出</t>
  </si>
  <si>
    <t>基本理念：障がいのあるなしに関わらず、お互いの人格や個性を尊重し、多様な価値観を認め合い、誰もが自分らしく輝くむら</t>
  </si>
  <si>
    <t>基本目標①：障がいへの理解を深め、交流を育むむら</t>
  </si>
  <si>
    <t>施策の分野</t>
  </si>
  <si>
    <t>施策の基本方針</t>
  </si>
  <si>
    <t>施策の方向性（主な取組み）</t>
  </si>
  <si>
    <t>成果指標（現状→令和11年度目標）</t>
  </si>
  <si>
    <t>啓発・広報</t>
  </si>
  <si>
    <t>障がいへの理解促進と差別解消・権利擁護の浸透</t>
  </si>
  <si>
    <t>①障がいに対する正しい理解等の普及・啓発</t>
  </si>
  <si>
    <t>差別や偏見を感じている障がいがある人の割合
25.3％（R5）→15％（R11）</t>
  </si>
  <si>
    <t>②合理的配慮の周知・啓発</t>
  </si>
  <si>
    <t>③啓発イベントの開催（障害者週間の周知等）</t>
  </si>
  <si>
    <t>④福祉ボランティアの育成と活動の推進</t>
  </si>
  <si>
    <t>⑤「北塩原村広報」・ホームページ等による啓発広報</t>
  </si>
  <si>
    <t>基本目標②：共に支え合い、誰もが安心して暮らせるむら</t>
  </si>
  <si>
    <t>保健・医療</t>
  </si>
  <si>
    <t>保健活動の推進</t>
  </si>
  <si>
    <t>①健康診断体制の充実</t>
  </si>
  <si>
    <t>特定健康診査の受診率
51.3％（R4）→60％（R11）</t>
  </si>
  <si>
    <t>②相談・指導の充実（妊婦・乳児全戸訪問、伴走型相談支援等）</t>
  </si>
  <si>
    <t>医療サービスの充実・高齢期移行に伴う支援</t>
  </si>
  <si>
    <t>①医療との連携強化</t>
  </si>
  <si>
    <t>②医療費の助成（自立支援医療・重度心身障害者医療費助成）</t>
  </si>
  <si>
    <t>③高齢期移行に伴う支援（介護保険への円滑な移行）</t>
  </si>
  <si>
    <t>在宅福祉サービスの充実</t>
  </si>
  <si>
    <t>①訪問系サービスの拡充</t>
  </si>
  <si>
    <t>現在利用している福祉サービスに満足している人の割合
52％（R5）→60％（R11）</t>
  </si>
  <si>
    <t>②日中活動系サービスの拡充</t>
  </si>
  <si>
    <t>③訪問入浴サービス事業</t>
  </si>
  <si>
    <t>④日中一時支援事業</t>
  </si>
  <si>
    <t>⑤在宅重度障害者対策事業（紙おむつ等給付券）</t>
  </si>
  <si>
    <t>施設等入所から地域生活への移行支援</t>
  </si>
  <si>
    <t>①安心して生活できる地域生活の基盤づくり</t>
  </si>
  <si>
    <t>②障がい者福祉施設（グループホーム等）の確保</t>
  </si>
  <si>
    <t>相談支援体制の充実</t>
  </si>
  <si>
    <t>①相談支援事業の実施（基幹相談支援センターの広域設置に向けた取組を含む）</t>
  </si>
  <si>
    <t>生活環境</t>
  </si>
  <si>
    <t>やさしいむらづくりの推進</t>
  </si>
  <si>
    <t>①人にやさしい施設整備の推進</t>
  </si>
  <si>
    <t>障がい者に配慮した公共施設トイレの設置率
56.8％（R5）→100％（R11）
個別避難計画の策定件数
1件（R5）→10件（R11）</t>
  </si>
  <si>
    <t>②安全で快適な道づくり</t>
  </si>
  <si>
    <t>防犯・防災対策の推進</t>
  </si>
  <si>
    <t>①防犯対策の推進（見守り体制の強化）</t>
  </si>
  <si>
    <t>②避難行動要支援者対策の推進（名簿・個別避難計画）</t>
  </si>
  <si>
    <t>③防災ネットワークの確立（NET119登録勧奨等）</t>
  </si>
  <si>
    <t>基本目標③：みんなが輝き、自立した生活を送れるむら</t>
  </si>
  <si>
    <t>教育・育成</t>
  </si>
  <si>
    <t>教育施策の充実</t>
  </si>
  <si>
    <t>①早期発見・早期療育の推進</t>
  </si>
  <si>
    <t>医療的ケア児の受入れ体制の整備
無（R5）→有（R11）
外出目的が趣味・スポーツ・グループ活動の人の割合
28.1％（R5）→40％（R11）</t>
  </si>
  <si>
    <t>②療育支援体制の充実（医療的ケア児への支援を含む）</t>
  </si>
  <si>
    <t>③保育・幼児教育の充実</t>
  </si>
  <si>
    <t>④福祉教育の推進</t>
  </si>
  <si>
    <t>生涯学習施策の充実</t>
  </si>
  <si>
    <t>①参加しやすい環境づくり</t>
  </si>
  <si>
    <t>②障がい者を支える活動の支援</t>
  </si>
  <si>
    <t>雇用・就業</t>
  </si>
  <si>
    <t>雇用の場の確保</t>
  </si>
  <si>
    <t>①事業主への啓発</t>
  </si>
  <si>
    <t>障がい者就労施設等からの物品調達件数
0件（R5）→3件（R11）</t>
  </si>
  <si>
    <t>②公共団体への雇用促進</t>
  </si>
  <si>
    <t>③障がい者就労施設等からの物品調達</t>
  </si>
  <si>
    <t>一般就労・福祉的就労への支援</t>
  </si>
  <si>
    <t>①職場定着と継続就労への支援</t>
  </si>
  <si>
    <t>②特別支援学校新卒者の進路の促進</t>
  </si>
  <si>
    <t>相談・支援の充実</t>
  </si>
  <si>
    <t>①求人・求職者情報の提供</t>
  </si>
  <si>
    <t>②就労関係機関との連携強化</t>
  </si>
  <si>
    <t>スポーツ・文化</t>
  </si>
  <si>
    <t>スポーツ・文化活動の充実</t>
  </si>
  <si>
    <t>①スポーツ・レクリエーション交流の促進</t>
  </si>
  <si>
    <t>外出目的が趣味・スポーツ・グループ活動の人の割合
28.1％（R5）→40％（R11）（再掲）</t>
  </si>
  <si>
    <t>②生涯学習活動への参加支援</t>
  </si>
  <si>
    <t>※基本理念・基本目標・基本施策・成果指標は第4次北塩原村障がい者計画（令和6～11年度）による。基本目標と基本施策の対応は同計画の体系図に明示がないため、各目標の説明文から整理（要確認）。</t>
  </si>
  <si>
    <t>R６～児童給付5領域</t>
  </si>
  <si>
    <t>村の最上位計画「北塩原村第五次総合振興計画」（令和9年度からは次期総合振興計画）
障がい者福祉の視点から施策を推進する分野別計画として位置づけ</t>
  </si>
  <si>
    <t>▼
分野別計画として位置づけ</t>
  </si>
  <si>
    <t>本計画</t>
  </si>
  <si>
    <t>関連計画（保健・健康）</t>
  </si>
  <si>
    <t>関連計画（村の計画）</t>
  </si>
  <si>
    <t>第4次北塩原村障がい者計画（R6～R11）
第８期北塩原村障がい福祉計画
第４期北塩原村障がい児福祉計画
障がい者福祉の視点から
施策を推進する計画</t>
  </si>
  <si>
    <t>第3次健康21・
北塩原村グッドヘルスプラン
（食育推進計画・
いのちを守る対策計画を包含）</t>
  </si>
  <si>
    <t>北塩原村高齢者福祉計画・
介護保険事業計画</t>
  </si>
  <si>
    <t>⇄
整合性
・調和</t>
  </si>
  <si>
    <t>北塩原村子ども・子育て
支援事業計画</t>
  </si>
  <si>
    <t>健康づくり・自殺対策の観点から
本計画と連携</t>
  </si>
  <si>
    <t>その他の関連計画
（地域防災計画、データヘルス計画、
男女共同参画プラン等）</t>
  </si>
  <si>
    <t>⇅
整合性・調和</t>
  </si>
  <si>
    <t>国・県の関連計画</t>
  </si>
  <si>
    <t>障害者基本計画（第５次）
【国】</t>
  </si>
  <si>
    <t>第５次福島県障がい者計画
【福島県】</t>
  </si>
  <si>
    <t>第８期福島県障がい福祉計画・
第４期福島県障がい児福祉計画
【福島県】</t>
  </si>
  <si>
    <t>各計画との整合性と調和を図り、一体的に推進</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</si>
</sst>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
    <numFmt numFmtId="178" formatCode="#,##0&quot;人&quot;"/>
  </numFmts>
  <fonts count="55">
    <font>
      <sz val="11"/>
      <color theme="1"/>
      <name val="游ゴシック"/>
      <family val="2"/>
      <charset val="128"/>
      <scheme val="minor"/>
    </font>
    <font>
      <sz val="11"/>
      <color theme="1"/>
      <name val="游ゴシック"/>
      <family val="2"/>
      <charset val="128"/>
      <scheme val="minor"/>
    </font>
    <font>
      <sz val="6"/>
      <name val="游ゴシック"/>
      <family val="2"/>
      <charset val="128"/>
      <scheme val="minor"/>
    </font>
    <font>
      <sz val="11"/>
      <color theme="1"/>
      <name val="BIZ UDPゴシック"/>
      <family val="3"/>
      <charset val="128"/>
    </font>
    <font>
      <sz val="9"/>
      <color theme="1"/>
      <name val="BIZ UDPゴシック"/>
      <family val="3"/>
      <charset val="128"/>
    </font>
    <font>
      <b/>
      <sz val="11"/>
      <color theme="1"/>
      <name val="BIZ UDPゴシック"/>
      <family val="3"/>
      <charset val="128"/>
    </font>
    <font>
      <sz val="10"/>
      <color rgb="FF000000"/>
      <name val="BIZ UDPゴシック"/>
      <family val="3"/>
      <charset val="128"/>
    </font>
    <font>
      <b/>
      <sz val="12"/>
      <color theme="1"/>
      <name val="BIZ UDPゴシック"/>
      <family val="3"/>
      <charset val="128"/>
    </font>
    <font>
      <sz val="11"/>
      <color rgb="FF000000"/>
      <name val="ＭＳ ゴシック"/>
      <family val="2"/>
      <charset val="128"/>
    </font>
    <font>
      <sz val="11"/>
      <color rgb="FF000000"/>
      <name val="BIZ UDPゴシック"/>
      <family val="3"/>
      <charset val="128"/>
    </font>
    <font>
      <b/>
      <sz val="14"/>
      <color theme="1"/>
      <name val="BIZ UDPゴシック"/>
      <family val="3"/>
      <charset val="128"/>
    </font>
    <font>
      <b/>
      <sz val="22"/>
      <color theme="1"/>
      <name val="BIZ UDPゴシック"/>
      <family val="3"/>
      <charset val="128"/>
    </font>
    <font>
      <b/>
      <sz val="18"/>
      <color theme="1"/>
      <name val="BIZ UDPゴシック"/>
      <family val="3"/>
      <charset val="128"/>
    </font>
    <font>
      <b/>
      <sz val="11"/>
      <name val="BIZ UDPゴシック"/>
      <family val="3"/>
      <charset val="128"/>
    </font>
    <font>
      <b/>
      <sz val="12"/>
      <name val="BIZ UDPゴシック"/>
      <family val="3"/>
      <charset val="128"/>
    </font>
    <font>
      <b/>
      <sz val="14"/>
      <name val="BIZ UDPゴシック"/>
      <family val="3"/>
      <charset val="128"/>
    </font>
    <font>
      <b/>
      <sz val="20"/>
      <color rgb="FF000000"/>
      <name val="BIZ UDPゴシック"/>
      <family val="3"/>
      <charset val="128"/>
    </font>
    <font>
      <b/>
      <sz val="11"/>
      <color rgb="FF000000"/>
      <name val="BIZ UDPゴシック"/>
      <family val="3"/>
      <charset val="128"/>
    </font>
    <font>
      <sz val="11"/>
      <color theme="1"/>
      <name val="游ゴシック"/>
      <family val="2"/>
      <scheme val="minor"/>
    </font>
    <font>
      <b/>
      <sz val="11"/>
      <color rgb="FFFFFFFF"/>
      <name val="BIZ UDPゴシック"/>
      <family val="3"/>
      <charset val="128"/>
    </font>
    <font>
      <sz val="10"/>
      <name val="BIZ UDPゴシック"/>
      <family val="3"/>
      <charset val="128"/>
    </font>
    <font>
      <b/>
      <sz val="10"/>
      <color rgb="FF000000"/>
      <name val="BIZ UDPゴシック"/>
      <family val="3"/>
      <charset val="128"/>
    </font>
    <font>
      <b/>
      <sz val="10"/>
      <color rgb="FFFFFFFF"/>
      <name val="BIZ UDPゴシック"/>
      <family val="3"/>
      <charset val="128"/>
    </font>
    <font>
      <b/>
      <sz val="11"/>
      <color rgb="FFFFFFFF"/>
      <name val="Meiryo UI"/>
      <family val="3"/>
      <charset val="128"/>
    </font>
    <font>
      <sz val="11"/>
      <color rgb="FF000000"/>
      <name val="Meiryo UI"/>
      <family val="3"/>
      <charset val="128"/>
    </font>
    <font>
      <sz val="12"/>
      <name val="BIZ UDPゴシック"/>
      <family val="3"/>
      <charset val="128"/>
    </font>
    <font>
      <b/>
      <sz val="10.5"/>
      <color rgb="FF000000"/>
      <name val="BIZ UDPゴシック"/>
      <family val="3"/>
      <charset val="128"/>
    </font>
    <font>
      <sz val="10.5"/>
      <color rgb="FF000000"/>
      <name val="BIZ UDPゴシック"/>
      <family val="3"/>
      <charset val="128"/>
    </font>
    <font>
      <b/>
      <sz val="10"/>
      <color rgb="FF000000"/>
      <name val="BIZ UDゴシック"/>
      <family val="3"/>
      <charset val="128"/>
    </font>
    <font>
      <sz val="10"/>
      <color theme="1"/>
      <name val="BIZ UDPゴシック"/>
      <family val="3"/>
      <charset val="128"/>
    </font>
    <font>
      <sz val="11"/>
      <color theme="1"/>
      <name val="Calibri"/>
      <family val="2"/>
      <charset val="1"/>
    </font>
    <font>
      <sz val="11"/>
      <name val="BIZ UDPゴシック"/>
      <family val="3"/>
      <charset val="128"/>
    </font>
    <font>
      <sz val="11"/>
      <color theme="1"/>
      <name val="游ゴシック"/>
      <family val="2"/>
      <charset val="128"/>
    </font>
    <font>
      <b/>
      <sz val="13"/>
      <name val="BIZ UDPゴシック"/>
      <family val="3"/>
      <charset val="128"/>
    </font>
    <font>
      <b/>
      <sz val="10"/>
      <name val="BIZ UDPゴシック"/>
      <family val="3"/>
      <charset val="128"/>
    </font>
    <font>
      <b/>
      <sz val="11"/>
      <color theme="1"/>
      <name val="游ゴシック"/>
      <family val="3"/>
      <charset val="128"/>
      <scheme val="minor"/>
    </font>
    <font>
      <sz val="11"/>
      <name val="Carlito"/>
    </font>
    <font>
      <b/>
      <sz val="14"/>
      <color rgb="FF17365D"/>
      <name val="BIZ UDPゴシック"/>
      <family val="3"/>
      <charset val="128"/>
    </font>
    <font>
      <sz val="16"/>
      <name val="BIZ UDPゴシック"/>
      <family val="3"/>
      <charset val="128"/>
    </font>
    <font>
      <b/>
      <sz val="16"/>
      <color rgb="FF17365D"/>
      <name val="BIZ UDPゴシック"/>
      <family val="3"/>
      <charset val="128"/>
    </font>
    <font>
      <b/>
      <sz val="16"/>
      <color rgb="FF5A6772"/>
      <name val="BIZ UDPゴシック"/>
      <family val="3"/>
      <charset val="128"/>
    </font>
    <font>
      <b/>
      <sz val="16"/>
      <color rgb="FFFFFFFF"/>
      <name val="BIZ UDPゴシック"/>
      <family val="3"/>
      <charset val="128"/>
    </font>
    <font>
      <sz val="16"/>
      <color theme="1"/>
      <name val="游ゴシック"/>
      <family val="2"/>
      <charset val="128"/>
      <scheme val="minor"/>
    </font>
    <font>
      <b/>
      <sz val="16"/>
      <color rgb="FF8A1034"/>
      <name val="BIZ UDPゴシック"/>
      <family val="3"/>
      <charset val="128"/>
    </font>
    <font>
      <sz val="16"/>
      <color rgb="FF5A6772"/>
      <name val="BIZ UDPゴシック"/>
      <family val="3"/>
      <charset val="128"/>
    </font>
    <font>
      <b/>
      <sz val="16"/>
      <color rgb="FF9A153B"/>
      <name val="BIZ UDPゴシック"/>
      <family val="3"/>
      <charset val="128"/>
    </font>
    <font>
      <sz val="9"/>
      <color rgb="FF404040"/>
      <name val="BIZ UDPゴシック"/>
      <family val="3"/>
      <charset val="128"/>
    </font>
    <font>
      <b/>
      <sz val="11"/>
      <color rgb="FF000000"/>
      <name val="BIZ UDPゴシック"/>
      <family val="3"/>
      <charset val="128"/>
    </font>
    <font>
      <sz val="10"/>
      <name val="BIZ UDPゴシック"/>
      <family val="3"/>
      <charset val="128"/>
    </font>
    <font>
      <sz val="11"/>
      <name val="BIZ UDPゴシック"/>
      <family val="3"/>
      <charset val="128"/>
    </font>
    <font>
      <sz val="10"/>
      <color rgb="FF404040"/>
      <name val="BIZ UDPゴシック"/>
      <family val="3"/>
      <charset val="128"/>
    </font>
    <font>
      <b/>
      <sz val="10"/>
      <color rgb="FF404040"/>
      <name val="BIZ UDPゴシック"/>
      <family val="3"/>
      <charset val="128"/>
    </font>
    <font>
      <b/>
      <sz val="14"/>
      <color rgb="FF000000"/>
      <name val="BIZ UDPゴシック"/>
      <family val="3"/>
      <charset val="128"/>
    </font>
    <font>
      <b/>
      <sz val="12"/>
      <color rgb="FF1F3864"/>
      <name val="BIZ UDPゴシック"/>
      <family val="3"/>
      <charset val="128"/>
    </font>
    <font>
      <b/>
      <sz val="10"/>
      <name val="BIZ UDPゴシック"/>
      <family val="3"/>
      <charset val="128"/>
    </font>
  </fonts>
  <fills count="50">
    <fill>
      <patternFill patternType="none"/>
    </fill>
    <fill>
      <patternFill patternType="gray125"/>
    </fill>
    <fill>
      <patternFill patternType="solid">
        <fgColor theme="8"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rgb="FFFFFF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rgb="FFFFFFFF"/>
        <bgColor indexed="64"/>
      </patternFill>
    </fill>
    <fill>
      <patternFill patternType="solid">
        <fgColor rgb="FFF2F5F8"/>
        <bgColor rgb="FFF2F5F8"/>
      </patternFill>
    </fill>
    <fill>
      <patternFill patternType="solid">
        <fgColor rgb="FFFFFFFF"/>
        <bgColor rgb="FFFFFFFF"/>
      </patternFill>
    </fill>
    <fill>
      <patternFill patternType="solid">
        <fgColor rgb="FF365F91"/>
        <bgColor rgb="FF365F91"/>
      </patternFill>
    </fill>
    <fill>
      <patternFill patternType="solid">
        <fgColor rgb="FFB8CCE4"/>
        <bgColor rgb="FFB8CCE4"/>
      </patternFill>
    </fill>
    <fill>
      <patternFill patternType="solid">
        <fgColor rgb="FFF2F5F9"/>
        <bgColor rgb="FFF2F5F9"/>
      </patternFill>
    </fill>
    <fill>
      <patternFill patternType="solid">
        <fgColor rgb="FFF2F4F8"/>
        <bgColor rgb="FFF2F4F8"/>
      </patternFill>
    </fill>
    <fill>
      <patternFill patternType="solid">
        <fgColor rgb="FFFFFFFF"/>
        <bgColor rgb="FFF2F4F8"/>
      </patternFill>
    </fill>
    <fill>
      <patternFill patternType="solid">
        <fgColor rgb="FF4472C4"/>
        <bgColor rgb="FF4472C4"/>
      </patternFill>
    </fill>
    <fill>
      <patternFill patternType="solid">
        <fgColor rgb="FF4472C4"/>
      </patternFill>
    </fill>
    <fill>
      <patternFill patternType="solid">
        <fgColor theme="0" tint="-4.9989318521683403E-2"/>
        <bgColor indexed="64"/>
      </patternFill>
    </fill>
    <fill>
      <patternFill patternType="solid">
        <fgColor rgb="FFD9E2F3"/>
        <bgColor indexed="64"/>
      </patternFill>
    </fill>
    <fill>
      <patternFill patternType="solid">
        <fgColor rgb="FFF2F2F2"/>
        <bgColor indexed="64"/>
      </patternFill>
    </fill>
    <fill>
      <patternFill patternType="solid">
        <fgColor rgb="FFF1E3D3"/>
        <bgColor indexed="64"/>
      </patternFill>
    </fill>
    <fill>
      <patternFill patternType="solid">
        <fgColor rgb="FFAB9ECE"/>
        <bgColor indexed="64"/>
      </patternFill>
    </fill>
    <fill>
      <patternFill patternType="solid">
        <fgColor rgb="FFEDCBD1"/>
        <bgColor indexed="64"/>
      </patternFill>
    </fill>
    <fill>
      <patternFill patternType="solid">
        <fgColor rgb="FFDD9BA8"/>
        <bgColor indexed="64"/>
      </patternFill>
    </fill>
    <fill>
      <patternFill patternType="solid">
        <fgColor theme="5" tint="0.59999389629810485"/>
        <bgColor indexed="64"/>
      </patternFill>
    </fill>
    <fill>
      <patternFill patternType="solid">
        <fgColor rgb="FFCC00FF"/>
        <bgColor indexed="64"/>
      </patternFill>
    </fill>
    <fill>
      <patternFill patternType="solid">
        <fgColor rgb="FFDCE8DC"/>
        <bgColor indexed="64"/>
      </patternFill>
    </fill>
    <fill>
      <patternFill patternType="solid">
        <fgColor theme="9" tint="0.79998168889431442"/>
        <bgColor rgb="FF0066CC"/>
      </patternFill>
    </fill>
    <fill>
      <patternFill patternType="solid">
        <fgColor theme="8" tint="0.79989013336588644"/>
        <bgColor rgb="FFDDEBF7"/>
      </patternFill>
    </fill>
    <fill>
      <patternFill patternType="solid">
        <fgColor theme="5" tint="0.79989013336588644"/>
        <bgColor rgb="FFFCE4D6"/>
      </patternFill>
    </fill>
    <fill>
      <patternFill patternType="solid">
        <fgColor theme="0" tint="-0.14999847407452621"/>
        <bgColor rgb="FFD6D0E8"/>
      </patternFill>
    </fill>
    <fill>
      <patternFill patternType="solid">
        <fgColor rgb="FFDDEBF7"/>
        <bgColor rgb="FFDEEBF7"/>
      </patternFill>
    </fill>
    <fill>
      <patternFill patternType="solid">
        <fgColor rgb="FFE2EFDA"/>
        <bgColor rgb="FFE2F0D9"/>
      </patternFill>
    </fill>
    <fill>
      <patternFill patternType="solid">
        <fgColor rgb="FFFFF2CC"/>
        <bgColor rgb="FFFBE5D6"/>
      </patternFill>
    </fill>
    <fill>
      <patternFill patternType="solid">
        <fgColor theme="9" tint="-0.249977111117893"/>
        <bgColor rgb="FF1F4E79"/>
      </patternFill>
    </fill>
    <fill>
      <patternFill patternType="solid">
        <fgColor theme="9" tint="-0.499984740745262"/>
        <bgColor rgb="FF1F4E79"/>
      </patternFill>
    </fill>
    <fill>
      <patternFill patternType="solid">
        <fgColor theme="9" tint="-0.499984740745262"/>
        <bgColor rgb="FF1F497D"/>
      </patternFill>
    </fill>
    <fill>
      <patternFill patternType="solid">
        <fgColor rgb="FFEAF6FC"/>
      </patternFill>
    </fill>
    <fill>
      <patternFill patternType="solid">
        <fgColor rgb="FFE06491"/>
      </patternFill>
    </fill>
    <fill>
      <patternFill patternType="solid">
        <fgColor rgb="FFDDEFD9"/>
      </patternFill>
    </fill>
    <fill>
      <patternFill patternType="solid">
        <fgColor rgb="FFFFE9B8"/>
      </patternFill>
    </fill>
    <fill>
      <patternFill patternType="solid">
        <fgColor rgb="FFFDEBF2"/>
      </patternFill>
    </fill>
    <fill>
      <patternFill patternType="solid">
        <fgColor rgb="FFCFEAF9"/>
      </patternFill>
    </fill>
    <fill>
      <patternFill patternType="solid">
        <fgColor rgb="FFFCE8EF"/>
      </patternFill>
    </fill>
    <fill>
      <patternFill patternType="solid">
        <fgColor theme="0"/>
        <bgColor indexed="64"/>
      </patternFill>
    </fill>
    <fill>
      <patternFill patternType="solid">
        <fgColor rgb="FFFCE4D6"/>
      </patternFill>
    </fill>
  </fills>
  <borders count="17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rgb="FF375375"/>
      </left>
      <right style="medium">
        <color rgb="FF375375"/>
      </right>
      <top style="medium">
        <color rgb="FF375375"/>
      </top>
      <bottom style="medium">
        <color rgb="FF375375"/>
      </bottom>
      <diagonal/>
    </border>
    <border>
      <left/>
      <right style="medium">
        <color rgb="FF375375"/>
      </right>
      <top style="medium">
        <color rgb="FF375375"/>
      </top>
      <bottom style="medium">
        <color rgb="FF375375"/>
      </bottom>
      <diagonal/>
    </border>
    <border>
      <left style="medium">
        <color rgb="FF375375"/>
      </left>
      <right style="medium">
        <color rgb="FF375375"/>
      </right>
      <top/>
      <bottom style="medium">
        <color rgb="FF375375"/>
      </bottom>
      <diagonal/>
    </border>
    <border>
      <left/>
      <right style="medium">
        <color rgb="FF375375"/>
      </right>
      <top/>
      <bottom style="medium">
        <color rgb="FF375375"/>
      </bottom>
      <diagonal/>
    </border>
    <border>
      <left style="thin">
        <color indexed="64"/>
      </left>
      <right/>
      <top/>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theme="4"/>
      </left>
      <right style="thin">
        <color theme="4"/>
      </right>
      <top style="medium">
        <color theme="4"/>
      </top>
      <bottom style="thin">
        <color theme="4"/>
      </bottom>
      <diagonal/>
    </border>
    <border>
      <left style="thin">
        <color theme="4"/>
      </left>
      <right style="medium">
        <color theme="4"/>
      </right>
      <top style="medium">
        <color theme="4"/>
      </top>
      <bottom style="thin">
        <color theme="4"/>
      </bottom>
      <diagonal/>
    </border>
    <border>
      <left style="medium">
        <color theme="4"/>
      </left>
      <right style="thin">
        <color theme="4"/>
      </right>
      <top style="thin">
        <color theme="4"/>
      </top>
      <bottom style="thin">
        <color theme="4"/>
      </bottom>
      <diagonal/>
    </border>
    <border>
      <left style="thin">
        <color theme="4"/>
      </left>
      <right style="medium">
        <color theme="4"/>
      </right>
      <top style="thin">
        <color theme="4"/>
      </top>
      <bottom style="thin">
        <color theme="4"/>
      </bottom>
      <diagonal/>
    </border>
    <border>
      <left style="medium">
        <color theme="4"/>
      </left>
      <right style="thin">
        <color theme="4"/>
      </right>
      <top style="thin">
        <color theme="4"/>
      </top>
      <bottom style="medium">
        <color theme="4"/>
      </bottom>
      <diagonal/>
    </border>
    <border>
      <left style="thin">
        <color theme="4"/>
      </left>
      <right style="medium">
        <color theme="4"/>
      </right>
      <top style="thin">
        <color theme="4"/>
      </top>
      <bottom style="medium">
        <color theme="4"/>
      </bottom>
      <diagonal/>
    </border>
    <border>
      <left/>
      <right/>
      <top style="medium">
        <color theme="5"/>
      </top>
      <bottom style="medium">
        <color theme="5"/>
      </bottom>
      <diagonal/>
    </border>
    <border>
      <left/>
      <right style="medium">
        <color theme="5"/>
      </right>
      <top style="medium">
        <color theme="5"/>
      </top>
      <bottom style="medium">
        <color theme="5"/>
      </bottom>
      <diagonal/>
    </border>
    <border>
      <left style="medium">
        <color theme="7"/>
      </left>
      <right style="medium">
        <color theme="7"/>
      </right>
      <top style="medium">
        <color theme="7"/>
      </top>
      <bottom style="medium">
        <color theme="7"/>
      </bottom>
      <diagonal/>
    </border>
    <border>
      <left style="medium">
        <color theme="8"/>
      </left>
      <right style="medium">
        <color theme="8"/>
      </right>
      <top style="medium">
        <color theme="8"/>
      </top>
      <bottom/>
      <diagonal/>
    </border>
    <border>
      <left/>
      <right/>
      <top style="medium">
        <color theme="8"/>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right/>
      <top style="thin">
        <color indexed="64"/>
      </top>
      <bottom/>
      <diagonal/>
    </border>
    <border>
      <left style="thin">
        <color rgb="FF000000"/>
      </left>
      <right style="thin">
        <color rgb="FF000000"/>
      </right>
      <top style="thin">
        <color rgb="FF000000"/>
      </top>
      <bottom style="thin">
        <color rgb="FF000000"/>
      </bottom>
      <diagonal/>
    </border>
    <border>
      <left style="mediumDashed">
        <color rgb="FF000000"/>
      </left>
      <right style="thin">
        <color rgb="FF000000"/>
      </right>
      <top style="mediumDashed">
        <color rgb="FF000000"/>
      </top>
      <bottom style="thin">
        <color rgb="FF000000"/>
      </bottom>
      <diagonal/>
    </border>
    <border>
      <left style="thin">
        <color rgb="FF000000"/>
      </left>
      <right style="mediumDashed">
        <color rgb="FF000000"/>
      </right>
      <top style="mediumDashed">
        <color rgb="FF000000"/>
      </top>
      <bottom style="thin">
        <color rgb="FF000000"/>
      </bottom>
      <diagonal/>
    </border>
    <border>
      <left/>
      <right style="thin">
        <color rgb="FF000000"/>
      </right>
      <top style="thin">
        <color rgb="FF000000"/>
      </top>
      <bottom style="thin">
        <color rgb="FF000000"/>
      </bottom>
      <diagonal/>
    </border>
    <border>
      <left style="mediumDashed">
        <color rgb="FF000000"/>
      </left>
      <right style="thin">
        <color rgb="FF000000"/>
      </right>
      <top style="thin">
        <color rgb="FF000000"/>
      </top>
      <bottom style="thin">
        <color rgb="FF000000"/>
      </bottom>
      <diagonal/>
    </border>
    <border>
      <left style="thin">
        <color rgb="FF000000"/>
      </left>
      <right style="mediumDashed">
        <color rgb="FF000000"/>
      </right>
      <top style="thin">
        <color rgb="FF000000"/>
      </top>
      <bottom style="thin">
        <color rgb="FF000000"/>
      </bottom>
      <diagonal/>
    </border>
    <border>
      <left style="mediumDashed">
        <color rgb="FF000000"/>
      </left>
      <right style="thin">
        <color rgb="FF000000"/>
      </right>
      <top style="thin">
        <color rgb="FF000000"/>
      </top>
      <bottom style="mediumDashed">
        <color rgb="FF000000"/>
      </bottom>
      <diagonal/>
    </border>
    <border>
      <left style="thin">
        <color rgb="FF000000"/>
      </left>
      <right style="mediumDashed">
        <color rgb="FF000000"/>
      </right>
      <top style="thin">
        <color rgb="FF000000"/>
      </top>
      <bottom style="mediumDashed">
        <color rgb="FF000000"/>
      </bottom>
      <diagonal/>
    </border>
    <border>
      <left style="medium">
        <color rgb="FF000000"/>
      </left>
      <right style="medium">
        <color rgb="FF000000"/>
      </right>
      <top style="medium">
        <color rgb="FF000000"/>
      </top>
      <bottom style="medium">
        <color rgb="FF000000"/>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right style="medium">
        <color rgb="FF000000"/>
      </right>
      <top style="medium">
        <color rgb="FF000000"/>
      </top>
      <bottom style="medium">
        <color rgb="FF000000"/>
      </bottom>
      <diagonal/>
    </border>
    <border>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top style="medium">
        <color rgb="FF000000"/>
      </top>
      <bottom/>
      <diagonal/>
    </border>
    <border>
      <left/>
      <right style="medium">
        <color rgb="FF000000"/>
      </right>
      <top style="medium">
        <color rgb="FF000000"/>
      </top>
      <bottom/>
      <diagonal/>
    </border>
    <border>
      <left/>
      <right/>
      <top style="medium">
        <color indexed="64"/>
      </top>
      <bottom style="medium">
        <color indexed="64"/>
      </bottom>
      <diagonal/>
    </border>
    <border>
      <left/>
      <right style="medium">
        <color rgb="FF000000"/>
      </right>
      <top/>
      <bottom/>
      <diagonal/>
    </border>
    <border>
      <left/>
      <right/>
      <top style="thick">
        <color indexed="64"/>
      </top>
      <bottom/>
      <diagonal/>
    </border>
    <border>
      <left/>
      <right style="thick">
        <color indexed="64"/>
      </right>
      <top style="thick">
        <color indexed="64"/>
      </top>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style="medium">
        <color auto="1"/>
      </left>
      <right style="medium">
        <color auto="1"/>
      </right>
      <top style="medium">
        <color auto="1"/>
      </top>
      <bottom style="thin">
        <color auto="1"/>
      </bottom>
      <diagonal/>
    </border>
    <border>
      <left style="thin">
        <color rgb="FF808080"/>
      </left>
      <right style="thin">
        <color rgb="FF808080"/>
      </right>
      <top style="thin">
        <color rgb="FF808080"/>
      </top>
      <bottom style="thin">
        <color rgb="FF808080"/>
      </bottom>
      <diagonal/>
    </border>
    <border>
      <left/>
      <right/>
      <top style="thick">
        <color rgb="FF002060"/>
      </top>
      <bottom/>
      <diagonal/>
    </border>
    <border>
      <left/>
      <right style="thick">
        <color rgb="FF002060"/>
      </right>
      <top style="thick">
        <color rgb="FF002060"/>
      </top>
      <bottom/>
      <diagonal/>
    </border>
    <border>
      <left style="thick">
        <color rgb="FF002060"/>
      </left>
      <right/>
      <top/>
      <bottom/>
      <diagonal/>
    </border>
    <border>
      <left/>
      <right style="thick">
        <color rgb="FF002060"/>
      </right>
      <top/>
      <bottom/>
      <diagonal/>
    </border>
    <border>
      <left style="thick">
        <color rgb="FF002060"/>
      </left>
      <right/>
      <top/>
      <bottom style="thick">
        <color rgb="FF002060"/>
      </bottom>
      <diagonal/>
    </border>
    <border>
      <left/>
      <right/>
      <top/>
      <bottom style="thick">
        <color rgb="FF002060"/>
      </bottom>
      <diagonal/>
    </border>
    <border>
      <left/>
      <right style="thick">
        <color rgb="FF002060"/>
      </right>
      <top/>
      <bottom style="thick">
        <color rgb="FF002060"/>
      </bottom>
      <diagonal/>
    </border>
    <border>
      <left style="thick">
        <color theme="7" tint="-0.499984740745262"/>
      </left>
      <right/>
      <top style="thick">
        <color theme="7" tint="-0.499984740745262"/>
      </top>
      <bottom/>
      <diagonal/>
    </border>
    <border>
      <left/>
      <right/>
      <top style="thick">
        <color theme="7" tint="-0.499984740745262"/>
      </top>
      <bottom/>
      <diagonal/>
    </border>
    <border>
      <left/>
      <right style="thick">
        <color theme="7" tint="-0.499984740745262"/>
      </right>
      <top style="thick">
        <color theme="7" tint="-0.499984740745262"/>
      </top>
      <bottom/>
      <diagonal/>
    </border>
    <border>
      <left style="thick">
        <color theme="7" tint="-0.499984740745262"/>
      </left>
      <right/>
      <top/>
      <bottom/>
      <diagonal/>
    </border>
    <border>
      <left/>
      <right style="thick">
        <color theme="7" tint="-0.499984740745262"/>
      </right>
      <top/>
      <bottom/>
      <diagonal/>
    </border>
    <border>
      <left style="thick">
        <color theme="7" tint="-0.499984740745262"/>
      </left>
      <right/>
      <top/>
      <bottom style="thick">
        <color theme="7" tint="-0.499984740745262"/>
      </bottom>
      <diagonal/>
    </border>
    <border>
      <left/>
      <right/>
      <top/>
      <bottom style="thick">
        <color theme="7" tint="-0.499984740745262"/>
      </bottom>
      <diagonal/>
    </border>
    <border>
      <left/>
      <right style="thick">
        <color theme="7" tint="-0.499984740745262"/>
      </right>
      <top/>
      <bottom style="thick">
        <color theme="7" tint="-0.499984740745262"/>
      </bottom>
      <diagonal/>
    </border>
    <border>
      <left/>
      <right/>
      <top style="thin">
        <color theme="7" tint="0.59996337778862885"/>
      </top>
      <bottom/>
      <diagonal/>
    </border>
    <border>
      <left/>
      <right style="thin">
        <color theme="7" tint="0.59996337778862885"/>
      </right>
      <top style="thin">
        <color theme="7" tint="0.59996337778862885"/>
      </top>
      <bottom/>
      <diagonal/>
    </border>
    <border>
      <left style="thin">
        <color theme="7" tint="0.59996337778862885"/>
      </left>
      <right/>
      <top/>
      <bottom/>
      <diagonal/>
    </border>
    <border>
      <left/>
      <right style="thin">
        <color theme="7" tint="0.59996337778862885"/>
      </right>
      <top/>
      <bottom/>
      <diagonal/>
    </border>
    <border>
      <left style="thin">
        <color theme="7" tint="0.59996337778862885"/>
      </left>
      <right/>
      <top/>
      <bottom style="thin">
        <color theme="7" tint="0.59996337778862885"/>
      </bottom>
      <diagonal/>
    </border>
    <border>
      <left/>
      <right/>
      <top/>
      <bottom style="thin">
        <color theme="7" tint="0.59996337778862885"/>
      </bottom>
      <diagonal/>
    </border>
    <border>
      <left/>
      <right style="thin">
        <color theme="7" tint="0.59996337778862885"/>
      </right>
      <top/>
      <bottom style="thin">
        <color theme="7" tint="0.59996337778862885"/>
      </bottom>
      <diagonal/>
    </border>
    <border>
      <left style="thick">
        <color theme="9" tint="-0.499984740745262"/>
      </left>
      <right/>
      <top style="thick">
        <color theme="9" tint="-0.499984740745262"/>
      </top>
      <bottom/>
      <diagonal/>
    </border>
    <border>
      <left/>
      <right/>
      <top style="thick">
        <color theme="9" tint="-0.499984740745262"/>
      </top>
      <bottom/>
      <diagonal/>
    </border>
    <border>
      <left/>
      <right style="thick">
        <color theme="9" tint="-0.499984740745262"/>
      </right>
      <top style="thick">
        <color theme="9" tint="-0.499984740745262"/>
      </top>
      <bottom/>
      <diagonal/>
    </border>
    <border>
      <left style="thick">
        <color theme="9" tint="-0.499984740745262"/>
      </left>
      <right/>
      <top/>
      <bottom/>
      <diagonal/>
    </border>
    <border>
      <left/>
      <right style="thick">
        <color theme="9" tint="-0.499984740745262"/>
      </right>
      <top/>
      <bottom/>
      <diagonal/>
    </border>
    <border>
      <left style="thick">
        <color theme="9" tint="-0.499984740745262"/>
      </left>
      <right/>
      <top/>
      <bottom style="thick">
        <color theme="9" tint="-0.499984740745262"/>
      </bottom>
      <diagonal/>
    </border>
    <border>
      <left/>
      <right/>
      <top/>
      <bottom style="thick">
        <color theme="9" tint="-0.499984740745262"/>
      </bottom>
      <diagonal/>
    </border>
    <border>
      <left/>
      <right style="thick">
        <color theme="9" tint="-0.499984740745262"/>
      </right>
      <top/>
      <bottom style="thick">
        <color theme="9" tint="-0.499984740745262"/>
      </bottom>
      <diagonal/>
    </border>
    <border>
      <left/>
      <right/>
      <top style="thin">
        <color theme="9" tint="0.39994506668294322"/>
      </top>
      <bottom/>
      <diagonal/>
    </border>
    <border>
      <left/>
      <right style="thin">
        <color theme="9" tint="0.39994506668294322"/>
      </right>
      <top style="thin">
        <color theme="9" tint="0.39994506668294322"/>
      </top>
      <bottom/>
      <diagonal/>
    </border>
    <border>
      <left style="thin">
        <color theme="9" tint="0.39994506668294322"/>
      </left>
      <right/>
      <top/>
      <bottom/>
      <diagonal/>
    </border>
    <border>
      <left/>
      <right style="thin">
        <color theme="9" tint="0.39994506668294322"/>
      </right>
      <top/>
      <bottom/>
      <diagonal/>
    </border>
    <border>
      <left style="thin">
        <color theme="9" tint="0.39994506668294322"/>
      </left>
      <right/>
      <top/>
      <bottom style="thin">
        <color theme="9" tint="0.39994506668294322"/>
      </bottom>
      <diagonal/>
    </border>
    <border>
      <left/>
      <right/>
      <top/>
      <bottom style="thin">
        <color theme="9" tint="0.39994506668294322"/>
      </bottom>
      <diagonal/>
    </border>
    <border>
      <left/>
      <right style="thin">
        <color theme="9" tint="0.39994506668294322"/>
      </right>
      <top/>
      <bottom style="thin">
        <color theme="9" tint="0.39994506668294322"/>
      </bottom>
      <diagonal/>
    </border>
    <border>
      <left/>
      <right/>
      <top style="medium">
        <color theme="5" tint="-0.499984740745262"/>
      </top>
      <bottom/>
      <diagonal/>
    </border>
    <border>
      <left/>
      <right style="medium">
        <color theme="5" tint="-0.499984740745262"/>
      </right>
      <top style="medium">
        <color theme="5" tint="-0.499984740745262"/>
      </top>
      <bottom/>
      <diagonal/>
    </border>
    <border>
      <left style="medium">
        <color theme="5" tint="-0.499984740745262"/>
      </left>
      <right/>
      <top/>
      <bottom/>
      <diagonal/>
    </border>
    <border>
      <left/>
      <right style="medium">
        <color theme="5" tint="-0.499984740745262"/>
      </right>
      <top/>
      <bottom/>
      <diagonal/>
    </border>
    <border>
      <left style="medium">
        <color theme="5" tint="-0.499984740745262"/>
      </left>
      <right/>
      <top/>
      <bottom style="medium">
        <color theme="5" tint="-0.499984740745262"/>
      </bottom>
      <diagonal/>
    </border>
    <border>
      <left/>
      <right/>
      <top/>
      <bottom style="medium">
        <color theme="5" tint="-0.499984740745262"/>
      </bottom>
      <diagonal/>
    </border>
    <border>
      <left/>
      <right style="medium">
        <color theme="5" tint="-0.499984740745262"/>
      </right>
      <top/>
      <bottom style="medium">
        <color theme="5" tint="-0.499984740745262"/>
      </bottom>
      <diagonal/>
    </border>
    <border>
      <left/>
      <right/>
      <top style="medium">
        <color rgb="FF0070C0"/>
      </top>
      <bottom/>
      <diagonal/>
    </border>
    <border>
      <left/>
      <right style="medium">
        <color rgb="FF0070C0"/>
      </right>
      <top style="medium">
        <color rgb="FF0070C0"/>
      </top>
      <bottom/>
      <diagonal/>
    </border>
    <border>
      <left style="medium">
        <color rgb="FF0070C0"/>
      </left>
      <right/>
      <top/>
      <bottom/>
      <diagonal/>
    </border>
    <border>
      <left/>
      <right style="medium">
        <color rgb="FF0070C0"/>
      </right>
      <top/>
      <bottom/>
      <diagonal/>
    </border>
    <border>
      <left style="medium">
        <color rgb="FF0070C0"/>
      </left>
      <right/>
      <top/>
      <bottom style="medium">
        <color rgb="FF0070C0"/>
      </bottom>
      <diagonal/>
    </border>
    <border>
      <left/>
      <right/>
      <top/>
      <bottom style="medium">
        <color rgb="FF0070C0"/>
      </bottom>
      <diagonal/>
    </border>
    <border>
      <left/>
      <right style="medium">
        <color rgb="FF0070C0"/>
      </right>
      <top/>
      <bottom style="medium">
        <color rgb="FF0070C0"/>
      </bottom>
      <diagonal/>
    </border>
    <border>
      <left/>
      <right/>
      <top style="thin">
        <color theme="4" tint="0.39994506668294322"/>
      </top>
      <bottom/>
      <diagonal/>
    </border>
    <border>
      <left/>
      <right style="thin">
        <color theme="4" tint="0.39994506668294322"/>
      </right>
      <top style="thin">
        <color theme="4" tint="0.39994506668294322"/>
      </top>
      <bottom/>
      <diagonal/>
    </border>
    <border>
      <left style="thin">
        <color theme="4" tint="0.39994506668294322"/>
      </left>
      <right/>
      <top/>
      <bottom/>
      <diagonal/>
    </border>
    <border>
      <left/>
      <right style="thin">
        <color theme="4" tint="0.39994506668294322"/>
      </right>
      <top/>
      <bottom/>
      <diagonal/>
    </border>
    <border>
      <left style="thin">
        <color theme="4" tint="0.39994506668294322"/>
      </left>
      <right/>
      <top/>
      <bottom style="thin">
        <color theme="4" tint="0.39994506668294322"/>
      </bottom>
      <diagonal/>
    </border>
    <border>
      <left/>
      <right/>
      <top/>
      <bottom style="thin">
        <color theme="4" tint="0.39994506668294322"/>
      </bottom>
      <diagonal/>
    </border>
    <border>
      <left/>
      <right style="thin">
        <color theme="4" tint="0.39994506668294322"/>
      </right>
      <top/>
      <bottom style="thin">
        <color theme="4" tint="0.39994506668294322"/>
      </bottom>
      <diagonal/>
    </border>
    <border>
      <left/>
      <right/>
      <top style="thin">
        <color theme="8" tint="0.39994506668294322"/>
      </top>
      <bottom/>
      <diagonal/>
    </border>
    <border>
      <left/>
      <right style="thin">
        <color theme="8" tint="0.39994506668294322"/>
      </right>
      <top style="thin">
        <color theme="8" tint="0.39994506668294322"/>
      </top>
      <bottom/>
      <diagonal/>
    </border>
    <border>
      <left style="thin">
        <color theme="8" tint="0.39994506668294322"/>
      </left>
      <right/>
      <top/>
      <bottom/>
      <diagonal/>
    </border>
    <border>
      <left/>
      <right style="thin">
        <color theme="8" tint="0.39994506668294322"/>
      </right>
      <top/>
      <bottom/>
      <diagonal/>
    </border>
    <border>
      <left style="thin">
        <color theme="8" tint="0.39994506668294322"/>
      </left>
      <right/>
      <top/>
      <bottom style="thin">
        <color theme="8" tint="0.39994506668294322"/>
      </bottom>
      <diagonal/>
    </border>
    <border>
      <left/>
      <right/>
      <top/>
      <bottom style="thin">
        <color theme="8" tint="0.39994506668294322"/>
      </bottom>
      <diagonal/>
    </border>
    <border>
      <left/>
      <right style="thin">
        <color theme="8" tint="0.39994506668294322"/>
      </right>
      <top/>
      <bottom style="thin">
        <color theme="8" tint="0.39994506668294322"/>
      </bottom>
      <diagonal/>
    </border>
    <border>
      <left/>
      <right style="thin">
        <color theme="9" tint="0.39991454817346722"/>
      </right>
      <top style="thin">
        <color theme="9" tint="0.39994506668294322"/>
      </top>
      <bottom/>
      <diagonal/>
    </border>
    <border>
      <left style="thin">
        <color theme="9" tint="0.39991454817346722"/>
      </left>
      <right/>
      <top/>
      <bottom/>
      <diagonal/>
    </border>
    <border>
      <left/>
      <right style="thin">
        <color theme="9" tint="0.39991454817346722"/>
      </right>
      <top/>
      <bottom/>
      <diagonal/>
    </border>
    <border>
      <left style="thin">
        <color theme="9" tint="0.39991454817346722"/>
      </left>
      <right/>
      <top/>
      <bottom style="thin">
        <color theme="9" tint="0.39991454817346722"/>
      </bottom>
      <diagonal/>
    </border>
    <border>
      <left/>
      <right/>
      <top/>
      <bottom style="thin">
        <color theme="9" tint="0.39991454817346722"/>
      </bottom>
      <diagonal/>
    </border>
    <border>
      <left/>
      <right style="thin">
        <color theme="9" tint="0.39991454817346722"/>
      </right>
      <top/>
      <bottom style="thin">
        <color theme="9" tint="0.39991454817346722"/>
      </bottom>
      <diagonal/>
    </border>
    <border>
      <left/>
      <right/>
      <top style="thick">
        <color rgb="FFFF0000"/>
      </top>
      <bottom/>
      <diagonal/>
    </border>
    <border>
      <left/>
      <right style="thick">
        <color rgb="FFFF0000"/>
      </right>
      <top style="thick">
        <color rgb="FFFF0000"/>
      </top>
      <bottom/>
      <diagonal/>
    </border>
    <border>
      <left style="thick">
        <color rgb="FFFF0000"/>
      </left>
      <right/>
      <top/>
      <bottom/>
      <diagonal/>
    </border>
    <border>
      <left/>
      <right style="thick">
        <color rgb="FFFF0000"/>
      </right>
      <top/>
      <bottom/>
      <diagonal/>
    </border>
    <border>
      <left style="thick">
        <color rgb="FFFF0000"/>
      </left>
      <right/>
      <top/>
      <bottom style="thick">
        <color rgb="FFFF0000"/>
      </bottom>
      <diagonal/>
    </border>
    <border>
      <left/>
      <right/>
      <top/>
      <bottom style="thick">
        <color rgb="FFFF0000"/>
      </bottom>
      <diagonal/>
    </border>
    <border>
      <left/>
      <right style="thick">
        <color rgb="FFFF0000"/>
      </right>
      <top/>
      <bottom style="thick">
        <color rgb="FFFF0000"/>
      </bottom>
      <diagonal/>
    </border>
    <border>
      <left style="thick">
        <color indexed="64"/>
      </left>
      <right style="thick">
        <color indexed="64"/>
      </right>
      <top style="thick">
        <color indexed="64"/>
      </top>
      <bottom style="thick">
        <color indexed="64"/>
      </bottom>
      <diagonal/>
    </border>
    <border>
      <left style="medium">
        <color indexed="64"/>
      </left>
      <right style="medium">
        <color indexed="64"/>
      </right>
      <top style="medium">
        <color indexed="64"/>
      </top>
      <bottom style="medium">
        <color indexed="64"/>
      </bottom>
      <diagonal/>
    </border>
    <border>
      <left style="medium">
        <color rgb="FF000000"/>
      </left>
      <right style="medium">
        <color rgb="FF000000"/>
      </right>
      <top/>
      <bottom style="medium">
        <color rgb="FF000000"/>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theme="5"/>
      </left>
      <right style="medium">
        <color theme="5"/>
      </right>
      <top style="medium">
        <color theme="5"/>
      </top>
      <bottom style="medium">
        <color theme="5"/>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indexed="64"/>
      </left>
      <right/>
      <top/>
      <bottom style="thin">
        <color indexed="64"/>
      </bottom>
      <diagonal/>
    </border>
    <border>
      <left/>
      <right style="thin">
        <color indexed="64"/>
      </right>
      <top style="medium">
        <color indexed="64"/>
      </top>
      <bottom style="medium">
        <color indexed="64"/>
      </bottom>
      <diagonal/>
    </border>
    <border>
      <left style="medium">
        <color indexed="64"/>
      </left>
      <right style="thin">
        <color indexed="64"/>
      </right>
      <top/>
      <bottom/>
      <diagonal/>
    </border>
    <border>
      <left style="thin">
        <color theme="4" tint="0.39994506668294322"/>
      </left>
      <right style="thin">
        <color theme="4" tint="0.39994506668294322"/>
      </right>
      <top style="thin">
        <color theme="4" tint="0.39994506668294322"/>
      </top>
      <bottom style="thin">
        <color theme="4" tint="0.39994506668294322"/>
      </bottom>
      <diagonal/>
    </border>
    <border>
      <left style="thin">
        <color theme="8" tint="0.39994506668294322"/>
      </left>
      <right style="thin">
        <color theme="8" tint="0.39994506668294322"/>
      </right>
      <top style="thin">
        <color theme="8" tint="0.39994506668294322"/>
      </top>
      <bottom style="thin">
        <color theme="8" tint="0.39994506668294322"/>
      </bottom>
      <diagonal/>
    </border>
    <border>
      <left style="thick">
        <color rgb="FFFF0000"/>
      </left>
      <right style="thick">
        <color rgb="FFFF0000"/>
      </right>
      <top style="thick">
        <color rgb="FFFF0000"/>
      </top>
      <bottom style="thick">
        <color rgb="FFFF0000"/>
      </bottom>
      <diagonal/>
    </border>
    <border>
      <left style="thin">
        <color theme="7" tint="0.59996337778862885"/>
      </left>
      <right style="thin">
        <color theme="7" tint="0.59996337778862885"/>
      </right>
      <top style="thin">
        <color theme="7" tint="0.59996337778862885"/>
      </top>
      <bottom style="thin">
        <color theme="7" tint="0.59996337778862885"/>
      </bottom>
      <diagonal/>
    </border>
    <border>
      <left style="thin">
        <color theme="9" tint="0.39991454817346722"/>
      </left>
      <right style="thin">
        <color theme="9" tint="0.39991454817346722"/>
      </right>
      <top style="thin">
        <color theme="9" tint="0.39994506668294322"/>
      </top>
      <bottom style="thin">
        <color theme="9" tint="0.39991454817346722"/>
      </bottom>
      <diagonal/>
    </border>
    <border>
      <left style="medium">
        <color rgb="FF0070C0"/>
      </left>
      <right style="medium">
        <color rgb="FF0070C0"/>
      </right>
      <top style="medium">
        <color rgb="FF0070C0"/>
      </top>
      <bottom style="medium">
        <color rgb="FF0070C0"/>
      </bottom>
      <diagonal/>
    </border>
    <border>
      <left style="thick">
        <color rgb="FF002060"/>
      </left>
      <right style="thick">
        <color rgb="FF002060"/>
      </right>
      <top style="thick">
        <color rgb="FF002060"/>
      </top>
      <bottom style="thick">
        <color rgb="FF002060"/>
      </bottom>
      <diagonal/>
    </border>
    <border>
      <left style="medium">
        <color theme="5" tint="-0.499984740745262"/>
      </left>
      <right style="medium">
        <color theme="5" tint="-0.499984740745262"/>
      </right>
      <top style="medium">
        <color theme="5" tint="-0.499984740745262"/>
      </top>
      <bottom style="medium">
        <color theme="5" tint="-0.499984740745262"/>
      </bottom>
      <diagonal/>
    </border>
    <border>
      <left style="thick">
        <color theme="9" tint="-0.499984740745262"/>
      </left>
      <right style="thick">
        <color theme="9" tint="-0.499984740745262"/>
      </right>
      <top style="thick">
        <color theme="9" tint="-0.499984740745262"/>
      </top>
      <bottom style="thick">
        <color theme="9" tint="-0.499984740745262"/>
      </bottom>
      <diagonal/>
    </border>
    <border>
      <left style="thick">
        <color theme="7" tint="-0.499984740745262"/>
      </left>
      <right style="thick">
        <color theme="7" tint="-0.499984740745262"/>
      </right>
      <top style="thick">
        <color theme="7" tint="-0.499984740745262"/>
      </top>
      <bottom style="thick">
        <color theme="7" tint="-0.499984740745262"/>
      </bottom>
      <diagonal/>
    </border>
    <border>
      <left style="medium">
        <color theme="5" tint="-0.499984740745262"/>
      </left>
      <right style="medium">
        <color theme="5" tint="-0.499984740745262"/>
      </right>
      <top/>
      <bottom style="medium">
        <color theme="5" tint="-0.499984740745262"/>
      </bottom>
      <diagonal/>
    </border>
    <border>
      <left style="thin">
        <color theme="9" tint="0.39994506668294322"/>
      </left>
      <right style="thin">
        <color theme="9" tint="0.39994506668294322"/>
      </right>
      <top style="thin">
        <color theme="9" tint="0.39994506668294322"/>
      </top>
      <bottom style="thin">
        <color theme="9" tint="0.39994506668294322"/>
      </bottom>
      <diagonal/>
    </border>
    <border>
      <left style="thin">
        <color auto="1"/>
      </left>
      <right style="thin">
        <color auto="1"/>
      </right>
      <top style="thin">
        <color auto="1"/>
      </top>
      <bottom style="thin">
        <color auto="1"/>
      </bottom>
      <diagonal/>
    </border>
    <border>
      <left/>
      <right/>
      <top/>
      <bottom/>
      <diagonal/>
    </border>
    <border>
      <left style="thin">
        <color indexed="64"/>
      </left>
      <right style="medium">
        <color indexed="64"/>
      </right>
      <top/>
      <bottom/>
      <diagonal/>
    </border>
  </borders>
  <cellStyleXfs count="9">
    <xf numFmtId="0" fontId="0" fillId="0" borderId="0">
      <alignment vertical="center"/>
    </xf>
    <xf numFmtId="38" fontId="1" fillId="0" borderId="0">
      <alignment vertical="center"/>
    </xf>
    <xf numFmtId="9" fontId="1" fillId="0" borderId="0">
      <alignment vertical="center"/>
    </xf>
    <xf numFmtId="0" fontId="8" fillId="0" borderId="0">
      <alignment vertical="center"/>
    </xf>
    <xf numFmtId="0" fontId="18" fillId="0" borderId="0"/>
    <xf numFmtId="0" fontId="30" fillId="0" borderId="0"/>
    <xf numFmtId="0" fontId="32" fillId="0" borderId="0">
      <alignment vertical="center"/>
    </xf>
    <xf numFmtId="0" fontId="36" fillId="0" borderId="0"/>
    <xf numFmtId="0" fontId="36" fillId="0" borderId="0"/>
  </cellStyleXfs>
  <cellXfs count="458">
    <xf numFmtId="0" fontId="0" fillId="0" borderId="0" xfId="0">
      <alignment vertical="center"/>
    </xf>
    <xf numFmtId="0" fontId="0" fillId="0" borderId="1" xfId="0" applyBorder="1">
      <alignment vertical="center"/>
    </xf>
    <xf numFmtId="0" fontId="3" fillId="0" borderId="1" xfId="0" applyFont="1" applyBorder="1">
      <alignment vertical="center"/>
    </xf>
    <xf numFmtId="0" fontId="3" fillId="0" borderId="0" xfId="0" applyFont="1">
      <alignment vertical="center"/>
    </xf>
    <xf numFmtId="38" fontId="3" fillId="0" borderId="0" xfId="1" applyFont="1">
      <alignment vertical="center"/>
    </xf>
    <xf numFmtId="38" fontId="3" fillId="0" borderId="1" xfId="1" applyFont="1" applyBorder="1">
      <alignment vertical="center"/>
    </xf>
    <xf numFmtId="40" fontId="3" fillId="0" borderId="1" xfId="1" applyNumberFormat="1" applyFont="1" applyBorder="1">
      <alignment vertical="center"/>
    </xf>
    <xf numFmtId="176" fontId="3" fillId="0" borderId="1" xfId="2" applyNumberFormat="1" applyFont="1" applyBorder="1">
      <alignment vertical="center"/>
    </xf>
    <xf numFmtId="38" fontId="3" fillId="0" borderId="1" xfId="1" applyFont="1" applyBorder="1" applyAlignment="1">
      <alignment horizontal="center" vertical="center"/>
    </xf>
    <xf numFmtId="38" fontId="3" fillId="0" borderId="2" xfId="1" applyFont="1" applyBorder="1" applyAlignment="1">
      <alignment horizontal="center" vertical="center"/>
    </xf>
    <xf numFmtId="38" fontId="3" fillId="3" borderId="1" xfId="1" applyFont="1" applyFill="1" applyBorder="1" applyAlignment="1">
      <alignment horizontal="center" vertical="center"/>
    </xf>
    <xf numFmtId="38" fontId="3" fillId="0" borderId="2" xfId="1" applyFont="1" applyBorder="1">
      <alignment vertical="center"/>
    </xf>
    <xf numFmtId="38" fontId="3" fillId="0" borderId="3" xfId="1" applyFont="1" applyBorder="1" applyAlignment="1">
      <alignment horizontal="center" vertical="center"/>
    </xf>
    <xf numFmtId="38" fontId="3" fillId="0" borderId="3" xfId="1" applyFont="1" applyBorder="1">
      <alignment vertical="center"/>
    </xf>
    <xf numFmtId="176" fontId="3" fillId="0" borderId="3" xfId="2" applyNumberFormat="1" applyFont="1" applyBorder="1">
      <alignment vertical="center"/>
    </xf>
    <xf numFmtId="38" fontId="4" fillId="0" borderId="0" xfId="1" applyFont="1" applyAlignment="1">
      <alignment horizontal="right" vertical="center"/>
    </xf>
    <xf numFmtId="3" fontId="3" fillId="0" borderId="1" xfId="0" applyNumberFormat="1" applyFont="1" applyBorder="1">
      <alignment vertical="center"/>
    </xf>
    <xf numFmtId="38" fontId="3" fillId="4" borderId="1" xfId="1" applyFont="1" applyFill="1" applyBorder="1" applyAlignment="1">
      <alignment horizontal="center" vertical="center"/>
    </xf>
    <xf numFmtId="38" fontId="3" fillId="5" borderId="1" xfId="1" applyFont="1" applyFill="1" applyBorder="1" applyAlignment="1">
      <alignment horizontal="center" vertical="center"/>
    </xf>
    <xf numFmtId="0" fontId="0" fillId="6" borderId="1" xfId="0" applyFill="1" applyBorder="1">
      <alignment vertical="center"/>
    </xf>
    <xf numFmtId="176" fontId="0" fillId="0" borderId="1" xfId="2" applyNumberFormat="1" applyFont="1" applyBorder="1">
      <alignment vertical="center"/>
    </xf>
    <xf numFmtId="0" fontId="3" fillId="2" borderId="7" xfId="0" applyFont="1" applyFill="1" applyBorder="1">
      <alignment vertical="center"/>
    </xf>
    <xf numFmtId="0" fontId="3" fillId="2" borderId="8" xfId="0" applyFont="1" applyFill="1" applyBorder="1">
      <alignment vertical="center"/>
    </xf>
    <xf numFmtId="0" fontId="3" fillId="2" borderId="9" xfId="0" applyFont="1" applyFill="1" applyBorder="1">
      <alignment vertical="center"/>
    </xf>
    <xf numFmtId="0" fontId="3" fillId="4" borderId="8" xfId="0" applyFont="1" applyFill="1" applyBorder="1">
      <alignment vertical="center"/>
    </xf>
    <xf numFmtId="0" fontId="3" fillId="4" borderId="9" xfId="0" applyFont="1" applyFill="1" applyBorder="1">
      <alignment vertical="center"/>
    </xf>
    <xf numFmtId="0" fontId="3" fillId="10" borderId="7" xfId="0" applyFont="1" applyFill="1" applyBorder="1">
      <alignment vertical="center"/>
    </xf>
    <xf numFmtId="0" fontId="3" fillId="10" borderId="8" xfId="0" applyFont="1" applyFill="1" applyBorder="1">
      <alignment vertical="center"/>
    </xf>
    <xf numFmtId="0" fontId="3" fillId="10" borderId="9" xfId="0" applyFont="1" applyFill="1" applyBorder="1">
      <alignment vertical="center"/>
    </xf>
    <xf numFmtId="0" fontId="5" fillId="7" borderId="6" xfId="0" applyFont="1" applyFill="1" applyBorder="1" applyAlignment="1">
      <alignment horizontal="center" vertical="center"/>
    </xf>
    <xf numFmtId="0" fontId="5" fillId="8" borderId="6" xfId="0" applyFont="1" applyFill="1" applyBorder="1" applyAlignment="1">
      <alignment horizontal="center" vertical="center"/>
    </xf>
    <xf numFmtId="0" fontId="5" fillId="9" borderId="6" xfId="0" applyFont="1" applyFill="1" applyBorder="1" applyAlignment="1">
      <alignment horizontal="center" vertical="center"/>
    </xf>
    <xf numFmtId="0" fontId="6" fillId="11" borderId="19" xfId="0" applyFont="1" applyFill="1" applyBorder="1" applyAlignment="1">
      <alignment vertical="center" wrapText="1"/>
    </xf>
    <xf numFmtId="0" fontId="6" fillId="11" borderId="20" xfId="0" applyFont="1" applyFill="1" applyBorder="1" applyAlignment="1">
      <alignment vertical="center" wrapText="1"/>
    </xf>
    <xf numFmtId="176" fontId="0" fillId="0" borderId="21" xfId="2" applyNumberFormat="1" applyFont="1" applyBorder="1">
      <alignment vertical="center"/>
    </xf>
    <xf numFmtId="176" fontId="0" fillId="0" borderId="0" xfId="2" applyNumberFormat="1" applyFont="1">
      <alignment vertical="center"/>
    </xf>
    <xf numFmtId="0" fontId="0" fillId="0" borderId="21" xfId="0" applyBorder="1">
      <alignment vertical="center"/>
    </xf>
    <xf numFmtId="0" fontId="3" fillId="0" borderId="1" xfId="0" applyFont="1" applyBorder="1" applyAlignment="1">
      <alignment vertical="center" wrapText="1"/>
    </xf>
    <xf numFmtId="0" fontId="3" fillId="0" borderId="23" xfId="0" applyFont="1" applyBorder="1" applyAlignment="1">
      <alignment vertical="center" wrapText="1"/>
    </xf>
    <xf numFmtId="0" fontId="3" fillId="0" borderId="24" xfId="0" applyFont="1" applyBorder="1" applyAlignment="1">
      <alignment vertical="center" wrapText="1"/>
    </xf>
    <xf numFmtId="0" fontId="3" fillId="0" borderId="25" xfId="0" applyFont="1" applyBorder="1" applyAlignment="1">
      <alignment vertical="center" wrapText="1"/>
    </xf>
    <xf numFmtId="0" fontId="3" fillId="0" borderId="13" xfId="0" applyFont="1" applyBorder="1" applyAlignment="1">
      <alignment vertical="center" wrapText="1"/>
    </xf>
    <xf numFmtId="0" fontId="6" fillId="3" borderId="17" xfId="0" applyFont="1" applyFill="1" applyBorder="1" applyAlignment="1">
      <alignment horizontal="center" vertical="center" wrapText="1"/>
    </xf>
    <xf numFmtId="0" fontId="6" fillId="3" borderId="18" xfId="0" applyFont="1" applyFill="1" applyBorder="1" applyAlignment="1">
      <alignment horizontal="center" vertical="center" wrapText="1"/>
    </xf>
    <xf numFmtId="0" fontId="3" fillId="0" borderId="1" xfId="0" applyFont="1" applyBorder="1" applyAlignment="1">
      <alignment horizontal="center" vertical="center"/>
    </xf>
    <xf numFmtId="0" fontId="3" fillId="3" borderId="26" xfId="0" applyFont="1" applyFill="1" applyBorder="1" applyAlignment="1">
      <alignment horizontal="center" vertical="center"/>
    </xf>
    <xf numFmtId="0" fontId="3" fillId="3" borderId="27" xfId="0" applyFont="1" applyFill="1" applyBorder="1">
      <alignment vertical="center"/>
    </xf>
    <xf numFmtId="0" fontId="3" fillId="3" borderId="28" xfId="0" applyFont="1" applyFill="1" applyBorder="1" applyAlignment="1">
      <alignment horizontal="center" vertical="center"/>
    </xf>
    <xf numFmtId="0" fontId="3" fillId="3" borderId="29" xfId="0" applyFont="1" applyFill="1" applyBorder="1">
      <alignment vertical="center"/>
    </xf>
    <xf numFmtId="0" fontId="3" fillId="3" borderId="30" xfId="0" applyFont="1" applyFill="1" applyBorder="1" applyAlignment="1">
      <alignment horizontal="center" vertical="center"/>
    </xf>
    <xf numFmtId="0" fontId="3" fillId="3" borderId="31" xfId="0" applyFont="1" applyFill="1" applyBorder="1">
      <alignment vertical="center"/>
    </xf>
    <xf numFmtId="0" fontId="3" fillId="0" borderId="36" xfId="3" applyFont="1" applyBorder="1">
      <alignment vertical="center"/>
    </xf>
    <xf numFmtId="0" fontId="9" fillId="0" borderId="0" xfId="3" applyFont="1" applyAlignment="1"/>
    <xf numFmtId="0" fontId="11" fillId="0" borderId="0" xfId="3" applyFont="1" applyAlignment="1">
      <alignment horizontal="center"/>
    </xf>
    <xf numFmtId="0" fontId="12" fillId="0" borderId="0" xfId="3" applyFont="1" applyAlignment="1">
      <alignment horizontal="center"/>
    </xf>
    <xf numFmtId="0" fontId="11" fillId="0" borderId="0" xfId="3" applyFont="1" applyAlignment="1">
      <alignment horizontal="center" vertical="center"/>
    </xf>
    <xf numFmtId="0" fontId="5" fillId="0" borderId="0" xfId="3" applyFont="1" applyAlignment="1">
      <alignment horizontal="center" vertical="top"/>
    </xf>
    <xf numFmtId="0" fontId="3" fillId="10" borderId="1" xfId="3" applyFont="1" applyFill="1" applyBorder="1" applyAlignment="1">
      <alignment horizontal="center"/>
    </xf>
    <xf numFmtId="0" fontId="3" fillId="0" borderId="37" xfId="3" applyFont="1" applyBorder="1">
      <alignment vertical="center"/>
    </xf>
    <xf numFmtId="0" fontId="3" fillId="0" borderId="37" xfId="3" applyFont="1" applyBorder="1" applyAlignment="1"/>
    <xf numFmtId="0" fontId="3" fillId="0" borderId="38" xfId="3" applyFont="1" applyBorder="1">
      <alignment vertical="center"/>
    </xf>
    <xf numFmtId="0" fontId="3" fillId="0" borderId="38" xfId="3" applyFont="1" applyBorder="1" applyAlignment="1"/>
    <xf numFmtId="0" fontId="3" fillId="0" borderId="39" xfId="3" applyFont="1" applyBorder="1" applyAlignment="1"/>
    <xf numFmtId="0" fontId="3" fillId="0" borderId="41" xfId="3" applyFont="1" applyBorder="1" applyAlignment="1"/>
    <xf numFmtId="0" fontId="10" fillId="4" borderId="34" xfId="3" applyFont="1" applyFill="1" applyBorder="1" applyAlignment="1">
      <alignment horizontal="center" vertical="center"/>
    </xf>
    <xf numFmtId="0" fontId="15" fillId="2" borderId="35" xfId="3" applyFont="1" applyFill="1" applyBorder="1" applyAlignment="1">
      <alignment horizontal="center" vertical="center"/>
    </xf>
    <xf numFmtId="0" fontId="16" fillId="0" borderId="0" xfId="3" applyFont="1" applyAlignment="1">
      <alignment horizontal="center" vertical="center"/>
    </xf>
    <xf numFmtId="0" fontId="17" fillId="0" borderId="0" xfId="3" applyFont="1" applyAlignment="1">
      <alignment horizontal="center"/>
    </xf>
    <xf numFmtId="0" fontId="3" fillId="0" borderId="40" xfId="3" applyFont="1" applyBorder="1">
      <alignment vertical="center"/>
    </xf>
    <xf numFmtId="0" fontId="18" fillId="0" borderId="0" xfId="4"/>
    <xf numFmtId="0" fontId="3" fillId="0" borderId="0" xfId="4" applyFont="1"/>
    <xf numFmtId="0" fontId="3" fillId="12" borderId="1" xfId="4" applyFont="1" applyFill="1" applyBorder="1" applyAlignment="1">
      <alignment horizontal="center" vertical="center" wrapText="1"/>
    </xf>
    <xf numFmtId="0" fontId="3" fillId="12" borderId="1" xfId="4" applyFont="1" applyFill="1" applyBorder="1" applyAlignment="1">
      <alignment horizontal="left" vertical="center" wrapText="1"/>
    </xf>
    <xf numFmtId="0" fontId="3" fillId="13" borderId="1" xfId="4" applyFont="1" applyFill="1" applyBorder="1" applyAlignment="1">
      <alignment horizontal="center" vertical="center" wrapText="1"/>
    </xf>
    <xf numFmtId="0" fontId="3" fillId="13" borderId="1" xfId="4" applyFont="1" applyFill="1" applyBorder="1" applyAlignment="1">
      <alignment horizontal="left" vertical="center" wrapText="1"/>
    </xf>
    <xf numFmtId="0" fontId="20" fillId="0" borderId="1" xfId="4" applyFont="1" applyBorder="1" applyAlignment="1">
      <alignment horizontal="left" vertical="center" wrapText="1"/>
    </xf>
    <xf numFmtId="0" fontId="20" fillId="0" borderId="1" xfId="4" applyFont="1" applyBorder="1" applyAlignment="1">
      <alignment horizontal="center" vertical="center" wrapText="1"/>
    </xf>
    <xf numFmtId="0" fontId="20" fillId="17" borderId="1" xfId="4" applyFont="1" applyFill="1" applyBorder="1" applyAlignment="1">
      <alignment horizontal="left" vertical="center" wrapText="1"/>
    </xf>
    <xf numFmtId="0" fontId="20" fillId="17" borderId="1" xfId="4" applyFont="1" applyFill="1" applyBorder="1" applyAlignment="1">
      <alignment horizontal="center" vertical="center" wrapText="1"/>
    </xf>
    <xf numFmtId="0" fontId="3" fillId="0" borderId="1" xfId="4" applyFont="1" applyBorder="1"/>
    <xf numFmtId="0" fontId="20" fillId="18" borderId="1" xfId="4" applyFont="1" applyFill="1" applyBorder="1" applyAlignment="1">
      <alignment horizontal="center" vertical="center" wrapText="1"/>
    </xf>
    <xf numFmtId="0" fontId="22" fillId="19" borderId="1" xfId="4" applyFont="1" applyFill="1" applyBorder="1" applyAlignment="1">
      <alignment horizontal="center" vertical="center" wrapText="1"/>
    </xf>
    <xf numFmtId="0" fontId="6" fillId="0" borderId="1" xfId="4" applyFont="1" applyBorder="1" applyAlignment="1">
      <alignment horizontal="center" vertical="center" wrapText="1"/>
    </xf>
    <xf numFmtId="0" fontId="3" fillId="0" borderId="1" xfId="4" applyFont="1" applyBorder="1" applyAlignment="1">
      <alignment horizontal="center" vertical="center"/>
    </xf>
    <xf numFmtId="0" fontId="3" fillId="0" borderId="1" xfId="4" applyFont="1" applyBorder="1" applyAlignment="1">
      <alignment horizontal="center" vertical="center" wrapText="1"/>
    </xf>
    <xf numFmtId="0" fontId="24" fillId="0" borderId="1" xfId="4" applyFont="1" applyBorder="1" applyAlignment="1">
      <alignment horizontal="left" vertical="top" wrapText="1"/>
    </xf>
    <xf numFmtId="0" fontId="23" fillId="20" borderId="1" xfId="4" applyFont="1" applyFill="1" applyBorder="1" applyAlignment="1">
      <alignment horizontal="center" vertical="top" wrapText="1"/>
    </xf>
    <xf numFmtId="0" fontId="24" fillId="21" borderId="1" xfId="4" applyFont="1" applyFill="1" applyBorder="1" applyAlignment="1">
      <alignment horizontal="left" vertical="top" wrapText="1"/>
    </xf>
    <xf numFmtId="0" fontId="13" fillId="0" borderId="42" xfId="4" applyFont="1" applyBorder="1" applyAlignment="1">
      <alignment horizontal="center" vertical="center" wrapText="1"/>
    </xf>
    <xf numFmtId="0" fontId="13" fillId="0" borderId="43" xfId="4" applyFont="1" applyBorder="1" applyAlignment="1">
      <alignment horizontal="center" vertical="center" wrapText="1"/>
    </xf>
    <xf numFmtId="0" fontId="13" fillId="0" borderId="44" xfId="4" applyFont="1" applyBorder="1" applyAlignment="1">
      <alignment horizontal="center" vertical="center" wrapText="1"/>
    </xf>
    <xf numFmtId="0" fontId="3" fillId="0" borderId="45" xfId="4" applyFont="1" applyBorder="1" applyAlignment="1">
      <alignment horizontal="left" vertical="center"/>
    </xf>
    <xf numFmtId="0" fontId="3" fillId="0" borderId="42" xfId="4" applyFont="1" applyBorder="1" applyAlignment="1">
      <alignment horizontal="center" vertical="center"/>
    </xf>
    <xf numFmtId="0" fontId="3" fillId="0" borderId="46" xfId="4" applyFont="1" applyBorder="1" applyAlignment="1">
      <alignment horizontal="center" vertical="center"/>
    </xf>
    <xf numFmtId="0" fontId="3" fillId="0" borderId="47" xfId="4" applyFont="1" applyBorder="1" applyAlignment="1">
      <alignment horizontal="center" vertical="center"/>
    </xf>
    <xf numFmtId="0" fontId="3" fillId="0" borderId="48" xfId="4" applyFont="1" applyBorder="1" applyAlignment="1">
      <alignment horizontal="center" vertical="center"/>
    </xf>
    <xf numFmtId="0" fontId="3" fillId="0" borderId="49" xfId="4" applyFont="1" applyBorder="1" applyAlignment="1">
      <alignment horizontal="center" vertical="center"/>
    </xf>
    <xf numFmtId="0" fontId="15" fillId="0" borderId="0" xfId="4" applyFont="1" applyAlignment="1">
      <alignment horizontal="center" vertical="center"/>
    </xf>
    <xf numFmtId="0" fontId="15" fillId="0" borderId="0" xfId="4" applyFont="1" applyAlignment="1">
      <alignment horizontal="right" vertical="center"/>
    </xf>
    <xf numFmtId="0" fontId="3" fillId="0" borderId="1" xfId="0" applyFont="1" applyBorder="1" applyAlignment="1">
      <alignment horizontal="left" vertical="center"/>
    </xf>
    <xf numFmtId="0" fontId="3" fillId="0" borderId="6" xfId="4" applyFont="1" applyBorder="1"/>
    <xf numFmtId="0" fontId="3" fillId="0" borderId="0" xfId="0" applyFont="1" applyAlignment="1">
      <alignment horizontal="center" vertical="center"/>
    </xf>
    <xf numFmtId="0" fontId="3" fillId="0" borderId="0" xfId="0" applyFont="1" applyAlignment="1">
      <alignment horizontal="left" vertical="center"/>
    </xf>
    <xf numFmtId="0" fontId="5" fillId="0" borderId="1" xfId="0" applyFont="1" applyBorder="1" applyAlignment="1">
      <alignment horizontal="center" vertical="center"/>
    </xf>
    <xf numFmtId="0" fontId="3" fillId="0" borderId="1" xfId="4" applyFont="1" applyBorder="1" applyAlignment="1">
      <alignment horizontal="left" vertical="center"/>
    </xf>
    <xf numFmtId="0" fontId="3" fillId="0" borderId="1" xfId="4" applyFont="1" applyBorder="1" applyAlignment="1">
      <alignment horizontal="left" vertical="center" wrapText="1"/>
    </xf>
    <xf numFmtId="0" fontId="5" fillId="0" borderId="1" xfId="4" applyFont="1" applyBorder="1" applyAlignment="1">
      <alignment horizontal="center" vertical="center" wrapText="1"/>
    </xf>
    <xf numFmtId="0" fontId="5" fillId="0" borderId="1" xfId="4" applyFont="1" applyBorder="1" applyAlignment="1">
      <alignment horizontal="center" vertical="center"/>
    </xf>
    <xf numFmtId="0" fontId="13" fillId="0" borderId="1" xfId="4" applyFont="1" applyBorder="1" applyAlignment="1">
      <alignment horizontal="center" vertical="top"/>
    </xf>
    <xf numFmtId="0" fontId="15" fillId="0" borderId="0" xfId="4" applyFont="1"/>
    <xf numFmtId="0" fontId="19" fillId="14" borderId="1" xfId="4" applyFont="1" applyFill="1" applyBorder="1" applyAlignment="1">
      <alignment horizontal="center" vertical="center" wrapText="1"/>
    </xf>
    <xf numFmtId="0" fontId="17" fillId="15" borderId="1" xfId="4" applyFont="1" applyFill="1" applyBorder="1" applyAlignment="1">
      <alignment horizontal="center" vertical="center" wrapText="1"/>
    </xf>
    <xf numFmtId="0" fontId="3" fillId="16" borderId="1" xfId="4" applyFont="1" applyFill="1" applyBorder="1" applyAlignment="1">
      <alignment horizontal="left" vertical="center" wrapText="1"/>
    </xf>
    <xf numFmtId="0" fontId="6" fillId="21" borderId="19" xfId="0" applyFont="1" applyFill="1" applyBorder="1" applyAlignment="1">
      <alignment vertical="center" wrapText="1"/>
    </xf>
    <xf numFmtId="0" fontId="6" fillId="21" borderId="20" xfId="0" applyFont="1" applyFill="1" applyBorder="1" applyAlignment="1">
      <alignment vertical="center" wrapText="1"/>
    </xf>
    <xf numFmtId="38" fontId="3" fillId="0" borderId="4" xfId="1" applyFont="1" applyBorder="1" applyAlignment="1">
      <alignment horizontal="right" vertical="center" wrapText="1"/>
    </xf>
    <xf numFmtId="176" fontId="3" fillId="0" borderId="1" xfId="2" applyNumberFormat="1" applyFont="1" applyBorder="1" applyAlignment="1">
      <alignment horizontal="right" vertical="center"/>
    </xf>
    <xf numFmtId="38" fontId="3" fillId="0" borderId="1" xfId="1" applyFont="1" applyBorder="1" applyAlignment="1">
      <alignment horizontal="right" vertical="center"/>
    </xf>
    <xf numFmtId="10" fontId="3" fillId="0" borderId="1" xfId="2" applyNumberFormat="1" applyFont="1" applyBorder="1">
      <alignment vertical="center"/>
    </xf>
    <xf numFmtId="176" fontId="3" fillId="0" borderId="3" xfId="2" applyNumberFormat="1" applyFont="1" applyBorder="1" applyAlignment="1">
      <alignment horizontal="right" vertical="center"/>
    </xf>
    <xf numFmtId="38" fontId="3" fillId="0" borderId="2" xfId="1" applyFont="1" applyBorder="1" applyAlignment="1">
      <alignment horizontal="right" vertical="center"/>
    </xf>
    <xf numFmtId="0" fontId="26" fillId="22" borderId="6" xfId="0" applyFont="1" applyFill="1" applyBorder="1" applyAlignment="1">
      <alignment horizontal="center" vertical="center" wrapText="1"/>
    </xf>
    <xf numFmtId="0" fontId="26" fillId="22" borderId="53" xfId="0" applyFont="1" applyFill="1" applyBorder="1" applyAlignment="1">
      <alignment horizontal="center" vertical="center" wrapText="1"/>
    </xf>
    <xf numFmtId="0" fontId="27" fillId="0" borderId="9" xfId="0" applyFont="1" applyBorder="1" applyAlignment="1">
      <alignment vertical="center" wrapText="1"/>
    </xf>
    <xf numFmtId="0" fontId="27" fillId="23" borderId="9" xfId="0" applyFont="1" applyFill="1" applyBorder="1" applyAlignment="1">
      <alignment vertical="center" wrapText="1"/>
    </xf>
    <xf numFmtId="0" fontId="28" fillId="24" borderId="55" xfId="0" applyFont="1" applyFill="1" applyBorder="1" applyAlignment="1">
      <alignment horizontal="center" vertical="center" wrapText="1"/>
    </xf>
    <xf numFmtId="0" fontId="21" fillId="24" borderId="50" xfId="0" applyFont="1" applyFill="1" applyBorder="1" applyAlignment="1">
      <alignment horizontal="center" vertical="center" wrapText="1"/>
    </xf>
    <xf numFmtId="0" fontId="28" fillId="28" borderId="55" xfId="0" applyFont="1" applyFill="1" applyBorder="1" applyAlignment="1">
      <alignment horizontal="center" vertical="center" wrapText="1"/>
    </xf>
    <xf numFmtId="0" fontId="21" fillId="30" borderId="6" xfId="0" applyFont="1" applyFill="1" applyBorder="1" applyAlignment="1">
      <alignment horizontal="center" vertical="center" wrapText="1"/>
    </xf>
    <xf numFmtId="0" fontId="21" fillId="30" borderId="53" xfId="0" applyFont="1" applyFill="1" applyBorder="1" applyAlignment="1">
      <alignment horizontal="center" vertical="center" wrapText="1"/>
    </xf>
    <xf numFmtId="0" fontId="29" fillId="0" borderId="9" xfId="0" applyFont="1" applyBorder="1" applyAlignment="1">
      <alignment vertical="center" wrapText="1"/>
    </xf>
    <xf numFmtId="0" fontId="29" fillId="0" borderId="54" xfId="0" applyFont="1" applyBorder="1" applyAlignment="1">
      <alignment vertical="center" wrapText="1"/>
    </xf>
    <xf numFmtId="3" fontId="29" fillId="0" borderId="54" xfId="0" applyNumberFormat="1" applyFont="1" applyBorder="1" applyAlignment="1">
      <alignment vertical="center" wrapText="1"/>
    </xf>
    <xf numFmtId="38" fontId="3" fillId="10" borderId="1" xfId="1" applyFont="1" applyFill="1" applyBorder="1" applyAlignment="1">
      <alignment horizontal="center" vertical="center"/>
    </xf>
    <xf numFmtId="0" fontId="13" fillId="31" borderId="1" xfId="0" applyFont="1" applyFill="1" applyBorder="1" applyAlignment="1">
      <alignment horizontal="center" vertical="center" wrapText="1"/>
    </xf>
    <xf numFmtId="0" fontId="31" fillId="0" borderId="1" xfId="0" applyFont="1" applyBorder="1" applyAlignment="1">
      <alignment horizontal="center"/>
    </xf>
    <xf numFmtId="176" fontId="31" fillId="0" borderId="1" xfId="0" applyNumberFormat="1" applyFont="1" applyBorder="1" applyAlignment="1">
      <alignment horizontal="center"/>
    </xf>
    <xf numFmtId="0" fontId="13" fillId="0" borderId="1" xfId="0" applyFont="1" applyBorder="1" applyAlignment="1">
      <alignment horizontal="center"/>
    </xf>
    <xf numFmtId="176" fontId="13" fillId="0" borderId="1" xfId="0" applyNumberFormat="1" applyFont="1" applyBorder="1" applyAlignment="1">
      <alignment horizontal="center"/>
    </xf>
    <xf numFmtId="3" fontId="3" fillId="0" borderId="0" xfId="6" applyNumberFormat="1" applyFont="1">
      <alignment vertical="center"/>
    </xf>
    <xf numFmtId="3" fontId="3" fillId="32" borderId="1" xfId="6" applyNumberFormat="1" applyFont="1" applyFill="1" applyBorder="1">
      <alignment vertical="center"/>
    </xf>
    <xf numFmtId="3" fontId="3" fillId="32" borderId="1" xfId="6" applyNumberFormat="1" applyFont="1" applyFill="1" applyBorder="1" applyAlignment="1">
      <alignment horizontal="center" vertical="center"/>
    </xf>
    <xf numFmtId="3" fontId="3" fillId="32" borderId="10" xfId="6" applyNumberFormat="1" applyFont="1" applyFill="1" applyBorder="1" applyAlignment="1">
      <alignment horizontal="center" vertical="center"/>
    </xf>
    <xf numFmtId="3" fontId="3" fillId="32" borderId="11" xfId="6" applyNumberFormat="1" applyFont="1" applyFill="1" applyBorder="1">
      <alignment vertical="center"/>
    </xf>
    <xf numFmtId="3" fontId="3" fillId="33" borderId="12" xfId="6" applyNumberFormat="1" applyFont="1" applyFill="1" applyBorder="1">
      <alignment vertical="center"/>
    </xf>
    <xf numFmtId="3" fontId="3" fillId="33" borderId="1" xfId="6" applyNumberFormat="1" applyFont="1" applyFill="1" applyBorder="1">
      <alignment vertical="center"/>
    </xf>
    <xf numFmtId="3" fontId="3" fillId="33" borderId="13" xfId="6" applyNumberFormat="1" applyFont="1" applyFill="1" applyBorder="1">
      <alignment vertical="center"/>
    </xf>
    <xf numFmtId="3" fontId="3" fillId="0" borderId="1" xfId="6" applyNumberFormat="1" applyFont="1" applyBorder="1" applyAlignment="1">
      <alignment horizontal="right" vertical="center"/>
    </xf>
    <xf numFmtId="3" fontId="3" fillId="0" borderId="1" xfId="6" applyNumberFormat="1" applyFont="1" applyBorder="1">
      <alignment vertical="center"/>
    </xf>
    <xf numFmtId="3" fontId="3" fillId="0" borderId="11" xfId="6" applyNumberFormat="1" applyFont="1" applyBorder="1">
      <alignment vertical="center"/>
    </xf>
    <xf numFmtId="3" fontId="3" fillId="33" borderId="12" xfId="6" applyNumberFormat="1" applyFont="1" applyFill="1" applyBorder="1" applyAlignment="1">
      <alignment horizontal="center" vertical="center"/>
    </xf>
    <xf numFmtId="3" fontId="3" fillId="33" borderId="1" xfId="6" applyNumberFormat="1" applyFont="1" applyFill="1" applyBorder="1" applyAlignment="1">
      <alignment horizontal="center" vertical="center"/>
    </xf>
    <xf numFmtId="3" fontId="3" fillId="33" borderId="13" xfId="6" applyNumberFormat="1" applyFont="1" applyFill="1" applyBorder="1" applyAlignment="1">
      <alignment horizontal="center" vertical="center"/>
    </xf>
    <xf numFmtId="3" fontId="3" fillId="33" borderId="14" xfId="6" applyNumberFormat="1" applyFont="1" applyFill="1" applyBorder="1" applyAlignment="1">
      <alignment horizontal="center" vertical="center"/>
    </xf>
    <xf numFmtId="3" fontId="3" fillId="33" borderId="15" xfId="6" applyNumberFormat="1" applyFont="1" applyFill="1" applyBorder="1" applyAlignment="1">
      <alignment horizontal="center" vertical="center"/>
    </xf>
    <xf numFmtId="3" fontId="3" fillId="33" borderId="16" xfId="6" applyNumberFormat="1" applyFont="1" applyFill="1" applyBorder="1" applyAlignment="1">
      <alignment horizontal="center" vertical="center"/>
    </xf>
    <xf numFmtId="3" fontId="3" fillId="0" borderId="1" xfId="6" applyNumberFormat="1" applyFont="1" applyBorder="1" applyAlignment="1">
      <alignment horizontal="center" vertical="center"/>
    </xf>
    <xf numFmtId="3" fontId="3" fillId="0" borderId="11" xfId="6" applyNumberFormat="1" applyFont="1" applyBorder="1" applyAlignment="1">
      <alignment horizontal="center" vertical="center"/>
    </xf>
    <xf numFmtId="3" fontId="3" fillId="0" borderId="0" xfId="6" applyNumberFormat="1" applyFont="1" applyAlignment="1">
      <alignment horizontal="right" vertical="center"/>
    </xf>
    <xf numFmtId="0" fontId="20" fillId="35" borderId="71" xfId="6" applyFont="1" applyFill="1" applyBorder="1" applyAlignment="1">
      <alignment horizontal="center" vertical="center"/>
    </xf>
    <xf numFmtId="0" fontId="20" fillId="36" borderId="71" xfId="6" applyFont="1" applyFill="1" applyBorder="1" applyAlignment="1">
      <alignment horizontal="center" vertical="center"/>
    </xf>
    <xf numFmtId="0" fontId="20" fillId="37" borderId="71" xfId="6" applyFont="1" applyFill="1" applyBorder="1" applyAlignment="1">
      <alignment horizontal="center" vertical="center"/>
    </xf>
    <xf numFmtId="0" fontId="20" fillId="35" borderId="71" xfId="6" applyFont="1" applyFill="1" applyBorder="1" applyAlignment="1">
      <alignment horizontal="left" vertical="center"/>
    </xf>
    <xf numFmtId="0" fontId="20" fillId="36" borderId="71" xfId="6" applyFont="1" applyFill="1" applyBorder="1" applyAlignment="1">
      <alignment horizontal="left" vertical="center"/>
    </xf>
    <xf numFmtId="0" fontId="20" fillId="37" borderId="71" xfId="6" applyFont="1" applyFill="1" applyBorder="1" applyAlignment="1">
      <alignment horizontal="left" vertical="center"/>
    </xf>
    <xf numFmtId="0" fontId="33" fillId="0" borderId="0" xfId="6" applyFont="1" applyAlignment="1"/>
    <xf numFmtId="0" fontId="3" fillId="0" borderId="0" xfId="6" applyFont="1" applyAlignment="1"/>
    <xf numFmtId="0" fontId="20" fillId="0" borderId="0" xfId="6" applyFont="1" applyAlignment="1">
      <alignment horizontal="right"/>
    </xf>
    <xf numFmtId="0" fontId="34" fillId="0" borderId="0" xfId="6" applyFont="1" applyAlignment="1"/>
    <xf numFmtId="0" fontId="13" fillId="34" borderId="71" xfId="6" applyFont="1" applyFill="1" applyBorder="1" applyAlignment="1">
      <alignment horizontal="center" vertical="center"/>
    </xf>
    <xf numFmtId="0" fontId="20" fillId="35" borderId="71" xfId="6" applyFont="1" applyFill="1" applyBorder="1" applyAlignment="1">
      <alignment horizontal="center"/>
    </xf>
    <xf numFmtId="0" fontId="20" fillId="36" borderId="71" xfId="6" applyFont="1" applyFill="1" applyBorder="1" applyAlignment="1">
      <alignment horizontal="center"/>
    </xf>
    <xf numFmtId="0" fontId="20" fillId="37" borderId="71" xfId="6" applyFont="1" applyFill="1" applyBorder="1" applyAlignment="1">
      <alignment horizontal="center"/>
    </xf>
    <xf numFmtId="0" fontId="19" fillId="38" borderId="1" xfId="4" applyFont="1" applyFill="1" applyBorder="1" applyAlignment="1">
      <alignment horizontal="center" vertical="center" wrapText="1"/>
    </xf>
    <xf numFmtId="0" fontId="19" fillId="39" borderId="1" xfId="4" applyFont="1" applyFill="1" applyBorder="1" applyAlignment="1">
      <alignment horizontal="center" vertical="center" wrapText="1"/>
    </xf>
    <xf numFmtId="0" fontId="19" fillId="40" borderId="1" xfId="4" applyFont="1" applyFill="1" applyBorder="1" applyAlignment="1">
      <alignment horizontal="center" vertical="center" wrapText="1"/>
    </xf>
    <xf numFmtId="0" fontId="35" fillId="0" borderId="0" xfId="0" applyFont="1" applyAlignment="1">
      <alignment vertical="center" wrapText="1"/>
    </xf>
    <xf numFmtId="0" fontId="21" fillId="30" borderId="1" xfId="0" applyFont="1" applyFill="1" applyBorder="1" applyAlignment="1">
      <alignment horizontal="center" vertical="center" wrapText="1"/>
    </xf>
    <xf numFmtId="0" fontId="35" fillId="0" borderId="1" xfId="0" applyFont="1" applyBorder="1" applyAlignment="1">
      <alignment vertical="center" wrapText="1"/>
    </xf>
    <xf numFmtId="0" fontId="38" fillId="0" borderId="0" xfId="8" applyFont="1"/>
    <xf numFmtId="0" fontId="42" fillId="0" borderId="0" xfId="0" applyFont="1">
      <alignment vertical="center"/>
    </xf>
    <xf numFmtId="0" fontId="38" fillId="4" borderId="79" xfId="8" applyFont="1" applyFill="1" applyBorder="1"/>
    <xf numFmtId="0" fontId="38" fillId="4" borderId="80" xfId="8" applyFont="1" applyFill="1" applyBorder="1"/>
    <xf numFmtId="0" fontId="38" fillId="4" borderId="81" xfId="8" applyFont="1" applyFill="1" applyBorder="1"/>
    <xf numFmtId="0" fontId="38" fillId="4" borderId="82" xfId="8" applyFont="1" applyFill="1" applyBorder="1"/>
    <xf numFmtId="0" fontId="38" fillId="4" borderId="83" xfId="8" applyFont="1" applyFill="1" applyBorder="1"/>
    <xf numFmtId="0" fontId="38" fillId="4" borderId="0" xfId="8" applyFont="1" applyFill="1"/>
    <xf numFmtId="0" fontId="38" fillId="4" borderId="84" xfId="8" applyFont="1" applyFill="1" applyBorder="1"/>
    <xf numFmtId="0" fontId="38" fillId="4" borderId="85" xfId="8" applyFont="1" applyFill="1" applyBorder="1"/>
    <xf numFmtId="0" fontId="38" fillId="4" borderId="86" xfId="8" applyFont="1" applyFill="1" applyBorder="1"/>
    <xf numFmtId="0" fontId="38" fillId="10" borderId="94" xfId="8" applyFont="1" applyFill="1" applyBorder="1"/>
    <xf numFmtId="0" fontId="38" fillId="10" borderId="95" xfId="8" applyFont="1" applyFill="1" applyBorder="1"/>
    <xf numFmtId="0" fontId="38" fillId="10" borderId="96" xfId="8" applyFont="1" applyFill="1" applyBorder="1"/>
    <xf numFmtId="0" fontId="38" fillId="10" borderId="97" xfId="8" applyFont="1" applyFill="1" applyBorder="1"/>
    <xf numFmtId="0" fontId="38" fillId="10" borderId="98" xfId="8" applyFont="1" applyFill="1" applyBorder="1"/>
    <xf numFmtId="0" fontId="38" fillId="10" borderId="99" xfId="8" applyFont="1" applyFill="1" applyBorder="1"/>
    <xf numFmtId="0" fontId="38" fillId="10" borderId="100" xfId="8" applyFont="1" applyFill="1" applyBorder="1"/>
    <xf numFmtId="0" fontId="38" fillId="10" borderId="101" xfId="8" applyFont="1" applyFill="1" applyBorder="1"/>
    <xf numFmtId="0" fontId="38" fillId="2" borderId="118" xfId="8" applyFont="1" applyFill="1" applyBorder="1"/>
    <xf numFmtId="0" fontId="38" fillId="2" borderId="0" xfId="8" applyFont="1" applyFill="1"/>
    <xf numFmtId="0" fontId="38" fillId="2" borderId="119" xfId="8" applyFont="1" applyFill="1" applyBorder="1"/>
    <xf numFmtId="0" fontId="38" fillId="2" borderId="120" xfId="8" applyFont="1" applyFill="1" applyBorder="1"/>
    <xf numFmtId="0" fontId="38" fillId="2" borderId="121" xfId="8" applyFont="1" applyFill="1" applyBorder="1"/>
    <xf numFmtId="0" fontId="38" fillId="2" borderId="122" xfId="8" applyFont="1" applyFill="1" applyBorder="1"/>
    <xf numFmtId="0" fontId="6" fillId="0" borderId="1" xfId="4" applyFont="1" applyBorder="1" applyAlignment="1">
      <alignment horizontal="left" vertical="center" wrapText="1"/>
    </xf>
    <xf numFmtId="0" fontId="0" fillId="0" borderId="0" xfId="0" applyAlignment="1"/>
    <xf numFmtId="178" fontId="27" fillId="0" borderId="54" xfId="0" applyNumberFormat="1" applyFont="1" applyBorder="1" applyAlignment="1">
      <alignment vertical="center" wrapText="1"/>
    </xf>
    <xf numFmtId="176" fontId="27" fillId="23" borderId="54" xfId="0" applyNumberFormat="1" applyFont="1" applyFill="1" applyBorder="1" applyAlignment="1">
      <alignment vertical="center" wrapText="1"/>
    </xf>
    <xf numFmtId="0" fontId="46" fillId="0" borderId="0" xfId="0" applyFont="1">
      <alignment vertical="center"/>
    </xf>
    <xf numFmtId="0" fontId="0" fillId="0" borderId="175" xfId="0" applyBorder="1" applyAlignment="1"/>
    <xf numFmtId="0" fontId="24" fillId="0" borderId="1" xfId="0" applyFont="1" applyBorder="1" applyAlignment="1">
      <alignment horizontal="left" vertical="top" wrapText="1"/>
    </xf>
    <xf numFmtId="0" fontId="18" fillId="0" borderId="0" xfId="0" applyFont="1" applyAlignment="1"/>
    <xf numFmtId="0" fontId="23" fillId="20" borderId="1" xfId="0" applyFont="1" applyFill="1" applyBorder="1" applyAlignment="1">
      <alignment horizontal="center" vertical="top" wrapText="1"/>
    </xf>
    <xf numFmtId="0" fontId="47" fillId="0" borderId="0" xfId="0" applyFont="1">
      <alignment vertical="center"/>
    </xf>
    <xf numFmtId="38" fontId="3" fillId="49" borderId="2" xfId="1" applyFont="1" applyFill="1" applyBorder="1">
      <alignment vertical="center"/>
    </xf>
    <xf numFmtId="38" fontId="3" fillId="49" borderId="1" xfId="1" applyFont="1" applyFill="1" applyBorder="1">
      <alignment vertical="center"/>
    </xf>
    <xf numFmtId="0" fontId="0" fillId="49" borderId="174" xfId="0" applyFill="1" applyBorder="1" applyAlignment="1"/>
    <xf numFmtId="0" fontId="48" fillId="0" borderId="0" xfId="0" applyFont="1">
      <alignment vertical="center"/>
    </xf>
    <xf numFmtId="0" fontId="29" fillId="49" borderId="54" xfId="0" applyFont="1" applyFill="1" applyBorder="1" applyAlignment="1">
      <alignment vertical="center" wrapText="1"/>
    </xf>
    <xf numFmtId="3" fontId="29" fillId="49" borderId="54" xfId="0" applyNumberFormat="1" applyFont="1" applyFill="1" applyBorder="1" applyAlignment="1">
      <alignment vertical="center" wrapText="1"/>
    </xf>
    <xf numFmtId="0" fontId="1" fillId="0" borderId="0" xfId="0" applyFont="1" applyAlignment="1"/>
    <xf numFmtId="3" fontId="3" fillId="49" borderId="1" xfId="6" applyNumberFormat="1" applyFont="1" applyFill="1" applyBorder="1">
      <alignment vertical="center"/>
    </xf>
    <xf numFmtId="3" fontId="3" fillId="49" borderId="11" xfId="6" applyNumberFormat="1" applyFont="1" applyFill="1" applyBorder="1">
      <alignment vertical="center"/>
    </xf>
    <xf numFmtId="0" fontId="49" fillId="0" borderId="175" xfId="0" applyFont="1" applyBorder="1" applyAlignment="1"/>
    <xf numFmtId="0" fontId="49" fillId="0" borderId="175" xfId="6" applyFont="1" applyBorder="1" applyAlignment="1"/>
    <xf numFmtId="0" fontId="50" fillId="0" borderId="0" xfId="0" applyFont="1">
      <alignment vertical="center"/>
    </xf>
    <xf numFmtId="3" fontId="3" fillId="0" borderId="0" xfId="0" applyNumberFormat="1" applyFont="1">
      <alignment vertical="center"/>
    </xf>
    <xf numFmtId="3" fontId="3" fillId="32" borderId="1" xfId="0" applyNumberFormat="1" applyFont="1" applyFill="1" applyBorder="1">
      <alignment vertical="center"/>
    </xf>
    <xf numFmtId="3" fontId="3" fillId="32" borderId="1" xfId="0" applyNumberFormat="1" applyFont="1" applyFill="1" applyBorder="1" applyAlignment="1">
      <alignment horizontal="center" vertical="center"/>
    </xf>
    <xf numFmtId="3" fontId="3" fillId="32" borderId="10" xfId="0" applyNumberFormat="1" applyFont="1" applyFill="1" applyBorder="1" applyAlignment="1">
      <alignment horizontal="center" vertical="center"/>
    </xf>
    <xf numFmtId="3" fontId="3" fillId="32" borderId="11" xfId="0" applyNumberFormat="1" applyFont="1" applyFill="1" applyBorder="1">
      <alignment vertical="center"/>
    </xf>
    <xf numFmtId="3" fontId="3" fillId="33" borderId="12" xfId="0" applyNumberFormat="1" applyFont="1" applyFill="1" applyBorder="1">
      <alignment vertical="center"/>
    </xf>
    <xf numFmtId="3" fontId="3" fillId="33" borderId="1" xfId="0" applyNumberFormat="1" applyFont="1" applyFill="1" applyBorder="1">
      <alignment vertical="center"/>
    </xf>
    <xf numFmtId="3" fontId="3" fillId="33" borderId="13" xfId="0" applyNumberFormat="1" applyFont="1" applyFill="1" applyBorder="1">
      <alignment vertical="center"/>
    </xf>
    <xf numFmtId="3" fontId="3" fillId="0" borderId="1" xfId="0" applyNumberFormat="1" applyFont="1" applyBorder="1" applyAlignment="1">
      <alignment horizontal="center" vertical="center"/>
    </xf>
    <xf numFmtId="3" fontId="3" fillId="0" borderId="11" xfId="0" applyNumberFormat="1" applyFont="1" applyBorder="1">
      <alignment vertical="center"/>
    </xf>
    <xf numFmtId="0" fontId="1" fillId="0" borderId="0" xfId="6" applyFont="1" applyAlignment="1"/>
    <xf numFmtId="3" fontId="3" fillId="49" borderId="1" xfId="0" applyNumberFormat="1" applyFont="1" applyFill="1" applyBorder="1">
      <alignment vertical="center"/>
    </xf>
    <xf numFmtId="3" fontId="3" fillId="49" borderId="11" xfId="0" applyNumberFormat="1" applyFont="1" applyFill="1" applyBorder="1">
      <alignment vertical="center"/>
    </xf>
    <xf numFmtId="3" fontId="3" fillId="33" borderId="14" xfId="0" applyNumberFormat="1" applyFont="1" applyFill="1" applyBorder="1" applyAlignment="1">
      <alignment horizontal="center" vertical="center"/>
    </xf>
    <xf numFmtId="3" fontId="3" fillId="33" borderId="15" xfId="0" applyNumberFormat="1" applyFont="1" applyFill="1" applyBorder="1" applyAlignment="1">
      <alignment horizontal="center" vertical="center"/>
    </xf>
    <xf numFmtId="3" fontId="3" fillId="33" borderId="16" xfId="0" applyNumberFormat="1" applyFont="1" applyFill="1" applyBorder="1" applyAlignment="1">
      <alignment horizontal="center" vertical="center"/>
    </xf>
    <xf numFmtId="3" fontId="3" fillId="0" borderId="11" xfId="0" applyNumberFormat="1" applyFont="1" applyBorder="1" applyAlignment="1">
      <alignment horizontal="center" vertical="center"/>
    </xf>
    <xf numFmtId="3" fontId="3" fillId="33" borderId="12" xfId="0" applyNumberFormat="1" applyFont="1" applyFill="1" applyBorder="1" applyAlignment="1">
      <alignment horizontal="center" vertical="center"/>
    </xf>
    <xf numFmtId="3" fontId="3" fillId="33" borderId="1" xfId="0" applyNumberFormat="1" applyFont="1" applyFill="1" applyBorder="1" applyAlignment="1">
      <alignment horizontal="center" vertical="center"/>
    </xf>
    <xf numFmtId="3" fontId="3" fillId="33" borderId="13" xfId="0" applyNumberFormat="1" applyFont="1" applyFill="1" applyBorder="1" applyAlignment="1">
      <alignment horizontal="center" vertical="center"/>
    </xf>
    <xf numFmtId="3" fontId="3" fillId="49" borderId="1" xfId="0" applyNumberFormat="1" applyFont="1" applyFill="1" applyBorder="1" applyAlignment="1">
      <alignment horizontal="center" vertical="center"/>
    </xf>
    <xf numFmtId="3" fontId="3" fillId="49" borderId="11" xfId="0" applyNumberFormat="1" applyFont="1" applyFill="1" applyBorder="1" applyAlignment="1">
      <alignment horizontal="center" vertical="center"/>
    </xf>
    <xf numFmtId="3" fontId="3" fillId="49" borderId="1" xfId="6" applyNumberFormat="1" applyFont="1" applyFill="1" applyBorder="1" applyAlignment="1">
      <alignment horizontal="center" vertical="center"/>
    </xf>
    <xf numFmtId="3" fontId="3" fillId="49" borderId="11" xfId="6" applyNumberFormat="1" applyFont="1" applyFill="1" applyBorder="1" applyAlignment="1">
      <alignment horizontal="center" vertical="center"/>
    </xf>
    <xf numFmtId="3" fontId="3" fillId="0" borderId="1" xfId="0" applyNumberFormat="1" applyFont="1" applyBorder="1" applyAlignment="1">
      <alignment horizontal="right" vertical="center"/>
    </xf>
    <xf numFmtId="0" fontId="50" fillId="0" borderId="175" xfId="0" applyFont="1" applyBorder="1">
      <alignment vertical="center"/>
    </xf>
    <xf numFmtId="38" fontId="3" fillId="49" borderId="1" xfId="1" applyFont="1" applyFill="1" applyBorder="1" applyAlignment="1">
      <alignment horizontal="center" vertical="center" wrapText="1"/>
    </xf>
    <xf numFmtId="38" fontId="3" fillId="49" borderId="1" xfId="1" applyFont="1" applyFill="1" applyBorder="1" applyAlignment="1">
      <alignment horizontal="center" vertical="center"/>
    </xf>
    <xf numFmtId="0" fontId="3" fillId="49" borderId="1" xfId="0" applyFont="1" applyFill="1" applyBorder="1" applyAlignment="1">
      <alignment horizontal="center" vertical="center"/>
    </xf>
    <xf numFmtId="0" fontId="3" fillId="0" borderId="1" xfId="1" applyNumberFormat="1" applyFont="1" applyBorder="1" applyAlignment="1">
      <alignment horizontal="center" vertical="center"/>
    </xf>
    <xf numFmtId="3" fontId="3" fillId="0" borderId="1" xfId="1" applyNumberFormat="1" applyFont="1" applyBorder="1">
      <alignment vertical="center"/>
    </xf>
    <xf numFmtId="3" fontId="3" fillId="49" borderId="1" xfId="1" applyNumberFormat="1" applyFont="1" applyFill="1" applyBorder="1">
      <alignment vertical="center"/>
    </xf>
    <xf numFmtId="10" fontId="3" fillId="0" borderId="1" xfId="1" applyNumberFormat="1" applyFont="1" applyBorder="1">
      <alignment vertical="center"/>
    </xf>
    <xf numFmtId="0" fontId="3" fillId="0" borderId="175" xfId="2" applyNumberFormat="1" applyFont="1" applyBorder="1">
      <alignment vertical="center"/>
    </xf>
    <xf numFmtId="0" fontId="46" fillId="0" borderId="175" xfId="0" applyFont="1" applyBorder="1">
      <alignment vertical="center"/>
    </xf>
    <xf numFmtId="0" fontId="3" fillId="0" borderId="175" xfId="0" applyFont="1" applyBorder="1">
      <alignment vertical="center"/>
    </xf>
    <xf numFmtId="0" fontId="48" fillId="0" borderId="175" xfId="2" applyNumberFormat="1" applyFont="1" applyBorder="1">
      <alignment vertical="center"/>
    </xf>
    <xf numFmtId="0" fontId="3" fillId="0" borderId="175" xfId="0" applyFont="1" applyBorder="1" applyAlignment="1">
      <alignment horizontal="center" vertical="center"/>
    </xf>
    <xf numFmtId="0" fontId="0" fillId="49" borderId="1" xfId="0" applyFill="1" applyBorder="1">
      <alignment vertical="center"/>
    </xf>
    <xf numFmtId="0" fontId="52" fillId="0" borderId="0" xfId="0" applyFont="1">
      <alignment vertical="center"/>
    </xf>
    <xf numFmtId="0" fontId="53" fillId="0" borderId="0" xfId="0" applyFont="1">
      <alignment vertical="center"/>
    </xf>
    <xf numFmtId="0" fontId="54" fillId="49" borderId="174" xfId="0" applyFont="1" applyFill="1" applyBorder="1" applyAlignment="1">
      <alignment vertical="center" wrapText="1"/>
    </xf>
    <xf numFmtId="0" fontId="48" fillId="0" borderId="174" xfId="0" applyFont="1" applyBorder="1" applyAlignment="1">
      <alignment vertical="center" wrapText="1"/>
    </xf>
    <xf numFmtId="0" fontId="54" fillId="0" borderId="174" xfId="0" applyFont="1" applyBorder="1" applyAlignment="1">
      <alignment vertical="center" wrapText="1"/>
    </xf>
    <xf numFmtId="0" fontId="50" fillId="49" borderId="0" xfId="0" applyFont="1" applyFill="1">
      <alignment vertical="center"/>
    </xf>
    <xf numFmtId="0" fontId="49" fillId="0" borderId="175" xfId="4" applyFont="1" applyBorder="1"/>
    <xf numFmtId="0" fontId="22" fillId="19" borderId="1" xfId="0" applyFont="1" applyFill="1" applyBorder="1" applyAlignment="1">
      <alignment horizontal="center" vertical="center" wrapText="1"/>
    </xf>
    <xf numFmtId="0" fontId="6" fillId="0" borderId="1" xfId="0" applyFont="1" applyBorder="1" applyAlignment="1">
      <alignment horizontal="left" vertical="center" wrapText="1"/>
    </xf>
    <xf numFmtId="0" fontId="6" fillId="49"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6" fillId="49" borderId="1" xfId="4" applyFont="1" applyFill="1" applyBorder="1" applyAlignment="1">
      <alignment horizontal="center" vertical="center" wrapText="1"/>
    </xf>
    <xf numFmtId="0" fontId="21" fillId="0" borderId="175" xfId="4" applyFont="1" applyBorder="1" applyAlignment="1">
      <alignment horizontal="left" vertical="center" wrapText="1"/>
    </xf>
    <xf numFmtId="0" fontId="21" fillId="0" borderId="175" xfId="0" applyFont="1" applyBorder="1" applyAlignment="1">
      <alignment horizontal="left" vertical="center" wrapText="1"/>
    </xf>
    <xf numFmtId="0" fontId="51" fillId="0" borderId="0" xfId="0" applyFont="1">
      <alignment vertical="center"/>
    </xf>
    <xf numFmtId="0" fontId="1" fillId="0" borderId="2" xfId="0" applyFont="1" applyBorder="1" applyAlignment="1"/>
    <xf numFmtId="0" fontId="20" fillId="17" borderId="1" xfId="0" applyFont="1" applyFill="1" applyBorder="1" applyAlignment="1">
      <alignment horizontal="left" vertical="center" wrapText="1"/>
    </xf>
    <xf numFmtId="0" fontId="50" fillId="0" borderId="175" xfId="6" applyFont="1" applyBorder="1">
      <alignment vertical="center"/>
    </xf>
    <xf numFmtId="0" fontId="28" fillId="26" borderId="152" xfId="0" applyFont="1" applyFill="1" applyBorder="1" applyAlignment="1">
      <alignment horizontal="center" vertical="center" wrapText="1"/>
    </xf>
    <xf numFmtId="0" fontId="3" fillId="0" borderId="0" xfId="0" applyFont="1">
      <alignment vertical="center"/>
    </xf>
    <xf numFmtId="0" fontId="0" fillId="0" borderId="64" xfId="0" applyBorder="1" applyAlignment="1"/>
    <xf numFmtId="0" fontId="0" fillId="0" borderId="57" xfId="0" applyBorder="1" applyAlignment="1"/>
    <xf numFmtId="0" fontId="0" fillId="0" borderId="58" xfId="0" applyBorder="1" applyAlignment="1"/>
    <xf numFmtId="0" fontId="0" fillId="0" borderId="56" xfId="0" applyBorder="1" applyAlignment="1"/>
    <xf numFmtId="0" fontId="28" fillId="26" borderId="150" xfId="0" applyFont="1" applyFill="1" applyBorder="1" applyAlignment="1">
      <alignment horizontal="center" vertical="center" wrapText="1"/>
    </xf>
    <xf numFmtId="0" fontId="0" fillId="0" borderId="65" xfId="0" applyBorder="1" applyAlignment="1"/>
    <xf numFmtId="0" fontId="0" fillId="0" borderId="66" xfId="0" applyBorder="1" applyAlignment="1"/>
    <xf numFmtId="0" fontId="0" fillId="0" borderId="67" xfId="0" applyBorder="1" applyAlignment="1"/>
    <xf numFmtId="0" fontId="0" fillId="0" borderId="68" xfId="0" applyBorder="1" applyAlignment="1"/>
    <xf numFmtId="0" fontId="0" fillId="0" borderId="69" xfId="0" applyBorder="1" applyAlignment="1"/>
    <xf numFmtId="0" fontId="21" fillId="24" borderId="50" xfId="0" applyFont="1" applyFill="1" applyBorder="1" applyAlignment="1">
      <alignment horizontal="center" vertical="center" wrapText="1"/>
    </xf>
    <xf numFmtId="0" fontId="0" fillId="0" borderId="152" xfId="0" applyBorder="1" applyAlignment="1"/>
    <xf numFmtId="0" fontId="28" fillId="27" borderId="50" xfId="0" applyFont="1" applyFill="1" applyBorder="1" applyAlignment="1">
      <alignment horizontal="center" vertical="center" wrapText="1"/>
    </xf>
    <xf numFmtId="0" fontId="0" fillId="0" borderId="61" xfId="0" applyBorder="1" applyAlignment="1"/>
    <xf numFmtId="0" fontId="0" fillId="0" borderId="62" xfId="0" applyBorder="1" applyAlignment="1"/>
    <xf numFmtId="0" fontId="28" fillId="26" borderId="50" xfId="0" applyFont="1" applyFill="1" applyBorder="1" applyAlignment="1">
      <alignment horizontal="center" vertical="center" wrapText="1"/>
    </xf>
    <xf numFmtId="0" fontId="28" fillId="10" borderId="59" xfId="0" applyFont="1" applyFill="1" applyBorder="1" applyAlignment="1">
      <alignment horizontal="center" vertical="center" wrapText="1"/>
    </xf>
    <xf numFmtId="0" fontId="0" fillId="0" borderId="60" xfId="0" applyBorder="1" applyAlignment="1"/>
    <xf numFmtId="0" fontId="28" fillId="25" borderId="151" xfId="0" applyFont="1" applyFill="1" applyBorder="1" applyAlignment="1">
      <alignment horizontal="center" vertical="center" wrapText="1"/>
    </xf>
    <xf numFmtId="0" fontId="0" fillId="0" borderId="63" xfId="0" applyBorder="1" applyAlignment="1"/>
    <xf numFmtId="0" fontId="0" fillId="0" borderId="53" xfId="0" applyBorder="1" applyAlignment="1"/>
    <xf numFmtId="0" fontId="28" fillId="29" borderId="151" xfId="0" applyFont="1" applyFill="1" applyBorder="1" applyAlignment="1">
      <alignment horizontal="center" vertical="center" wrapText="1"/>
    </xf>
    <xf numFmtId="0" fontId="25" fillId="0" borderId="1" xfId="4" applyFont="1" applyBorder="1" applyAlignment="1">
      <alignment vertical="center"/>
    </xf>
    <xf numFmtId="0" fontId="0" fillId="0" borderId="154" xfId="0" applyBorder="1" applyAlignment="1"/>
    <xf numFmtId="0" fontId="0" fillId="0" borderId="155" xfId="0" applyBorder="1" applyAlignment="1"/>
    <xf numFmtId="0" fontId="3" fillId="0" borderId="1" xfId="0" applyFont="1" applyBorder="1" applyAlignment="1">
      <alignment horizontal="center" vertical="center"/>
    </xf>
    <xf numFmtId="0" fontId="0" fillId="0" borderId="2" xfId="0" applyBorder="1" applyAlignment="1"/>
    <xf numFmtId="0" fontId="3" fillId="0" borderId="1" xfId="4" applyFont="1" applyBorder="1" applyAlignment="1">
      <alignment horizontal="center" vertical="center"/>
    </xf>
    <xf numFmtId="0" fontId="0" fillId="0" borderId="4" xfId="0" applyBorder="1" applyAlignment="1"/>
    <xf numFmtId="0" fontId="14" fillId="0" borderId="0" xfId="4" applyFont="1" applyAlignment="1">
      <alignment vertical="center" wrapText="1"/>
    </xf>
    <xf numFmtId="0" fontId="3" fillId="0" borderId="0" xfId="4" applyFont="1"/>
    <xf numFmtId="0" fontId="3" fillId="0" borderId="1" xfId="4" applyFont="1" applyBorder="1" applyAlignment="1">
      <alignment horizontal="left" vertical="center" wrapText="1"/>
    </xf>
    <xf numFmtId="0" fontId="13" fillId="0" borderId="42" xfId="4" applyFont="1" applyBorder="1" applyAlignment="1">
      <alignment horizontal="center" vertical="center" wrapText="1"/>
    </xf>
    <xf numFmtId="0" fontId="0" fillId="0" borderId="45" xfId="0" applyBorder="1" applyAlignment="1"/>
    <xf numFmtId="0" fontId="14" fillId="0" borderId="0" xfId="4" applyFont="1"/>
    <xf numFmtId="0" fontId="14" fillId="0" borderId="0" xfId="4" applyFont="1" applyAlignment="1">
      <alignment horizontal="left"/>
    </xf>
    <xf numFmtId="0" fontId="13" fillId="0" borderId="50" xfId="4" applyFont="1" applyBorder="1" applyAlignment="1">
      <alignment horizontal="center" vertical="center" wrapText="1"/>
    </xf>
    <xf numFmtId="0" fontId="17" fillId="0" borderId="175" xfId="0" applyFont="1" applyBorder="1" applyAlignment="1">
      <alignment horizontal="left" vertical="center" wrapText="1"/>
    </xf>
    <xf numFmtId="0" fontId="0" fillId="0" borderId="0" xfId="0" applyAlignment="1"/>
    <xf numFmtId="0" fontId="17" fillId="0" borderId="175" xfId="4" applyFont="1" applyBorder="1" applyAlignment="1">
      <alignment horizontal="left" vertical="center" wrapText="1"/>
    </xf>
    <xf numFmtId="0" fontId="6" fillId="0" borderId="175" xfId="0" applyFont="1" applyBorder="1" applyAlignment="1">
      <alignment horizontal="left" vertical="center" wrapText="1"/>
    </xf>
    <xf numFmtId="0" fontId="6" fillId="0" borderId="175" xfId="4" applyFont="1" applyBorder="1" applyAlignment="1">
      <alignment horizontal="left" vertical="center" wrapText="1"/>
    </xf>
    <xf numFmtId="0" fontId="20" fillId="18" borderId="1" xfId="4" applyFont="1" applyFill="1" applyBorder="1" applyAlignment="1">
      <alignment horizontal="center" vertical="center" wrapText="1"/>
    </xf>
    <xf numFmtId="0" fontId="20" fillId="0" borderId="1" xfId="4" applyFont="1" applyBorder="1" applyAlignment="1">
      <alignment horizontal="center" vertical="center" wrapText="1"/>
    </xf>
    <xf numFmtId="0" fontId="20" fillId="11" borderId="1" xfId="4" applyFont="1" applyFill="1" applyBorder="1" applyAlignment="1">
      <alignment horizontal="center" vertical="center" wrapText="1"/>
    </xf>
    <xf numFmtId="0" fontId="10" fillId="5" borderId="156" xfId="3" applyFont="1" applyFill="1" applyBorder="1" applyAlignment="1">
      <alignment horizontal="center" vertical="center" wrapText="1"/>
    </xf>
    <xf numFmtId="0" fontId="0" fillId="0" borderId="32" xfId="0" applyBorder="1" applyAlignment="1"/>
    <xf numFmtId="0" fontId="0" fillId="0" borderId="33" xfId="0" applyBorder="1" applyAlignment="1"/>
    <xf numFmtId="0" fontId="12" fillId="0" borderId="0" xfId="3" applyFont="1" applyAlignment="1">
      <alignment horizontal="center"/>
    </xf>
    <xf numFmtId="0" fontId="9" fillId="0" borderId="0" xfId="3" applyFont="1" applyAlignment="1"/>
    <xf numFmtId="38" fontId="3" fillId="0" borderId="3" xfId="1" applyFont="1" applyBorder="1" applyAlignment="1">
      <alignment horizontal="center" vertical="center"/>
    </xf>
    <xf numFmtId="0" fontId="0" fillId="0" borderId="5" xfId="0" applyBorder="1" applyAlignment="1"/>
    <xf numFmtId="38" fontId="3" fillId="0" borderId="2" xfId="1" applyFont="1" applyBorder="1" applyAlignment="1">
      <alignment horizontal="center" vertical="center" wrapText="1"/>
    </xf>
    <xf numFmtId="38" fontId="3" fillId="0" borderId="1" xfId="1" applyFont="1" applyBorder="1" applyAlignment="1">
      <alignment horizontal="center" vertical="center"/>
    </xf>
    <xf numFmtId="3" fontId="3" fillId="0" borderId="1" xfId="6" applyNumberFormat="1" applyFont="1" applyBorder="1">
      <alignment vertical="center"/>
    </xf>
    <xf numFmtId="3" fontId="3" fillId="33" borderId="70" xfId="6" applyNumberFormat="1" applyFont="1" applyFill="1" applyBorder="1" applyAlignment="1">
      <alignment horizontal="center" vertical="center"/>
    </xf>
    <xf numFmtId="0" fontId="0" fillId="0" borderId="157" xfId="0" applyBorder="1" applyAlignment="1"/>
    <xf numFmtId="0" fontId="0" fillId="0" borderId="158" xfId="0" applyBorder="1" applyAlignment="1"/>
    <xf numFmtId="3" fontId="3" fillId="0" borderId="1" xfId="6" applyNumberFormat="1" applyFont="1" applyBorder="1" applyAlignment="1">
      <alignment horizontal="center" vertical="center"/>
    </xf>
    <xf numFmtId="3" fontId="3" fillId="32" borderId="11" xfId="6" applyNumberFormat="1" applyFont="1" applyFill="1" applyBorder="1" applyAlignment="1">
      <alignment horizontal="center" vertical="center"/>
    </xf>
    <xf numFmtId="3" fontId="3" fillId="32" borderId="1" xfId="6" applyNumberFormat="1" applyFont="1" applyFill="1" applyBorder="1" applyAlignment="1">
      <alignment horizontal="center" vertical="center"/>
    </xf>
    <xf numFmtId="0" fontId="0" fillId="0" borderId="153" xfId="0" applyBorder="1" applyAlignment="1"/>
    <xf numFmtId="0" fontId="0" fillId="0" borderId="159" xfId="0" applyBorder="1" applyAlignment="1"/>
    <xf numFmtId="0" fontId="0" fillId="0" borderId="10" xfId="0" applyBorder="1" applyAlignment="1"/>
    <xf numFmtId="3" fontId="3" fillId="32" borderId="1" xfId="6" applyNumberFormat="1" applyFont="1" applyFill="1" applyBorder="1">
      <alignment vertical="center"/>
    </xf>
    <xf numFmtId="3" fontId="3" fillId="32" borderId="1" xfId="0" applyNumberFormat="1" applyFont="1" applyFill="1" applyBorder="1" applyAlignment="1">
      <alignment horizontal="center" vertical="center"/>
    </xf>
    <xf numFmtId="3" fontId="3" fillId="32" borderId="1" xfId="0" applyNumberFormat="1" applyFont="1" applyFill="1" applyBorder="1">
      <alignment vertical="center"/>
    </xf>
    <xf numFmtId="3" fontId="3" fillId="32" borderId="11" xfId="0" applyNumberFormat="1" applyFont="1" applyFill="1" applyBorder="1" applyAlignment="1">
      <alignment horizontal="center" vertical="center"/>
    </xf>
    <xf numFmtId="3" fontId="3" fillId="33" borderId="70" xfId="0" applyNumberFormat="1" applyFont="1" applyFill="1" applyBorder="1" applyAlignment="1">
      <alignment horizontal="center" vertical="center"/>
    </xf>
    <xf numFmtId="3" fontId="3" fillId="0" borderId="1" xfId="0" applyNumberFormat="1" applyFont="1" applyBorder="1" applyAlignment="1">
      <alignment horizontal="center" vertical="center"/>
    </xf>
    <xf numFmtId="3" fontId="3" fillId="0" borderId="1" xfId="0" applyNumberFormat="1" applyFont="1" applyBorder="1">
      <alignment vertical="center"/>
    </xf>
    <xf numFmtId="0" fontId="3" fillId="0" borderId="1" xfId="1" applyNumberFormat="1" applyFont="1" applyBorder="1" applyAlignment="1">
      <alignment horizontal="center" vertical="center"/>
    </xf>
    <xf numFmtId="0" fontId="3" fillId="0" borderId="12" xfId="0" applyFont="1" applyBorder="1" applyAlignment="1">
      <alignment vertical="center" wrapText="1"/>
    </xf>
    <xf numFmtId="0" fontId="0" fillId="0" borderId="161" xfId="0" applyBorder="1" applyAlignment="1"/>
    <xf numFmtId="0" fontId="0" fillId="0" borderId="51" xfId="0" applyBorder="1" applyAlignment="1"/>
    <xf numFmtId="0" fontId="3" fillId="0" borderId="1" xfId="0" applyFont="1" applyBorder="1" applyAlignment="1">
      <alignment vertical="center" wrapText="1"/>
    </xf>
    <xf numFmtId="0" fontId="3" fillId="0" borderId="13" xfId="0" applyFont="1" applyBorder="1" applyAlignment="1">
      <alignment vertical="center" wrapText="1"/>
    </xf>
    <xf numFmtId="0" fontId="0" fillId="0" borderId="176" xfId="0" applyBorder="1" applyAlignment="1"/>
    <xf numFmtId="0" fontId="0" fillId="0" borderId="52" xfId="0" applyBorder="1" applyAlignment="1"/>
    <xf numFmtId="0" fontId="5" fillId="10" borderId="22" xfId="0" applyFont="1" applyFill="1" applyBorder="1" applyAlignment="1">
      <alignment horizontal="center" vertical="center" wrapText="1"/>
    </xf>
    <xf numFmtId="0" fontId="0" fillId="0" borderId="160" xfId="0" applyBorder="1" applyAlignment="1"/>
    <xf numFmtId="0" fontId="7" fillId="2" borderId="22" xfId="0" applyFont="1" applyFill="1" applyBorder="1" applyAlignment="1">
      <alignment horizontal="center" vertical="center" wrapText="1"/>
    </xf>
    <xf numFmtId="0" fontId="45" fillId="47" borderId="164" xfId="7" applyFont="1" applyFill="1" applyBorder="1" applyAlignment="1">
      <alignment horizontal="center" vertical="center" wrapText="1"/>
    </xf>
    <xf numFmtId="0" fontId="0" fillId="0" borderId="143" xfId="0" applyBorder="1" applyAlignment="1"/>
    <xf numFmtId="0" fontId="0" fillId="0" borderId="144" xfId="0" applyBorder="1" applyAlignment="1"/>
    <xf numFmtId="0" fontId="0" fillId="0" borderId="145" xfId="0" applyBorder="1" applyAlignment="1"/>
    <xf numFmtId="0" fontId="38" fillId="0" borderId="0" xfId="8" applyFont="1"/>
    <xf numFmtId="0" fontId="0" fillId="0" borderId="146" xfId="0" applyBorder="1" applyAlignment="1"/>
    <xf numFmtId="0" fontId="0" fillId="0" borderId="147" xfId="0" applyBorder="1" applyAlignment="1"/>
    <xf numFmtId="0" fontId="0" fillId="0" borderId="148" xfId="0" applyBorder="1" applyAlignment="1"/>
    <xf numFmtId="0" fontId="0" fillId="0" borderId="149" xfId="0" applyBorder="1" applyAlignment="1"/>
    <xf numFmtId="0" fontId="39" fillId="48" borderId="163" xfId="7" applyFont="1" applyFill="1" applyBorder="1" applyAlignment="1">
      <alignment horizontal="center" vertical="center" wrapText="1"/>
    </xf>
    <xf numFmtId="0" fontId="0" fillId="0" borderId="130" xfId="0" applyBorder="1" applyAlignment="1"/>
    <xf numFmtId="0" fontId="0" fillId="0" borderId="131" xfId="0" applyBorder="1" applyAlignment="1"/>
    <xf numFmtId="0" fontId="0" fillId="0" borderId="132" xfId="0" applyBorder="1" applyAlignment="1"/>
    <xf numFmtId="0" fontId="0" fillId="0" borderId="133" xfId="0" applyBorder="1" applyAlignment="1"/>
    <xf numFmtId="0" fontId="0" fillId="0" borderId="134" xfId="0" applyBorder="1" applyAlignment="1"/>
    <xf numFmtId="0" fontId="0" fillId="0" borderId="135" xfId="0" applyBorder="1" applyAlignment="1"/>
    <xf numFmtId="0" fontId="0" fillId="0" borderId="136" xfId="0" applyBorder="1" applyAlignment="1"/>
    <xf numFmtId="0" fontId="39" fillId="48" borderId="173" xfId="7" applyFont="1" applyFill="1" applyBorder="1" applyAlignment="1">
      <alignment horizontal="center" vertical="center" wrapText="1"/>
    </xf>
    <xf numFmtId="0" fontId="0" fillId="0" borderId="102" xfId="0" applyBorder="1" applyAlignment="1"/>
    <xf numFmtId="0" fontId="0" fillId="0" borderId="103" xfId="0" applyBorder="1" applyAlignment="1"/>
    <xf numFmtId="0" fontId="0" fillId="0" borderId="104" xfId="0" applyBorder="1" applyAlignment="1"/>
    <xf numFmtId="0" fontId="0" fillId="0" borderId="105" xfId="0" applyBorder="1" applyAlignment="1"/>
    <xf numFmtId="0" fontId="0" fillId="0" borderId="106" xfId="0" applyBorder="1" applyAlignment="1"/>
    <xf numFmtId="0" fontId="0" fillId="0" borderId="107" xfId="0" applyBorder="1" applyAlignment="1"/>
    <xf numFmtId="0" fontId="0" fillId="0" borderId="108" xfId="0" applyBorder="1" applyAlignment="1"/>
    <xf numFmtId="0" fontId="40" fillId="0" borderId="0" xfId="7" applyFont="1" applyAlignment="1">
      <alignment horizontal="center" vertical="center" wrapText="1"/>
    </xf>
    <xf numFmtId="0" fontId="39" fillId="48" borderId="162" xfId="7" applyFont="1" applyFill="1" applyBorder="1" applyAlignment="1">
      <alignment horizontal="center" vertical="center" wrapText="1"/>
    </xf>
    <xf numFmtId="0" fontId="0" fillId="0" borderId="123" xfId="0" applyBorder="1" applyAlignment="1"/>
    <xf numFmtId="0" fontId="0" fillId="0" borderId="124" xfId="0" applyBorder="1" applyAlignment="1"/>
    <xf numFmtId="0" fontId="0" fillId="0" borderId="125" xfId="0" applyBorder="1" applyAlignment="1"/>
    <xf numFmtId="0" fontId="0" fillId="0" borderId="126" xfId="0" applyBorder="1" applyAlignment="1"/>
    <xf numFmtId="0" fontId="0" fillId="0" borderId="127" xfId="0" applyBorder="1" applyAlignment="1"/>
    <xf numFmtId="0" fontId="0" fillId="0" borderId="128" xfId="0" applyBorder="1" applyAlignment="1"/>
    <xf numFmtId="0" fontId="0" fillId="0" borderId="129" xfId="0" applyBorder="1" applyAlignment="1"/>
    <xf numFmtId="0" fontId="39" fillId="44" borderId="171" xfId="7" applyFont="1" applyFill="1" applyBorder="1" applyAlignment="1">
      <alignment horizontal="center" vertical="center" wrapText="1"/>
    </xf>
    <xf numFmtId="0" fontId="0" fillId="0" borderId="80" xfId="0" applyBorder="1" applyAlignment="1"/>
    <xf numFmtId="0" fontId="0" fillId="0" borderId="81" xfId="0" applyBorder="1" applyAlignment="1"/>
    <xf numFmtId="0" fontId="0" fillId="0" borderId="82" xfId="0" applyBorder="1" applyAlignment="1"/>
    <xf numFmtId="0" fontId="0" fillId="0" borderId="83" xfId="0" applyBorder="1" applyAlignment="1"/>
    <xf numFmtId="0" fontId="0" fillId="0" borderId="84" xfId="0" applyBorder="1" applyAlignment="1"/>
    <xf numFmtId="0" fontId="0" fillId="0" borderId="85" xfId="0" applyBorder="1" applyAlignment="1"/>
    <xf numFmtId="0" fontId="0" fillId="0" borderId="86" xfId="0" applyBorder="1" applyAlignment="1"/>
    <xf numFmtId="0" fontId="44" fillId="9" borderId="166" xfId="7" applyFont="1" applyFill="1" applyBorder="1" applyAlignment="1">
      <alignment horizontal="center" vertical="center" wrapText="1"/>
    </xf>
    <xf numFmtId="0" fontId="0" fillId="0" borderId="137" xfId="0" applyBorder="1" applyAlignment="1"/>
    <xf numFmtId="0" fontId="0" fillId="0" borderId="138" xfId="0" applyBorder="1" applyAlignment="1"/>
    <xf numFmtId="0" fontId="0" fillId="0" borderId="139" xfId="0" applyBorder="1" applyAlignment="1"/>
    <xf numFmtId="0" fontId="0" fillId="0" borderId="140" xfId="0" applyBorder="1" applyAlignment="1"/>
    <xf numFmtId="0" fontId="0" fillId="0" borderId="141" xfId="0" applyBorder="1" applyAlignment="1"/>
    <xf numFmtId="0" fontId="0" fillId="0" borderId="142" xfId="0" applyBorder="1" applyAlignment="1"/>
    <xf numFmtId="0" fontId="39" fillId="48" borderId="165" xfId="7" applyFont="1" applyFill="1" applyBorder="1" applyAlignment="1">
      <alignment horizontal="center" vertical="center" wrapText="1"/>
    </xf>
    <xf numFmtId="0" fontId="0" fillId="0" borderId="87" xfId="0" applyBorder="1" applyAlignment="1"/>
    <xf numFmtId="0" fontId="0" fillId="0" borderId="88" xfId="0" applyBorder="1" applyAlignment="1"/>
    <xf numFmtId="0" fontId="0" fillId="0" borderId="89" xfId="0" applyBorder="1" applyAlignment="1"/>
    <xf numFmtId="0" fontId="0" fillId="0" borderId="90" xfId="0" applyBorder="1" applyAlignment="1"/>
    <xf numFmtId="0" fontId="0" fillId="0" borderId="91" xfId="0" applyBorder="1" applyAlignment="1"/>
    <xf numFmtId="0" fontId="0" fillId="0" borderId="92" xfId="0" applyBorder="1" applyAlignment="1"/>
    <xf numFmtId="0" fontId="0" fillId="0" borderId="93" xfId="0" applyBorder="1" applyAlignment="1"/>
    <xf numFmtId="0" fontId="37" fillId="48" borderId="163" xfId="7" applyFont="1" applyFill="1" applyBorder="1" applyAlignment="1">
      <alignment horizontal="center" vertical="center" wrapText="1"/>
    </xf>
    <xf numFmtId="0" fontId="43" fillId="45" borderId="172" xfId="7" applyFont="1" applyFill="1" applyBorder="1" applyAlignment="1">
      <alignment horizontal="center" vertical="center" wrapText="1"/>
    </xf>
    <xf numFmtId="0" fontId="0" fillId="0" borderId="112" xfId="0" applyBorder="1" applyAlignment="1"/>
    <xf numFmtId="0" fontId="0" fillId="0" borderId="111" xfId="0" applyBorder="1" applyAlignment="1"/>
    <xf numFmtId="0" fontId="0" fillId="0" borderId="113" xfId="0" applyBorder="1" applyAlignment="1"/>
    <xf numFmtId="0" fontId="0" fillId="0" borderId="114" xfId="0" applyBorder="1" applyAlignment="1"/>
    <xf numFmtId="0" fontId="0" fillId="0" borderId="115" xfId="0" applyBorder="1" applyAlignment="1"/>
    <xf numFmtId="0" fontId="39" fillId="41" borderId="168" xfId="7" applyFont="1" applyFill="1" applyBorder="1" applyAlignment="1">
      <alignment horizontal="center" vertical="center" wrapText="1"/>
    </xf>
    <xf numFmtId="0" fontId="0" fillId="0" borderId="72" xfId="0" applyBorder="1" applyAlignment="1"/>
    <xf numFmtId="0" fontId="0" fillId="0" borderId="73" xfId="0" applyBorder="1" applyAlignment="1"/>
    <xf numFmtId="0" fontId="0" fillId="0" borderId="74" xfId="0" applyBorder="1" applyAlignment="1"/>
    <xf numFmtId="0" fontId="0" fillId="0" borderId="75" xfId="0" applyBorder="1" applyAlignment="1"/>
    <xf numFmtId="0" fontId="0" fillId="0" borderId="76" xfId="0" applyBorder="1" applyAlignment="1"/>
    <xf numFmtId="0" fontId="0" fillId="0" borderId="77" xfId="0" applyBorder="1" applyAlignment="1"/>
    <xf numFmtId="0" fontId="0" fillId="0" borderId="78" xfId="0" applyBorder="1" applyAlignment="1"/>
    <xf numFmtId="0" fontId="39" fillId="43" borderId="170" xfId="7" applyFont="1" applyFill="1" applyBorder="1" applyAlignment="1">
      <alignment horizontal="center" vertical="center" wrapText="1"/>
    </xf>
    <xf numFmtId="0" fontId="0" fillId="0" borderId="95" xfId="0" applyBorder="1" applyAlignment="1"/>
    <xf numFmtId="0" fontId="0" fillId="0" borderId="96" xfId="0" applyBorder="1" applyAlignment="1"/>
    <xf numFmtId="0" fontId="0" fillId="0" borderId="97" xfId="0" applyBorder="1" applyAlignment="1"/>
    <xf numFmtId="0" fontId="0" fillId="0" borderId="98" xfId="0" applyBorder="1" applyAlignment="1"/>
    <xf numFmtId="0" fontId="0" fillId="0" borderId="99" xfId="0" applyBorder="1" applyAlignment="1"/>
    <xf numFmtId="0" fontId="0" fillId="0" borderId="100" xfId="0" applyBorder="1" applyAlignment="1"/>
    <xf numFmtId="0" fontId="0" fillId="0" borderId="101" xfId="0" applyBorder="1" applyAlignment="1"/>
    <xf numFmtId="0" fontId="41" fillId="42" borderId="169" xfId="7" applyFont="1" applyFill="1" applyBorder="1" applyAlignment="1">
      <alignment horizontal="center" vertical="center" wrapText="1"/>
    </xf>
    <xf numFmtId="0" fontId="0" fillId="0" borderId="109" xfId="0" applyBorder="1" applyAlignment="1"/>
    <xf numFmtId="0" fontId="0" fillId="0" borderId="110" xfId="0" applyBorder="1" applyAlignment="1"/>
    <xf numFmtId="0" fontId="39" fillId="46" borderId="167" xfId="7" applyFont="1" applyFill="1" applyBorder="1" applyAlignment="1">
      <alignment horizontal="center" vertical="center" wrapText="1"/>
    </xf>
    <xf numFmtId="0" fontId="0" fillId="0" borderId="116" xfId="0" applyBorder="1" applyAlignment="1"/>
    <xf numFmtId="0" fontId="0" fillId="0" borderId="117" xfId="0" applyBorder="1" applyAlignment="1"/>
    <xf numFmtId="0" fontId="0" fillId="0" borderId="118" xfId="0" applyBorder="1" applyAlignment="1"/>
    <xf numFmtId="0" fontId="0" fillId="0" borderId="119" xfId="0" applyBorder="1" applyAlignment="1"/>
    <xf numFmtId="0" fontId="0" fillId="0" borderId="120" xfId="0" applyBorder="1" applyAlignment="1"/>
    <xf numFmtId="0" fontId="0" fillId="0" borderId="121" xfId="0" applyBorder="1" applyAlignment="1"/>
    <xf numFmtId="0" fontId="0" fillId="0" borderId="122" xfId="0" applyBorder="1" applyAlignment="1"/>
  </cellXfs>
  <cellStyles count="9">
    <cellStyle name="Normal" xfId="7" xr:uid="{00000000-0005-0000-0000-000007000000}"/>
    <cellStyle name="パーセント" xfId="2" builtinId="5"/>
    <cellStyle name="桁区切り" xfId="1" builtinId="6"/>
    <cellStyle name="標準" xfId="0" builtinId="0"/>
    <cellStyle name="標準 2" xfId="3" xr:uid="{00000000-0005-0000-0000-000003000000}"/>
    <cellStyle name="標準 3" xfId="4" xr:uid="{00000000-0005-0000-0000-000004000000}"/>
    <cellStyle name="標準 4" xfId="5" xr:uid="{00000000-0005-0000-0000-000005000000}"/>
    <cellStyle name="標準 5" xfId="6" xr:uid="{00000000-0005-0000-0000-000006000000}"/>
    <cellStyle name="標準 6" xfId="8" xr:uid="{00000000-0005-0000-0000-00000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BIZ UDPゴシック" panose="020B0400000000000000" pitchFamily="50" charset="-128"/>
                <a:ea typeface="BIZ UDPゴシック" panose="020B0400000000000000" pitchFamily="50" charset="-128"/>
                <a:cs typeface="+mn-cs"/>
              </a:defRPr>
            </a:pPr>
            <a:r>
              <a:rPr lang="ja-JP" altLang="en-US">
                <a:latin typeface="BIZ UDPゴシック" panose="020B0400000000000000" pitchFamily="50" charset="-128"/>
                <a:ea typeface="BIZ UDPゴシック" panose="020B0400000000000000" pitchFamily="50" charset="-128"/>
              </a:rPr>
              <a:t>総人口の推移（令和2年度～令和11年度）</a:t>
            </a:r>
            <a:endParaRPr lang="en-US" altLang="ja-JP">
              <a:latin typeface="BIZ UDPゴシック" panose="020B0400000000000000" pitchFamily="50" charset="-128"/>
              <a:ea typeface="BIZ UDPゴシック" panose="020B0400000000000000" pitchFamily="50" charset="-128"/>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BIZ UDPゴシック" panose="020B0400000000000000" pitchFamily="50" charset="-128"/>
              <a:ea typeface="BIZ UDPゴシック" panose="020B0400000000000000" pitchFamily="50" charset="-128"/>
              <a:cs typeface="+mn-cs"/>
            </a:defRPr>
          </a:pPr>
          <a:endParaRPr lang="en-US" altLang="ja-JP"/>
        </a:p>
      </c:txPr>
    </c:title>
    <c:autoTitleDeleted val="0"/>
    <c:plotArea>
      <c:layout/>
      <c:barChart>
        <c:barDir val="col"/>
        <c:grouping val="stacked"/>
        <c:varyColors val="0"/>
        <c:ser>
          <c:idx val="1"/>
          <c:order val="1"/>
          <c:tx>
            <c:strRef>
              <c:f>人口状況!$B$5</c:f>
              <c:strCache>
                <c:ptCount val="1"/>
                <c:pt idx="0">
                  <c:v>老年人口（65歳以上）</c:v>
                </c:pt>
              </c:strCache>
            </c:strRef>
          </c:tx>
          <c:spPr>
            <a:solidFill>
              <a:schemeClr val="accent6">
                <a:lumMod val="20000"/>
                <a:lumOff val="80000"/>
              </a:schemeClr>
            </a:solidFill>
            <a:ln>
              <a:solidFill>
                <a:sysClr val="windowText" lastClr="00000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BIZ UDPゴシック" panose="020B0400000000000000" pitchFamily="50" charset="-128"/>
                    <a:ea typeface="BIZ UDPゴシック" panose="020B0400000000000000" pitchFamily="50" charset="-128"/>
                    <a:cs typeface="+mn-cs"/>
                  </a:defRPr>
                </a:pPr>
                <a:endParaRPr lang="ja-JP"/>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人口状況!$C$3:$L$3</c:f>
              <c:strCache>
                <c:ptCount val="9"/>
                <c:pt idx="0">
                  <c:v>令和3年度</c:v>
                </c:pt>
                <c:pt idx="1">
                  <c:v>令和4年度</c:v>
                </c:pt>
                <c:pt idx="2">
                  <c:v>令和5年度</c:v>
                </c:pt>
                <c:pt idx="3">
                  <c:v>令和6年度</c:v>
                </c:pt>
                <c:pt idx="4">
                  <c:v>令和7年度</c:v>
                </c:pt>
                <c:pt idx="5">
                  <c:v>令和8年度</c:v>
                </c:pt>
                <c:pt idx="6">
                  <c:v>令和9年度</c:v>
                </c:pt>
                <c:pt idx="7">
                  <c:v>令和10年度</c:v>
                </c:pt>
                <c:pt idx="8">
                  <c:v>令和11年度</c:v>
                </c:pt>
              </c:strCache>
            </c:strRef>
          </c:cat>
          <c:val>
            <c:numRef>
              <c:f>人口状況!$C$5:$L$5</c:f>
              <c:numCache>
                <c:formatCode>#,##0_);[Red]\(#,##0\)</c:formatCode>
                <c:ptCount val="9"/>
                <c:pt idx="0">
                  <c:v>1006</c:v>
                </c:pt>
                <c:pt idx="1">
                  <c:v>1003</c:v>
                </c:pt>
                <c:pt idx="2">
                  <c:v>997</c:v>
                </c:pt>
                <c:pt idx="3">
                  <c:v>1000</c:v>
                </c:pt>
                <c:pt idx="4">
                  <c:v>1001</c:v>
                </c:pt>
                <c:pt idx="5">
                  <c:v>998</c:v>
                </c:pt>
                <c:pt idx="6">
                  <c:v>993</c:v>
                </c:pt>
                <c:pt idx="7">
                  <c:v>986</c:v>
                </c:pt>
                <c:pt idx="8">
                  <c:v>978</c:v>
                </c:pt>
              </c:numCache>
            </c:numRef>
          </c:val>
          <c:extLst xmlns:c15="http://schemas.microsoft.com/office/drawing/2012/chart">
            <c:ext xmlns:c16="http://schemas.microsoft.com/office/drawing/2014/chart" uri="{C3380CC4-5D6E-409C-BE32-E72D297353CC}">
              <c16:uniqueId val="{00000001-5B33-4AA1-89F3-0F331F79CF24}"/>
            </c:ext>
          </c:extLst>
        </c:ser>
        <c:ser>
          <c:idx val="3"/>
          <c:order val="3"/>
          <c:tx>
            <c:strRef>
              <c:f>人口状況!$B$7</c:f>
              <c:strCache>
                <c:ptCount val="1"/>
                <c:pt idx="0">
                  <c:v>生産年齢人口（15～64歳）</c:v>
                </c:pt>
              </c:strCache>
            </c:strRef>
          </c:tx>
          <c:spPr>
            <a:solidFill>
              <a:schemeClr val="accent4">
                <a:lumMod val="20000"/>
                <a:lumOff val="80000"/>
              </a:schemeClr>
            </a:solidFill>
            <a:ln>
              <a:solidFill>
                <a:sysClr val="windowText" lastClr="00000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BIZ UDPゴシック" panose="020B0400000000000000" pitchFamily="50" charset="-128"/>
                    <a:ea typeface="BIZ UDPゴシック" panose="020B0400000000000000" pitchFamily="50" charset="-128"/>
                    <a:cs typeface="+mn-cs"/>
                  </a:defRPr>
                </a:pPr>
                <a:endParaRPr lang="ja-JP"/>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人口状況!$C$3:$L$3</c:f>
              <c:strCache>
                <c:ptCount val="9"/>
                <c:pt idx="0">
                  <c:v>令和3年度</c:v>
                </c:pt>
                <c:pt idx="1">
                  <c:v>令和4年度</c:v>
                </c:pt>
                <c:pt idx="2">
                  <c:v>令和5年度</c:v>
                </c:pt>
                <c:pt idx="3">
                  <c:v>令和6年度</c:v>
                </c:pt>
                <c:pt idx="4">
                  <c:v>令和7年度</c:v>
                </c:pt>
                <c:pt idx="5">
                  <c:v>令和8年度</c:v>
                </c:pt>
                <c:pt idx="6">
                  <c:v>令和9年度</c:v>
                </c:pt>
                <c:pt idx="7">
                  <c:v>令和10年度</c:v>
                </c:pt>
                <c:pt idx="8">
                  <c:v>令和11年度</c:v>
                </c:pt>
              </c:strCache>
            </c:strRef>
          </c:cat>
          <c:val>
            <c:numRef>
              <c:f>人口状況!$C$7:$L$7</c:f>
              <c:numCache>
                <c:formatCode>#,##0_);[Red]\(#,##0\)</c:formatCode>
                <c:ptCount val="9"/>
                <c:pt idx="0">
                  <c:v>1369</c:v>
                </c:pt>
                <c:pt idx="1">
                  <c:v>1301</c:v>
                </c:pt>
                <c:pt idx="2">
                  <c:v>1241</c:v>
                </c:pt>
                <c:pt idx="3">
                  <c:v>1222</c:v>
                </c:pt>
                <c:pt idx="4">
                  <c:v>1204</c:v>
                </c:pt>
                <c:pt idx="5">
                  <c:v>1170</c:v>
                </c:pt>
                <c:pt idx="6">
                  <c:v>1135</c:v>
                </c:pt>
                <c:pt idx="7">
                  <c:v>1101</c:v>
                </c:pt>
                <c:pt idx="8">
                  <c:v>1068</c:v>
                </c:pt>
              </c:numCache>
            </c:numRef>
          </c:val>
          <c:extLst xmlns:c15="http://schemas.microsoft.com/office/drawing/2012/chart">
            <c:ext xmlns:c16="http://schemas.microsoft.com/office/drawing/2014/chart" uri="{C3380CC4-5D6E-409C-BE32-E72D297353CC}">
              <c16:uniqueId val="{00000003-5B33-4AA1-89F3-0F331F79CF24}"/>
            </c:ext>
          </c:extLst>
        </c:ser>
        <c:ser>
          <c:idx val="5"/>
          <c:order val="5"/>
          <c:tx>
            <c:strRef>
              <c:f>人口状況!$B$9</c:f>
              <c:strCache>
                <c:ptCount val="1"/>
                <c:pt idx="0">
                  <c:v>年少人口（0～14歳）</c:v>
                </c:pt>
              </c:strCache>
            </c:strRef>
          </c:tx>
          <c:spPr>
            <a:solidFill>
              <a:schemeClr val="accent2">
                <a:lumMod val="20000"/>
                <a:lumOff val="80000"/>
              </a:schemeClr>
            </a:solidFill>
            <a:ln>
              <a:solidFill>
                <a:sysClr val="windowText" lastClr="00000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BIZ UDPゴシック" panose="020B0400000000000000" pitchFamily="50" charset="-128"/>
                    <a:ea typeface="BIZ UDPゴシック" panose="020B0400000000000000" pitchFamily="50" charset="-128"/>
                    <a:cs typeface="+mn-cs"/>
                  </a:defRPr>
                </a:pPr>
                <a:endParaRPr lang="ja-JP"/>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人口状況!$C$3:$L$3</c:f>
              <c:strCache>
                <c:ptCount val="9"/>
                <c:pt idx="0">
                  <c:v>令和3年度</c:v>
                </c:pt>
                <c:pt idx="1">
                  <c:v>令和4年度</c:v>
                </c:pt>
                <c:pt idx="2">
                  <c:v>令和5年度</c:v>
                </c:pt>
                <c:pt idx="3">
                  <c:v>令和6年度</c:v>
                </c:pt>
                <c:pt idx="4">
                  <c:v>令和7年度</c:v>
                </c:pt>
                <c:pt idx="5">
                  <c:v>令和8年度</c:v>
                </c:pt>
                <c:pt idx="6">
                  <c:v>令和9年度</c:v>
                </c:pt>
                <c:pt idx="7">
                  <c:v>令和10年度</c:v>
                </c:pt>
                <c:pt idx="8">
                  <c:v>令和11年度</c:v>
                </c:pt>
              </c:strCache>
            </c:strRef>
          </c:cat>
          <c:val>
            <c:numRef>
              <c:f>人口状況!$C$9:$L$9</c:f>
              <c:numCache>
                <c:formatCode>#,##0_);[Red]\(#,##0\)</c:formatCode>
                <c:ptCount val="9"/>
                <c:pt idx="0">
                  <c:v>255</c:v>
                </c:pt>
                <c:pt idx="1">
                  <c:v>231</c:v>
                </c:pt>
                <c:pt idx="2">
                  <c:v>205</c:v>
                </c:pt>
                <c:pt idx="3">
                  <c:v>183</c:v>
                </c:pt>
                <c:pt idx="4">
                  <c:v>163</c:v>
                </c:pt>
                <c:pt idx="5">
                  <c:v>148</c:v>
                </c:pt>
                <c:pt idx="6">
                  <c:v>138</c:v>
                </c:pt>
                <c:pt idx="7">
                  <c:v>129</c:v>
                </c:pt>
                <c:pt idx="8">
                  <c:v>120</c:v>
                </c:pt>
              </c:numCache>
            </c:numRef>
          </c:val>
          <c:extLst xmlns:c15="http://schemas.microsoft.com/office/drawing/2012/chart">
            <c:ext xmlns:c16="http://schemas.microsoft.com/office/drawing/2014/chart" uri="{C3380CC4-5D6E-409C-BE32-E72D297353CC}">
              <c16:uniqueId val="{00000005-5B33-4AA1-89F3-0F331F79CF24}"/>
            </c:ext>
          </c:extLst>
        </c:ser>
        <c:dLbls>
          <c:showLegendKey val="0"/>
          <c:showVal val="1"/>
          <c:showCatName val="0"/>
          <c:showSerName val="0"/>
          <c:showPercent val="0"/>
          <c:showBubbleSize val="0"/>
        </c:dLbls>
        <c:gapWidth val="150"/>
        <c:overlap val="100"/>
        <c:axId val="726728959"/>
        <c:axId val="726730399"/>
        <c:extLst>
          <c:ext xmlns:c15="http://schemas.microsoft.com/office/drawing/2012/chart" uri="{02D57815-91ED-43cb-92C2-25804820EDAC}">
            <c15:filteredBarSeries>
              <c15:ser>
                <c:idx val="0"/>
                <c:order val="0"/>
                <c:tx>
                  <c:strRef>
                    <c:extLst>
                      <c:ext uri="{02D57815-91ED-43cb-92C2-25804820EDAC}">
                        <c15:formulaRef>
                          <c15:sqref>人口状況!$B$4</c15:sqref>
                        </c15:formulaRef>
                      </c:ext>
                    </c:extLst>
                    <c:strCache>
                      <c:ptCount val="1"/>
                      <c:pt idx="0">
                        <c:v>総人口</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BIZ UDPゴシック" panose="020B0400000000000000" pitchFamily="50" charset="-128"/>
                          <a:ea typeface="BIZ UDPゴシック" panose="020B0400000000000000" pitchFamily="50" charset="-128"/>
                          <a:cs typeface="+mn-cs"/>
                        </a:defRPr>
                      </a:pPr>
                      <a:endParaRPr lang="ja-JP"/>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人口状況!$C$3:$L$3</c15:sqref>
                        </c15:formulaRef>
                      </c:ext>
                    </c:extLst>
                    <c:strCache>
                      <c:ptCount val="9"/>
                      <c:pt idx="0">
                        <c:v>令和3年度</c:v>
                      </c:pt>
                      <c:pt idx="1">
                        <c:v>令和4年度</c:v>
                      </c:pt>
                      <c:pt idx="2">
                        <c:v>令和5年度</c:v>
                      </c:pt>
                      <c:pt idx="3">
                        <c:v>令和6年度</c:v>
                      </c:pt>
                      <c:pt idx="4">
                        <c:v>令和7年度</c:v>
                      </c:pt>
                      <c:pt idx="5">
                        <c:v>令和8年度</c:v>
                      </c:pt>
                      <c:pt idx="6">
                        <c:v>令和9年度</c:v>
                      </c:pt>
                      <c:pt idx="7">
                        <c:v>令和10年度</c:v>
                      </c:pt>
                      <c:pt idx="8">
                        <c:v>令和11年度</c:v>
                      </c:pt>
                    </c:strCache>
                  </c:strRef>
                </c:cat>
                <c:val>
                  <c:numRef>
                    <c:extLst>
                      <c:ext uri="{02D57815-91ED-43cb-92C2-25804820EDAC}">
                        <c15:formulaRef>
                          <c15:sqref>人口状況!$C$4:$L$4</c15:sqref>
                        </c15:formulaRef>
                      </c:ext>
                    </c:extLst>
                    <c:numCache>
                      <c:formatCode>#,##0_);[Red]\(#,##0\)</c:formatCode>
                      <c:ptCount val="9"/>
                      <c:pt idx="0">
                        <c:v>2630</c:v>
                      </c:pt>
                      <c:pt idx="1">
                        <c:v>2535</c:v>
                      </c:pt>
                      <c:pt idx="2">
                        <c:v>2443</c:v>
                      </c:pt>
                      <c:pt idx="3">
                        <c:v>2405</c:v>
                      </c:pt>
                      <c:pt idx="4">
                        <c:v>2368</c:v>
                      </c:pt>
                      <c:pt idx="5">
                        <c:v>2316</c:v>
                      </c:pt>
                      <c:pt idx="6">
                        <c:v>2266</c:v>
                      </c:pt>
                      <c:pt idx="7">
                        <c:v>2216</c:v>
                      </c:pt>
                      <c:pt idx="8">
                        <c:v>2166</c:v>
                      </c:pt>
                    </c:numCache>
                  </c:numRef>
                </c:val>
                <c:extLst>
                  <c:ext xmlns:c16="http://schemas.microsoft.com/office/drawing/2014/chart" uri="{C3380CC4-5D6E-409C-BE32-E72D297353CC}">
                    <c16:uniqueId val="{00000000-5B33-4AA1-89F3-0F331F79CF24}"/>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人口状況!$B$6</c15:sqref>
                        </c15:formulaRef>
                      </c:ext>
                    </c:extLst>
                    <c:strCache>
                      <c:ptCount val="1"/>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ja-JP"/>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人口状況!$C$3:$L$3</c15:sqref>
                        </c15:formulaRef>
                      </c:ext>
                    </c:extLst>
                    <c:strCache>
                      <c:ptCount val="9"/>
                      <c:pt idx="0">
                        <c:v>令和3年度</c:v>
                      </c:pt>
                      <c:pt idx="1">
                        <c:v>令和4年度</c:v>
                      </c:pt>
                      <c:pt idx="2">
                        <c:v>令和5年度</c:v>
                      </c:pt>
                      <c:pt idx="3">
                        <c:v>令和6年度</c:v>
                      </c:pt>
                      <c:pt idx="4">
                        <c:v>令和7年度</c:v>
                      </c:pt>
                      <c:pt idx="5">
                        <c:v>令和8年度</c:v>
                      </c:pt>
                      <c:pt idx="6">
                        <c:v>令和9年度</c:v>
                      </c:pt>
                      <c:pt idx="7">
                        <c:v>令和10年度</c:v>
                      </c:pt>
                      <c:pt idx="8">
                        <c:v>令和11年度</c:v>
                      </c:pt>
                    </c:strCache>
                  </c:strRef>
                </c:cat>
                <c:val>
                  <c:numRef>
                    <c:extLst xmlns:c15="http://schemas.microsoft.com/office/drawing/2012/chart">
                      <c:ext xmlns:c15="http://schemas.microsoft.com/office/drawing/2012/chart" uri="{02D57815-91ED-43cb-92C2-25804820EDAC}">
                        <c15:formulaRef>
                          <c15:sqref>人口状況!$C$6:$L$6</c15:sqref>
                        </c15:formulaRef>
                      </c:ext>
                    </c:extLst>
                    <c:numCache>
                      <c:formatCode>0.0%</c:formatCode>
                      <c:ptCount val="9"/>
                      <c:pt idx="0">
                        <c:v>0.38250950570342207</c:v>
                      </c:pt>
                      <c:pt idx="1">
                        <c:v>0.39566074950690333</c:v>
                      </c:pt>
                      <c:pt idx="2">
                        <c:v>0.40810478919361443</c:v>
                      </c:pt>
                      <c:pt idx="3">
                        <c:v>0.41580041580041582</c:v>
                      </c:pt>
                      <c:pt idx="4">
                        <c:v>0.42271959459459457</c:v>
                      </c:pt>
                      <c:pt idx="5">
                        <c:v>0.43091537132987912</c:v>
                      </c:pt>
                      <c:pt idx="6">
                        <c:v>0.43821712268314211</c:v>
                      </c:pt>
                      <c:pt idx="7">
                        <c:v>0.44494584837545126</c:v>
                      </c:pt>
                      <c:pt idx="8">
                        <c:v>0.45152354570637121</c:v>
                      </c:pt>
                    </c:numCache>
                  </c:numRef>
                </c:val>
                <c:extLst xmlns:c15="http://schemas.microsoft.com/office/drawing/2012/chart">
                  <c:ext xmlns:c16="http://schemas.microsoft.com/office/drawing/2014/chart" uri="{C3380CC4-5D6E-409C-BE32-E72D297353CC}">
                    <c16:uniqueId val="{00000002-5B33-4AA1-89F3-0F331F79CF24}"/>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人口状況!$B$8</c15:sqref>
                        </c15:formulaRef>
                      </c:ext>
                    </c:extLst>
                    <c:strCache>
                      <c:ptCount val="1"/>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ja-JP"/>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人口状況!$C$3:$L$3</c15:sqref>
                        </c15:formulaRef>
                      </c:ext>
                    </c:extLst>
                    <c:strCache>
                      <c:ptCount val="9"/>
                      <c:pt idx="0">
                        <c:v>令和3年度</c:v>
                      </c:pt>
                      <c:pt idx="1">
                        <c:v>令和4年度</c:v>
                      </c:pt>
                      <c:pt idx="2">
                        <c:v>令和5年度</c:v>
                      </c:pt>
                      <c:pt idx="3">
                        <c:v>令和6年度</c:v>
                      </c:pt>
                      <c:pt idx="4">
                        <c:v>令和7年度</c:v>
                      </c:pt>
                      <c:pt idx="5">
                        <c:v>令和8年度</c:v>
                      </c:pt>
                      <c:pt idx="6">
                        <c:v>令和9年度</c:v>
                      </c:pt>
                      <c:pt idx="7">
                        <c:v>令和10年度</c:v>
                      </c:pt>
                      <c:pt idx="8">
                        <c:v>令和11年度</c:v>
                      </c:pt>
                    </c:strCache>
                  </c:strRef>
                </c:cat>
                <c:val>
                  <c:numRef>
                    <c:extLst xmlns:c15="http://schemas.microsoft.com/office/drawing/2012/chart">
                      <c:ext xmlns:c15="http://schemas.microsoft.com/office/drawing/2012/chart" uri="{02D57815-91ED-43cb-92C2-25804820EDAC}">
                        <c15:formulaRef>
                          <c15:sqref>人口状況!$C$8:$L$8</c15:sqref>
                        </c15:formulaRef>
                      </c:ext>
                    </c:extLst>
                    <c:numCache>
                      <c:formatCode>0.0%</c:formatCode>
                      <c:ptCount val="9"/>
                      <c:pt idx="0">
                        <c:v>0.52053231939163502</c:v>
                      </c:pt>
                      <c:pt idx="1">
                        <c:v>0.51321499013806704</c:v>
                      </c:pt>
                      <c:pt idx="2">
                        <c:v>0.50798198935734751</c:v>
                      </c:pt>
                      <c:pt idx="3">
                        <c:v>0.50810810810810814</c:v>
                      </c:pt>
                      <c:pt idx="4">
                        <c:v>0.50844594594594594</c:v>
                      </c:pt>
                      <c:pt idx="5">
                        <c:v>0.50518134715025909</c:v>
                      </c:pt>
                      <c:pt idx="6">
                        <c:v>0.50088261253309796</c:v>
                      </c:pt>
                      <c:pt idx="7">
                        <c:v>0.49684115523465705</c:v>
                      </c:pt>
                      <c:pt idx="8">
                        <c:v>0.49307479224376732</c:v>
                      </c:pt>
                    </c:numCache>
                  </c:numRef>
                </c:val>
                <c:extLst xmlns:c15="http://schemas.microsoft.com/office/drawing/2012/chart">
                  <c:ext xmlns:c16="http://schemas.microsoft.com/office/drawing/2014/chart" uri="{C3380CC4-5D6E-409C-BE32-E72D297353CC}">
                    <c16:uniqueId val="{00000004-5B33-4AA1-89F3-0F331F79CF24}"/>
                  </c:ext>
                </c:extLst>
              </c15:ser>
            </c15:filteredBarSeries>
          </c:ext>
        </c:extLst>
      </c:barChart>
      <c:lineChart>
        <c:grouping val="standard"/>
        <c:varyColors val="0"/>
        <c:ser>
          <c:idx val="7"/>
          <c:order val="7"/>
          <c:tx>
            <c:strRef>
              <c:f>人口状況!$B$11</c:f>
              <c:strCache>
                <c:ptCount val="1"/>
                <c:pt idx="0">
                  <c:v>世帯数</c:v>
                </c:pt>
              </c:strCache>
            </c:strRef>
          </c:tx>
          <c:spPr>
            <a:ln w="28575" cap="rnd">
              <a:solidFill>
                <a:schemeClr val="accent2">
                  <a:lumMod val="60000"/>
                </a:schemeClr>
              </a:solidFill>
              <a:round/>
              <a:headEnd type="diamond"/>
              <a:tailEnd type="diamond"/>
            </a:ln>
            <a:effectLst/>
          </c:spPr>
          <c:marker>
            <c:symbol val="circle"/>
            <c:size val="5"/>
            <c:spPr>
              <a:solidFill>
                <a:schemeClr val="accent2">
                  <a:lumMod val="60000"/>
                </a:schemeClr>
              </a:solidFill>
              <a:ln w="9525">
                <a:solidFill>
                  <a:schemeClr val="accent2">
                    <a:lumMod val="60000"/>
                  </a:schemeClr>
                </a:solidFill>
              </a:ln>
              <a:effectLst/>
            </c:spPr>
          </c:marker>
          <c:dLbls>
            <c:dLbl>
              <c:idx val="0"/>
              <c:layout>
                <c:manualLayout>
                  <c:x val="7.8270999777975379E-3"/>
                  <c:y val="3.74558897912055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19C-446A-8875-24065D72280E}"/>
                </c:ext>
              </c:extLst>
            </c:dLbl>
            <c:dLbl>
              <c:idx val="1"/>
              <c:layout>
                <c:manualLayout>
                  <c:x val="9.7838749722468851E-3"/>
                  <c:y val="2.247353387472325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19C-446A-8875-24065D72280E}"/>
                </c:ext>
              </c:extLst>
            </c:dLbl>
            <c:dLbl>
              <c:idx val="2"/>
              <c:layout>
                <c:manualLayout>
                  <c:x val="2.7394849922291381E-2"/>
                  <c:y val="3.74558897912055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19C-446A-8875-24065D72280E}"/>
                </c:ext>
              </c:extLst>
            </c:dLbl>
            <c:dLbl>
              <c:idx val="3"/>
              <c:layout>
                <c:manualLayout>
                  <c:x val="1.3697424961145618E-2"/>
                  <c:y val="3.371030081208498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19C-446A-8875-24065D72280E}"/>
                </c:ext>
              </c:extLst>
            </c:dLbl>
            <c:dLbl>
              <c:idx val="4"/>
              <c:layout>
                <c:manualLayout>
                  <c:x val="5.8703249833481526E-3"/>
                  <c:y val="2.62191228538439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19C-446A-8875-24065D72280E}"/>
                </c:ext>
              </c:extLst>
            </c:dLbl>
            <c:dLbl>
              <c:idx val="5"/>
              <c:layout>
                <c:manualLayout>
                  <c:x val="5.8703249833480095E-3"/>
                  <c:y val="2.247353387472325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19C-446A-8875-24065D72280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BIZ UDPゴシック" panose="020B0400000000000000" pitchFamily="50" charset="-128"/>
                    <a:ea typeface="BIZ UDPゴシック" panose="020B0400000000000000" pitchFamily="50" charset="-128"/>
                    <a:cs typeface="+mn-cs"/>
                  </a:defRPr>
                </a:pPr>
                <a:endParaRPr lang="ja-JP"/>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人口状況!$C$3:$L$3</c:f>
              <c:strCache>
                <c:ptCount val="9"/>
                <c:pt idx="0">
                  <c:v>令和3年度</c:v>
                </c:pt>
                <c:pt idx="1">
                  <c:v>令和4年度</c:v>
                </c:pt>
                <c:pt idx="2">
                  <c:v>令和5年度</c:v>
                </c:pt>
                <c:pt idx="3">
                  <c:v>令和6年度</c:v>
                </c:pt>
                <c:pt idx="4">
                  <c:v>令和7年度</c:v>
                </c:pt>
                <c:pt idx="5">
                  <c:v>令和8年度</c:v>
                </c:pt>
                <c:pt idx="6">
                  <c:v>令和9年度</c:v>
                </c:pt>
                <c:pt idx="7">
                  <c:v>令和10年度</c:v>
                </c:pt>
                <c:pt idx="8">
                  <c:v>令和11年度</c:v>
                </c:pt>
              </c:strCache>
            </c:strRef>
          </c:cat>
          <c:val>
            <c:numRef>
              <c:f>人口状況!$C$11:$L$11</c:f>
              <c:numCache>
                <c:formatCode>#,##0_);[Red]\(#,##0\)</c:formatCode>
                <c:ptCount val="9"/>
                <c:pt idx="0">
                  <c:v>1058</c:v>
                </c:pt>
                <c:pt idx="1">
                  <c:v>1056</c:v>
                </c:pt>
                <c:pt idx="2">
                  <c:v>1036</c:v>
                </c:pt>
                <c:pt idx="3">
                  <c:v>1029</c:v>
                </c:pt>
                <c:pt idx="4">
                  <c:v>1038</c:v>
                </c:pt>
                <c:pt idx="5">
                  <c:v>1047</c:v>
                </c:pt>
                <c:pt idx="6">
                  <c:v>1040</c:v>
                </c:pt>
                <c:pt idx="7">
                  <c:v>1033</c:v>
                </c:pt>
                <c:pt idx="8">
                  <c:v>1026</c:v>
                </c:pt>
              </c:numCache>
            </c:numRef>
          </c:val>
          <c:smooth val="0"/>
          <c:extLst>
            <c:ext xmlns:c16="http://schemas.microsoft.com/office/drawing/2014/chart" uri="{C3380CC4-5D6E-409C-BE32-E72D297353CC}">
              <c16:uniqueId val="{00000007-5B33-4AA1-89F3-0F331F79CF24}"/>
            </c:ext>
          </c:extLst>
        </c:ser>
        <c:dLbls>
          <c:showLegendKey val="0"/>
          <c:showVal val="0"/>
          <c:showCatName val="0"/>
          <c:showSerName val="0"/>
          <c:showPercent val="0"/>
          <c:showBubbleSize val="0"/>
        </c:dLbls>
        <c:marker val="1"/>
        <c:smooth val="0"/>
        <c:axId val="726728959"/>
        <c:axId val="726730399"/>
        <c:extLst>
          <c:ext xmlns:c15="http://schemas.microsoft.com/office/drawing/2012/chart" uri="{02D57815-91ED-43cb-92C2-25804820EDAC}">
            <c15:filteredLineSeries>
              <c15:ser>
                <c:idx val="6"/>
                <c:order val="6"/>
                <c:tx>
                  <c:strRef>
                    <c:extLst>
                      <c:ext uri="{02D57815-91ED-43cb-92C2-25804820EDAC}">
                        <c15:formulaRef>
                          <c15:sqref>人口状況!$B$10</c15:sqref>
                        </c15:formulaRef>
                      </c:ext>
                    </c:extLst>
                    <c:strCache>
                      <c:ptCount val="1"/>
                    </c:strCache>
                  </c:strRef>
                </c:tx>
                <c:spPr>
                  <a:ln w="28575" cap="rnd">
                    <a:solidFill>
                      <a:schemeClr val="accent1">
                        <a:lumMod val="6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ja-JP"/>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人口状況!$C$3:$L$3</c15:sqref>
                        </c15:formulaRef>
                      </c:ext>
                    </c:extLst>
                    <c:strCache>
                      <c:ptCount val="9"/>
                      <c:pt idx="0">
                        <c:v>令和3年度</c:v>
                      </c:pt>
                      <c:pt idx="1">
                        <c:v>令和4年度</c:v>
                      </c:pt>
                      <c:pt idx="2">
                        <c:v>令和5年度</c:v>
                      </c:pt>
                      <c:pt idx="3">
                        <c:v>令和6年度</c:v>
                      </c:pt>
                      <c:pt idx="4">
                        <c:v>令和7年度</c:v>
                      </c:pt>
                      <c:pt idx="5">
                        <c:v>令和8年度</c:v>
                      </c:pt>
                      <c:pt idx="6">
                        <c:v>令和9年度</c:v>
                      </c:pt>
                      <c:pt idx="7">
                        <c:v>令和10年度</c:v>
                      </c:pt>
                      <c:pt idx="8">
                        <c:v>令和11年度</c:v>
                      </c:pt>
                    </c:strCache>
                  </c:strRef>
                </c:cat>
                <c:val>
                  <c:numRef>
                    <c:extLst>
                      <c:ext uri="{02D57815-91ED-43cb-92C2-25804820EDAC}">
                        <c15:formulaRef>
                          <c15:sqref>人口状況!$C$10:$L$10</c15:sqref>
                        </c15:formulaRef>
                      </c:ext>
                    </c:extLst>
                    <c:numCache>
                      <c:formatCode>0.0%</c:formatCode>
                      <c:ptCount val="9"/>
                      <c:pt idx="0">
                        <c:v>9.6958174904942962E-2</c:v>
                      </c:pt>
                      <c:pt idx="1">
                        <c:v>9.1124260355029588E-2</c:v>
                      </c:pt>
                      <c:pt idx="2">
                        <c:v>8.3913221449038067E-2</c:v>
                      </c:pt>
                      <c:pt idx="3">
                        <c:v>7.6091476091476096E-2</c:v>
                      </c:pt>
                      <c:pt idx="4">
                        <c:v>6.8834459459459457E-2</c:v>
                      </c:pt>
                      <c:pt idx="5">
                        <c:v>6.3903281519861826E-2</c:v>
                      </c:pt>
                      <c:pt idx="6">
                        <c:v>6.0900264783759928E-2</c:v>
                      </c:pt>
                      <c:pt idx="7">
                        <c:v>5.8212996389891698E-2</c:v>
                      </c:pt>
                      <c:pt idx="8">
                        <c:v>5.5401662049861494E-2</c:v>
                      </c:pt>
                    </c:numCache>
                  </c:numRef>
                </c:val>
                <c:smooth val="0"/>
                <c:extLst>
                  <c:ext xmlns:c16="http://schemas.microsoft.com/office/drawing/2014/chart" uri="{C3380CC4-5D6E-409C-BE32-E72D297353CC}">
                    <c16:uniqueId val="{00000006-5B33-4AA1-89F3-0F331F79CF24}"/>
                  </c:ext>
                </c:extLst>
              </c15:ser>
            </c15:filteredLineSeries>
          </c:ext>
        </c:extLst>
      </c:lineChart>
      <c:lineChart>
        <c:grouping val="standard"/>
        <c:varyColors val="0"/>
        <c:ser>
          <c:idx val="8"/>
          <c:order val="8"/>
          <c:tx>
            <c:strRef>
              <c:f>人口状況!$B$12</c:f>
              <c:strCache>
                <c:ptCount val="1"/>
                <c:pt idx="0">
                  <c:v>1世帯当たりの人口</c:v>
                </c:pt>
              </c:strCache>
            </c:strRef>
          </c:tx>
          <c:spPr>
            <a:ln w="28575" cap="sq">
              <a:solidFill>
                <a:schemeClr val="accent2">
                  <a:lumMod val="75000"/>
                </a:schemeClr>
              </a:solidFill>
              <a:miter lim="800000"/>
              <a:headEnd type="diamond"/>
              <a:tailEnd type="diamond"/>
            </a:ln>
            <a:effectLst/>
          </c:spPr>
          <c:marker>
            <c:symbol val="circle"/>
            <c:size val="5"/>
            <c:spPr>
              <a:solidFill>
                <a:schemeClr val="accent3">
                  <a:lumMod val="60000"/>
                </a:schemeClr>
              </a:solidFill>
              <a:ln w="9525">
                <a:solidFill>
                  <a:schemeClr val="accent3">
                    <a:lumMod val="60000"/>
                  </a:schemeClr>
                </a:solidFill>
              </a:ln>
              <a:effectLst/>
            </c:spPr>
          </c:marker>
          <c:dLbls>
            <c:dLbl>
              <c:idx val="0"/>
              <c:layout>
                <c:manualLayout>
                  <c:x val="0"/>
                  <c:y val="-2.996471183296442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750-4BFF-8B55-111BBB2969FC}"/>
                </c:ext>
              </c:extLst>
            </c:dLbl>
            <c:dLbl>
              <c:idx val="1"/>
              <c:layout>
                <c:manualLayout>
                  <c:x val="3.5873793814444672E-17"/>
                  <c:y val="-3.74558897912055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750-4BFF-8B55-111BBB2969FC}"/>
                </c:ext>
              </c:extLst>
            </c:dLbl>
            <c:dLbl>
              <c:idx val="2"/>
              <c:layout>
                <c:manualLayout>
                  <c:x val="0"/>
                  <c:y val="-3.74558897912055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750-4BFF-8B55-111BBB2969FC}"/>
                </c:ext>
              </c:extLst>
            </c:dLbl>
            <c:dLbl>
              <c:idx val="3"/>
              <c:layout>
                <c:manualLayout>
                  <c:x val="0"/>
                  <c:y val="-4.494706774944664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750-4BFF-8B55-111BBB2969FC}"/>
                </c:ext>
              </c:extLst>
            </c:dLbl>
            <c:dLbl>
              <c:idx val="4"/>
              <c:layout>
                <c:manualLayout>
                  <c:x val="0"/>
                  <c:y val="-4.869265672856722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750-4BFF-8B55-111BBB2969FC}"/>
                </c:ext>
              </c:extLst>
            </c:dLbl>
            <c:dLbl>
              <c:idx val="5"/>
              <c:layout>
                <c:manualLayout>
                  <c:x val="0"/>
                  <c:y val="-4.86926567285671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750-4BFF-8B55-111BBB2969F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BIZ UDPゴシック" panose="020B0400000000000000" pitchFamily="50" charset="-128"/>
                    <a:ea typeface="BIZ UDPゴシック" panose="020B0400000000000000" pitchFamily="50" charset="-128"/>
                    <a:cs typeface="+mn-cs"/>
                  </a:defRPr>
                </a:pPr>
                <a:endParaRPr lang="ja-JP"/>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人口状況!$C$3:$L$3</c:f>
              <c:strCache>
                <c:ptCount val="9"/>
                <c:pt idx="0">
                  <c:v>令和3年度</c:v>
                </c:pt>
                <c:pt idx="1">
                  <c:v>令和4年度</c:v>
                </c:pt>
                <c:pt idx="2">
                  <c:v>令和5年度</c:v>
                </c:pt>
                <c:pt idx="3">
                  <c:v>令和6年度</c:v>
                </c:pt>
                <c:pt idx="4">
                  <c:v>令和7年度</c:v>
                </c:pt>
                <c:pt idx="5">
                  <c:v>令和8年度</c:v>
                </c:pt>
                <c:pt idx="6">
                  <c:v>令和9年度</c:v>
                </c:pt>
                <c:pt idx="7">
                  <c:v>令和10年度</c:v>
                </c:pt>
                <c:pt idx="8">
                  <c:v>令和11年度</c:v>
                </c:pt>
              </c:strCache>
            </c:strRef>
          </c:cat>
          <c:val>
            <c:numRef>
              <c:f>人口状況!$C$12:$L$12</c:f>
              <c:numCache>
                <c:formatCode>#,##0.00_);[Red]\(#,##0.00\)</c:formatCode>
                <c:ptCount val="9"/>
                <c:pt idx="0">
                  <c:v>2.4858223062381852</c:v>
                </c:pt>
                <c:pt idx="1">
                  <c:v>2.4005681818181817</c:v>
                </c:pt>
                <c:pt idx="2">
                  <c:v>2.3581081081081079</c:v>
                </c:pt>
                <c:pt idx="3">
                  <c:v>2.3372206025267248</c:v>
                </c:pt>
                <c:pt idx="4">
                  <c:v>2.28131021194605</c:v>
                </c:pt>
                <c:pt idx="5">
                  <c:v>2.2120343839541547</c:v>
                </c:pt>
                <c:pt idx="6">
                  <c:v>2.1788461538461537</c:v>
                </c:pt>
                <c:pt idx="7">
                  <c:v>2.1452081316553726</c:v>
                </c:pt>
                <c:pt idx="8">
                  <c:v>2.1111111111111112</c:v>
                </c:pt>
              </c:numCache>
            </c:numRef>
          </c:val>
          <c:smooth val="0"/>
          <c:extLst>
            <c:ext xmlns:c16="http://schemas.microsoft.com/office/drawing/2014/chart" uri="{C3380CC4-5D6E-409C-BE32-E72D297353CC}">
              <c16:uniqueId val="{00000000-A1BC-464A-9414-5E62E12DFFD4}"/>
            </c:ext>
          </c:extLst>
        </c:ser>
        <c:dLbls>
          <c:showLegendKey val="0"/>
          <c:showVal val="1"/>
          <c:showCatName val="0"/>
          <c:showSerName val="0"/>
          <c:showPercent val="0"/>
          <c:showBubbleSize val="0"/>
        </c:dLbls>
        <c:marker val="1"/>
        <c:smooth val="0"/>
        <c:axId val="485695743"/>
        <c:axId val="485695263"/>
      </c:lineChart>
      <c:catAx>
        <c:axId val="726728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BIZ UDPゴシック" panose="020B0400000000000000" pitchFamily="50" charset="-128"/>
                <a:ea typeface="BIZ UDPゴシック" panose="020B0400000000000000" pitchFamily="50" charset="-128"/>
                <a:cs typeface="+mn-cs"/>
              </a:defRPr>
            </a:pPr>
            <a:endParaRPr lang="ja-JP"/>
          </a:p>
        </c:txPr>
        <c:crossAx val="726730399"/>
        <c:crosses val="autoZero"/>
        <c:auto val="1"/>
        <c:lblAlgn val="ctr"/>
        <c:lblOffset val="100"/>
        <c:noMultiLvlLbl val="0"/>
      </c:catAx>
      <c:valAx>
        <c:axId val="726730399"/>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BIZ UDPゴシック" panose="020B0400000000000000" pitchFamily="50" charset="-128"/>
                <a:ea typeface="BIZ UDPゴシック" panose="020B0400000000000000" pitchFamily="50" charset="-128"/>
                <a:cs typeface="+mn-cs"/>
              </a:defRPr>
            </a:pPr>
            <a:endParaRPr lang="ja-JP"/>
          </a:p>
        </c:txPr>
        <c:crossAx val="726728959"/>
        <c:crossesAt val="1"/>
        <c:crossBetween val="between"/>
      </c:valAx>
      <c:valAx>
        <c:axId val="485695263"/>
        <c:scaling>
          <c:orientation val="minMax"/>
          <c:min val="0"/>
        </c:scaling>
        <c:delete val="0"/>
        <c:axPos val="r"/>
        <c:numFmt formatCode="#,##0.00_);[Red]\(#,##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ja-JP"/>
          </a:p>
        </c:txPr>
        <c:crossAx val="485695743"/>
        <c:crosses val="max"/>
        <c:crossBetween val="between"/>
      </c:valAx>
      <c:catAx>
        <c:axId val="485695743"/>
        <c:scaling>
          <c:orientation val="minMax"/>
        </c:scaling>
        <c:delete val="1"/>
        <c:axPos val="b"/>
        <c:numFmt formatCode="General" sourceLinked="1"/>
        <c:majorTickMark val="out"/>
        <c:minorTickMark val="none"/>
        <c:tickLblPos val="nextTo"/>
        <c:crossAx val="48569526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BIZ UDPゴシック" panose="020B0400000000000000" pitchFamily="50" charset="-128"/>
              <a:ea typeface="BIZ UDPゴシック" panose="020B0400000000000000" pitchFamily="50" charset="-128"/>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ja-JP"/>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BIZ UDPゴシック" panose="020B0400000000000000" pitchFamily="50" charset="-128"/>
                <a:ea typeface="BIZ UDPゴシック" panose="020B0400000000000000" pitchFamily="50" charset="-128"/>
                <a:cs typeface="+mn-cs"/>
              </a:defRPr>
            </a:pPr>
            <a:r>
              <a:rPr lang="ja-JP" altLang="en-US">
                <a:solidFill>
                  <a:sysClr val="windowText" lastClr="000000"/>
                </a:solidFill>
                <a:latin typeface="BIZ UDPゴシック" panose="020B0400000000000000" pitchFamily="50" charset="-128"/>
                <a:ea typeface="BIZ UDPゴシック" panose="020B0400000000000000" pitchFamily="50" charset="-128"/>
              </a:rPr>
              <a:t>障がいのある方の推移（令和2年度～令和11年度）</a:t>
            </a:r>
          </a:p>
        </c:rich>
      </c:tx>
      <c:layout>
        <c:manualLayout>
          <c:xMode val="edge"/>
          <c:yMode val="edge"/>
          <c:x val="0.18892071411865596"/>
          <c:y val="2.443280977312390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BIZ UDPゴシック" panose="020B0400000000000000" pitchFamily="50" charset="-128"/>
              <a:ea typeface="BIZ UDPゴシック" panose="020B0400000000000000" pitchFamily="50" charset="-128"/>
              <a:cs typeface="+mn-cs"/>
            </a:defRPr>
          </a:pPr>
          <a:endParaRPr lang="ja-JP"/>
        </a:p>
      </c:txPr>
    </c:title>
    <c:autoTitleDeleted val="0"/>
    <c:plotArea>
      <c:layout/>
      <c:barChart>
        <c:barDir val="col"/>
        <c:grouping val="stacked"/>
        <c:varyColors val="0"/>
        <c:ser>
          <c:idx val="1"/>
          <c:order val="1"/>
          <c:tx>
            <c:strRef>
              <c:f>人口状況!$N$5</c:f>
              <c:strCache>
                <c:ptCount val="1"/>
                <c:pt idx="0">
                  <c:v>身体障害者手帳所持者数</c:v>
                </c:pt>
              </c:strCache>
            </c:strRef>
          </c:tx>
          <c:spPr>
            <a:solidFill>
              <a:schemeClr val="accent6">
                <a:lumMod val="20000"/>
                <a:lumOff val="80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BIZ UDPゴシック" panose="020B0400000000000000" pitchFamily="50" charset="-128"/>
                    <a:ea typeface="BIZ UDPゴシック" panose="020B0400000000000000" pitchFamily="50" charset="-128"/>
                    <a:cs typeface="+mn-cs"/>
                  </a:defRPr>
                </a:pPr>
                <a:endParaRPr lang="ja-JP"/>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人口状況!$O$3:$X$3</c15:sqref>
                  </c15:fullRef>
                </c:ext>
              </c:extLst>
              <c:f>(人口状況!$O$3:$T$3,人口状況!$V$3:$X$3)</c:f>
              <c:strCache>
                <c:ptCount val="8"/>
                <c:pt idx="0">
                  <c:v>令和3年度</c:v>
                </c:pt>
                <c:pt idx="1">
                  <c:v>令和4年度</c:v>
                </c:pt>
                <c:pt idx="2">
                  <c:v>令和5年度</c:v>
                </c:pt>
                <c:pt idx="3">
                  <c:v>令和6年度</c:v>
                </c:pt>
                <c:pt idx="4">
                  <c:v>令和7年度</c:v>
                </c:pt>
                <c:pt idx="5">
                  <c:v>令和9年度</c:v>
                </c:pt>
                <c:pt idx="6">
                  <c:v>令和10年度</c:v>
                </c:pt>
                <c:pt idx="7">
                  <c:v>令和11年度</c:v>
                </c:pt>
              </c:strCache>
            </c:strRef>
          </c:cat>
          <c:val>
            <c:numRef>
              <c:extLst>
                <c:ext xmlns:c15="http://schemas.microsoft.com/office/drawing/2012/chart" uri="{02D57815-91ED-43cb-92C2-25804820EDAC}">
                  <c15:fullRef>
                    <c15:sqref>人口状況!$O$5:$X$5</c15:sqref>
                  </c15:fullRef>
                </c:ext>
              </c:extLst>
              <c:f>(人口状況!$O$5:$T$5,人口状況!$V$5:$X$5)</c:f>
              <c:numCache>
                <c:formatCode>#,##0_);[Red]\(#,##0\)</c:formatCode>
                <c:ptCount val="8"/>
                <c:pt idx="0">
                  <c:v>128</c:v>
                </c:pt>
                <c:pt idx="1">
                  <c:v>122</c:v>
                </c:pt>
                <c:pt idx="2">
                  <c:v>114</c:v>
                </c:pt>
                <c:pt idx="3">
                  <c:v>117</c:v>
                </c:pt>
                <c:pt idx="4">
                  <c:v>122</c:v>
                </c:pt>
                <c:pt idx="5">
                  <c:v>127</c:v>
                </c:pt>
                <c:pt idx="6">
                  <c:v>127</c:v>
                </c:pt>
                <c:pt idx="7">
                  <c:v>127</c:v>
                </c:pt>
              </c:numCache>
            </c:numRef>
          </c:val>
          <c:extLst>
            <c:ext xmlns:c16="http://schemas.microsoft.com/office/drawing/2014/chart" uri="{C3380CC4-5D6E-409C-BE32-E72D297353CC}">
              <c16:uniqueId val="{00000001-0F15-466D-9077-010E667AC6A6}"/>
            </c:ext>
          </c:extLst>
        </c:ser>
        <c:ser>
          <c:idx val="3"/>
          <c:order val="3"/>
          <c:tx>
            <c:strRef>
              <c:f>人口状況!$N$7</c:f>
              <c:strCache>
                <c:ptCount val="1"/>
                <c:pt idx="0">
                  <c:v>療育手帳所持者数</c:v>
                </c:pt>
              </c:strCache>
            </c:strRef>
          </c:tx>
          <c:spPr>
            <a:solidFill>
              <a:schemeClr val="accent4">
                <a:lumMod val="20000"/>
                <a:lumOff val="80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BIZ UDPゴシック" panose="020B0400000000000000" pitchFamily="50" charset="-128"/>
                    <a:ea typeface="BIZ UDPゴシック" panose="020B0400000000000000" pitchFamily="50" charset="-128"/>
                    <a:cs typeface="+mn-cs"/>
                  </a:defRPr>
                </a:pPr>
                <a:endParaRPr lang="ja-JP"/>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人口状況!$O$3:$X$3</c15:sqref>
                  </c15:fullRef>
                </c:ext>
              </c:extLst>
              <c:f>(人口状況!$O$3:$T$3,人口状況!$V$3:$X$3)</c:f>
              <c:strCache>
                <c:ptCount val="8"/>
                <c:pt idx="0">
                  <c:v>令和3年度</c:v>
                </c:pt>
                <c:pt idx="1">
                  <c:v>令和4年度</c:v>
                </c:pt>
                <c:pt idx="2">
                  <c:v>令和5年度</c:v>
                </c:pt>
                <c:pt idx="3">
                  <c:v>令和6年度</c:v>
                </c:pt>
                <c:pt idx="4">
                  <c:v>令和7年度</c:v>
                </c:pt>
                <c:pt idx="5">
                  <c:v>令和9年度</c:v>
                </c:pt>
                <c:pt idx="6">
                  <c:v>令和10年度</c:v>
                </c:pt>
                <c:pt idx="7">
                  <c:v>令和11年度</c:v>
                </c:pt>
              </c:strCache>
            </c:strRef>
          </c:cat>
          <c:val>
            <c:numRef>
              <c:extLst>
                <c:ext xmlns:c15="http://schemas.microsoft.com/office/drawing/2012/chart" uri="{02D57815-91ED-43cb-92C2-25804820EDAC}">
                  <c15:fullRef>
                    <c15:sqref>人口状況!$O$7:$X$7</c15:sqref>
                  </c15:fullRef>
                </c:ext>
              </c:extLst>
              <c:f>(人口状況!$O$7:$T$7,人口状況!$V$7:$X$7)</c:f>
              <c:numCache>
                <c:formatCode>#,##0_);[Red]\(#,##0\)</c:formatCode>
                <c:ptCount val="8"/>
                <c:pt idx="0">
                  <c:v>14</c:v>
                </c:pt>
                <c:pt idx="1">
                  <c:v>12</c:v>
                </c:pt>
                <c:pt idx="2">
                  <c:v>12</c:v>
                </c:pt>
                <c:pt idx="3">
                  <c:v>13</c:v>
                </c:pt>
                <c:pt idx="4">
                  <c:v>15</c:v>
                </c:pt>
                <c:pt idx="5">
                  <c:v>16</c:v>
                </c:pt>
                <c:pt idx="6">
                  <c:v>17</c:v>
                </c:pt>
                <c:pt idx="7">
                  <c:v>17</c:v>
                </c:pt>
              </c:numCache>
            </c:numRef>
          </c:val>
          <c:extLst>
            <c:ext xmlns:c16="http://schemas.microsoft.com/office/drawing/2014/chart" uri="{C3380CC4-5D6E-409C-BE32-E72D297353CC}">
              <c16:uniqueId val="{00000003-0F15-466D-9077-010E667AC6A6}"/>
            </c:ext>
          </c:extLst>
        </c:ser>
        <c:ser>
          <c:idx val="5"/>
          <c:order val="5"/>
          <c:tx>
            <c:strRef>
              <c:f>人口状況!$N$9</c:f>
              <c:strCache>
                <c:ptCount val="1"/>
                <c:pt idx="0">
                  <c:v>精神障害者保健福祉手帳所持者数</c:v>
                </c:pt>
              </c:strCache>
            </c:strRef>
          </c:tx>
          <c:spPr>
            <a:solidFill>
              <a:schemeClr val="accent2">
                <a:lumMod val="20000"/>
                <a:lumOff val="80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BIZ UDPゴシック" panose="020B0400000000000000" pitchFamily="50" charset="-128"/>
                    <a:ea typeface="BIZ UDPゴシック" panose="020B0400000000000000" pitchFamily="50" charset="-128"/>
                    <a:cs typeface="+mn-cs"/>
                  </a:defRPr>
                </a:pPr>
                <a:endParaRPr lang="ja-JP"/>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人口状況!$O$3:$X$3</c15:sqref>
                  </c15:fullRef>
                </c:ext>
              </c:extLst>
              <c:f>(人口状況!$O$3:$T$3,人口状況!$V$3:$X$3)</c:f>
              <c:strCache>
                <c:ptCount val="8"/>
                <c:pt idx="0">
                  <c:v>令和3年度</c:v>
                </c:pt>
                <c:pt idx="1">
                  <c:v>令和4年度</c:v>
                </c:pt>
                <c:pt idx="2">
                  <c:v>令和5年度</c:v>
                </c:pt>
                <c:pt idx="3">
                  <c:v>令和6年度</c:v>
                </c:pt>
                <c:pt idx="4">
                  <c:v>令和7年度</c:v>
                </c:pt>
                <c:pt idx="5">
                  <c:v>令和9年度</c:v>
                </c:pt>
                <c:pt idx="6">
                  <c:v>令和10年度</c:v>
                </c:pt>
                <c:pt idx="7">
                  <c:v>令和11年度</c:v>
                </c:pt>
              </c:strCache>
            </c:strRef>
          </c:cat>
          <c:val>
            <c:numRef>
              <c:extLst>
                <c:ext xmlns:c15="http://schemas.microsoft.com/office/drawing/2012/chart" uri="{02D57815-91ED-43cb-92C2-25804820EDAC}">
                  <c15:fullRef>
                    <c15:sqref>人口状況!$O$9:$X$9</c15:sqref>
                  </c15:fullRef>
                </c:ext>
              </c:extLst>
              <c:f>(人口状況!$O$9:$T$9,人口状況!$V$9:$X$9)</c:f>
              <c:numCache>
                <c:formatCode>#,##0_);[Red]\(#,##0\)</c:formatCode>
                <c:ptCount val="8"/>
                <c:pt idx="0">
                  <c:v>27</c:v>
                </c:pt>
                <c:pt idx="1">
                  <c:v>26</c:v>
                </c:pt>
                <c:pt idx="2">
                  <c:v>30</c:v>
                </c:pt>
                <c:pt idx="3">
                  <c:v>33</c:v>
                </c:pt>
                <c:pt idx="4">
                  <c:v>36</c:v>
                </c:pt>
                <c:pt idx="5">
                  <c:v>40</c:v>
                </c:pt>
                <c:pt idx="6">
                  <c:v>42</c:v>
                </c:pt>
                <c:pt idx="7">
                  <c:v>44</c:v>
                </c:pt>
              </c:numCache>
            </c:numRef>
          </c:val>
          <c:extLst>
            <c:ext xmlns:c16="http://schemas.microsoft.com/office/drawing/2014/chart" uri="{C3380CC4-5D6E-409C-BE32-E72D297353CC}">
              <c16:uniqueId val="{00000005-0F15-466D-9077-010E667AC6A6}"/>
            </c:ext>
          </c:extLst>
        </c:ser>
        <c:dLbls>
          <c:showLegendKey val="0"/>
          <c:showVal val="0"/>
          <c:showCatName val="0"/>
          <c:showSerName val="0"/>
          <c:showPercent val="0"/>
          <c:showBubbleSize val="0"/>
        </c:dLbls>
        <c:gapWidth val="219"/>
        <c:overlap val="100"/>
        <c:axId val="1224457487"/>
        <c:axId val="2025735679"/>
        <c:extLst>
          <c:ext xmlns:c15="http://schemas.microsoft.com/office/drawing/2012/chart" uri="{02D57815-91ED-43cb-92C2-25804820EDAC}">
            <c15:filteredBarSeries>
              <c15:ser>
                <c:idx val="0"/>
                <c:order val="0"/>
                <c:tx>
                  <c:strRef>
                    <c:extLst>
                      <c:ext uri="{02D57815-91ED-43cb-92C2-25804820EDAC}">
                        <c15:formulaRef>
                          <c15:sqref>人口状況!$N$4</c15:sqref>
                        </c15:formulaRef>
                      </c:ext>
                    </c:extLst>
                    <c:strCache>
                      <c:ptCount val="1"/>
                      <c:pt idx="0">
                        <c:v>合計</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人口状況!$O$3:$X$3</c15:sqref>
                        </c15:fullRef>
                        <c15:formulaRef>
                          <c15:sqref>(人口状況!$O$3:$T$3,人口状況!$V$3:$X$3)</c15:sqref>
                        </c15:formulaRef>
                      </c:ext>
                    </c:extLst>
                    <c:strCache>
                      <c:ptCount val="8"/>
                      <c:pt idx="0">
                        <c:v>令和3年度</c:v>
                      </c:pt>
                      <c:pt idx="1">
                        <c:v>令和4年度</c:v>
                      </c:pt>
                      <c:pt idx="2">
                        <c:v>令和5年度</c:v>
                      </c:pt>
                      <c:pt idx="3">
                        <c:v>令和6年度</c:v>
                      </c:pt>
                      <c:pt idx="4">
                        <c:v>令和7年度</c:v>
                      </c:pt>
                      <c:pt idx="5">
                        <c:v>令和9年度</c:v>
                      </c:pt>
                      <c:pt idx="6">
                        <c:v>令和10年度</c:v>
                      </c:pt>
                      <c:pt idx="7">
                        <c:v>令和11年度</c:v>
                      </c:pt>
                    </c:strCache>
                  </c:strRef>
                </c:cat>
                <c:val>
                  <c:numRef>
                    <c:extLst>
                      <c:ext uri="{02D57815-91ED-43cb-92C2-25804820EDAC}">
                        <c15:fullRef>
                          <c15:sqref>人口状況!$O$4:$X$4</c15:sqref>
                        </c15:fullRef>
                        <c15:formulaRef>
                          <c15:sqref>(人口状況!$O$4:$T$4,人口状況!$V$4:$X$4)</c15:sqref>
                        </c15:formulaRef>
                      </c:ext>
                    </c:extLst>
                    <c:numCache>
                      <c:formatCode>#,##0_);[Red]\(#,##0\)</c:formatCode>
                      <c:ptCount val="8"/>
                      <c:pt idx="0">
                        <c:v>169</c:v>
                      </c:pt>
                      <c:pt idx="1">
                        <c:v>160</c:v>
                      </c:pt>
                      <c:pt idx="2">
                        <c:v>156</c:v>
                      </c:pt>
                      <c:pt idx="3">
                        <c:v>163</c:v>
                      </c:pt>
                      <c:pt idx="4">
                        <c:v>173</c:v>
                      </c:pt>
                      <c:pt idx="5">
                        <c:v>183</c:v>
                      </c:pt>
                      <c:pt idx="6">
                        <c:v>186</c:v>
                      </c:pt>
                      <c:pt idx="7">
                        <c:v>188</c:v>
                      </c:pt>
                    </c:numCache>
                  </c:numRef>
                </c:val>
                <c:extLst>
                  <c:ext xmlns:c16="http://schemas.microsoft.com/office/drawing/2014/chart" uri="{C3380CC4-5D6E-409C-BE32-E72D297353CC}">
                    <c16:uniqueId val="{00000000-0F15-466D-9077-010E667AC6A6}"/>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人口状況!$N$6</c15:sqref>
                        </c15:formulaRef>
                      </c:ext>
                    </c:extLst>
                    <c:strCache>
                      <c:ptCount val="1"/>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人口状況!$O$3:$X$3</c15:sqref>
                        </c15:fullRef>
                        <c15:formulaRef>
                          <c15:sqref>(人口状況!$O$3:$T$3,人口状況!$V$3:$X$3)</c15:sqref>
                        </c15:formulaRef>
                      </c:ext>
                    </c:extLst>
                    <c:strCache>
                      <c:ptCount val="8"/>
                      <c:pt idx="0">
                        <c:v>令和3年度</c:v>
                      </c:pt>
                      <c:pt idx="1">
                        <c:v>令和4年度</c:v>
                      </c:pt>
                      <c:pt idx="2">
                        <c:v>令和5年度</c:v>
                      </c:pt>
                      <c:pt idx="3">
                        <c:v>令和6年度</c:v>
                      </c:pt>
                      <c:pt idx="4">
                        <c:v>令和7年度</c:v>
                      </c:pt>
                      <c:pt idx="5">
                        <c:v>令和9年度</c:v>
                      </c:pt>
                      <c:pt idx="6">
                        <c:v>令和10年度</c:v>
                      </c:pt>
                      <c:pt idx="7">
                        <c:v>令和11年度</c:v>
                      </c:pt>
                    </c:strCache>
                  </c:strRef>
                </c:cat>
                <c:val>
                  <c:numRef>
                    <c:extLst>
                      <c:ext xmlns:c15="http://schemas.microsoft.com/office/drawing/2012/chart" uri="{02D57815-91ED-43cb-92C2-25804820EDAC}">
                        <c15:fullRef>
                          <c15:sqref>人口状況!$O$6:$X$6</c15:sqref>
                        </c15:fullRef>
                        <c15:formulaRef>
                          <c15:sqref>(人口状況!$O$6:$T$6,人口状況!$V$6:$X$6)</c15:sqref>
                        </c15:formulaRef>
                      </c:ext>
                    </c:extLst>
                    <c:numCache>
                      <c:formatCode>0.0%</c:formatCode>
                      <c:ptCount val="8"/>
                      <c:pt idx="0">
                        <c:v>0.75739644970414199</c:v>
                      </c:pt>
                      <c:pt idx="1">
                        <c:v>0.76249999999999996</c:v>
                      </c:pt>
                      <c:pt idx="2">
                        <c:v>0.73076923076923073</c:v>
                      </c:pt>
                      <c:pt idx="3">
                        <c:v>0.71779141104294475</c:v>
                      </c:pt>
                      <c:pt idx="4">
                        <c:v>0.7052023121387283</c:v>
                      </c:pt>
                      <c:pt idx="5">
                        <c:v>0.69398907103825136</c:v>
                      </c:pt>
                      <c:pt idx="6">
                        <c:v>0.68279569892473113</c:v>
                      </c:pt>
                      <c:pt idx="7">
                        <c:v>0.67553191489361697</c:v>
                      </c:pt>
                    </c:numCache>
                  </c:numRef>
                </c:val>
                <c:extLst xmlns:c15="http://schemas.microsoft.com/office/drawing/2012/chart">
                  <c:ext xmlns:c16="http://schemas.microsoft.com/office/drawing/2014/chart" uri="{C3380CC4-5D6E-409C-BE32-E72D297353CC}">
                    <c16:uniqueId val="{00000002-0F15-466D-9077-010E667AC6A6}"/>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人口状況!$N$8</c15:sqref>
                        </c15:formulaRef>
                      </c:ext>
                    </c:extLst>
                    <c:strCache>
                      <c:ptCount val="1"/>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人口状況!$O$3:$X$3</c15:sqref>
                        </c15:fullRef>
                        <c15:formulaRef>
                          <c15:sqref>(人口状況!$O$3:$T$3,人口状況!$V$3:$X$3)</c15:sqref>
                        </c15:formulaRef>
                      </c:ext>
                    </c:extLst>
                    <c:strCache>
                      <c:ptCount val="8"/>
                      <c:pt idx="0">
                        <c:v>令和3年度</c:v>
                      </c:pt>
                      <c:pt idx="1">
                        <c:v>令和4年度</c:v>
                      </c:pt>
                      <c:pt idx="2">
                        <c:v>令和5年度</c:v>
                      </c:pt>
                      <c:pt idx="3">
                        <c:v>令和6年度</c:v>
                      </c:pt>
                      <c:pt idx="4">
                        <c:v>令和7年度</c:v>
                      </c:pt>
                      <c:pt idx="5">
                        <c:v>令和9年度</c:v>
                      </c:pt>
                      <c:pt idx="6">
                        <c:v>令和10年度</c:v>
                      </c:pt>
                      <c:pt idx="7">
                        <c:v>令和11年度</c:v>
                      </c:pt>
                    </c:strCache>
                  </c:strRef>
                </c:cat>
                <c:val>
                  <c:numRef>
                    <c:extLst>
                      <c:ext xmlns:c15="http://schemas.microsoft.com/office/drawing/2012/chart" uri="{02D57815-91ED-43cb-92C2-25804820EDAC}">
                        <c15:fullRef>
                          <c15:sqref>人口状況!$O$8:$X$8</c15:sqref>
                        </c15:fullRef>
                        <c15:formulaRef>
                          <c15:sqref>(人口状況!$O$8:$T$8,人口状況!$V$8:$X$8)</c15:sqref>
                        </c15:formulaRef>
                      </c:ext>
                    </c:extLst>
                    <c:numCache>
                      <c:formatCode>0.0%</c:formatCode>
                      <c:ptCount val="8"/>
                      <c:pt idx="0">
                        <c:v>8.2840236686390539E-2</c:v>
                      </c:pt>
                      <c:pt idx="1">
                        <c:v>7.4999999999999997E-2</c:v>
                      </c:pt>
                      <c:pt idx="2">
                        <c:v>7.6923076923076927E-2</c:v>
                      </c:pt>
                      <c:pt idx="3">
                        <c:v>7.9754601226993863E-2</c:v>
                      </c:pt>
                      <c:pt idx="4">
                        <c:v>8.6705202312138727E-2</c:v>
                      </c:pt>
                      <c:pt idx="5">
                        <c:v>8.7431693989071038E-2</c:v>
                      </c:pt>
                      <c:pt idx="6">
                        <c:v>9.1397849462365593E-2</c:v>
                      </c:pt>
                      <c:pt idx="7">
                        <c:v>9.0425531914893623E-2</c:v>
                      </c:pt>
                    </c:numCache>
                  </c:numRef>
                </c:val>
                <c:extLst xmlns:c15="http://schemas.microsoft.com/office/drawing/2012/chart">
                  <c:ext xmlns:c16="http://schemas.microsoft.com/office/drawing/2014/chart" uri="{C3380CC4-5D6E-409C-BE32-E72D297353CC}">
                    <c16:uniqueId val="{00000004-0F15-466D-9077-010E667AC6A6}"/>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人口状況!$N$10</c15:sqref>
                        </c15:formulaRef>
                      </c:ext>
                    </c:extLst>
                    <c:strCache>
                      <c:ptCount val="1"/>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人口状況!$O$3:$X$3</c15:sqref>
                        </c15:fullRef>
                        <c15:formulaRef>
                          <c15:sqref>(人口状況!$O$3:$T$3,人口状況!$V$3:$X$3)</c15:sqref>
                        </c15:formulaRef>
                      </c:ext>
                    </c:extLst>
                    <c:strCache>
                      <c:ptCount val="8"/>
                      <c:pt idx="0">
                        <c:v>令和3年度</c:v>
                      </c:pt>
                      <c:pt idx="1">
                        <c:v>令和4年度</c:v>
                      </c:pt>
                      <c:pt idx="2">
                        <c:v>令和5年度</c:v>
                      </c:pt>
                      <c:pt idx="3">
                        <c:v>令和6年度</c:v>
                      </c:pt>
                      <c:pt idx="4">
                        <c:v>令和7年度</c:v>
                      </c:pt>
                      <c:pt idx="5">
                        <c:v>令和9年度</c:v>
                      </c:pt>
                      <c:pt idx="6">
                        <c:v>令和10年度</c:v>
                      </c:pt>
                      <c:pt idx="7">
                        <c:v>令和11年度</c:v>
                      </c:pt>
                    </c:strCache>
                  </c:strRef>
                </c:cat>
                <c:val>
                  <c:numRef>
                    <c:extLst>
                      <c:ext xmlns:c15="http://schemas.microsoft.com/office/drawing/2012/chart" uri="{02D57815-91ED-43cb-92C2-25804820EDAC}">
                        <c15:fullRef>
                          <c15:sqref>人口状況!$O$10:$X$10</c15:sqref>
                        </c15:fullRef>
                        <c15:formulaRef>
                          <c15:sqref>(人口状況!$O$10:$T$10,人口状況!$V$10:$X$10)</c15:sqref>
                        </c15:formulaRef>
                      </c:ext>
                    </c:extLst>
                    <c:numCache>
                      <c:formatCode>0.0%</c:formatCode>
                      <c:ptCount val="8"/>
                      <c:pt idx="0">
                        <c:v>0.15976331360946747</c:v>
                      </c:pt>
                      <c:pt idx="1">
                        <c:v>0.16250000000000001</c:v>
                      </c:pt>
                      <c:pt idx="2">
                        <c:v>0.19230769230769232</c:v>
                      </c:pt>
                      <c:pt idx="3">
                        <c:v>0.20245398773006135</c:v>
                      </c:pt>
                      <c:pt idx="4">
                        <c:v>0.20809248554913296</c:v>
                      </c:pt>
                      <c:pt idx="5">
                        <c:v>0.21857923497267759</c:v>
                      </c:pt>
                      <c:pt idx="6">
                        <c:v>0.22580645161290322</c:v>
                      </c:pt>
                      <c:pt idx="7">
                        <c:v>0.23404255319148937</c:v>
                      </c:pt>
                    </c:numCache>
                  </c:numRef>
                </c:val>
                <c:extLst xmlns:c15="http://schemas.microsoft.com/office/drawing/2012/chart">
                  <c:ext xmlns:c16="http://schemas.microsoft.com/office/drawing/2014/chart" uri="{C3380CC4-5D6E-409C-BE32-E72D297353CC}">
                    <c16:uniqueId val="{00000006-0F15-466D-9077-010E667AC6A6}"/>
                  </c:ext>
                </c:extLst>
              </c15:ser>
            </c15:filteredBarSeries>
          </c:ext>
        </c:extLst>
      </c:barChart>
      <c:lineChart>
        <c:grouping val="standard"/>
        <c:varyColors val="0"/>
        <c:ser>
          <c:idx val="7"/>
          <c:order val="7"/>
          <c:tx>
            <c:strRef>
              <c:f>人口状況!$N$11</c:f>
              <c:strCache>
                <c:ptCount val="1"/>
                <c:pt idx="0">
                  <c:v>対人口比</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BIZ UDPゴシック" panose="020B0400000000000000" pitchFamily="50" charset="-128"/>
                    <a:ea typeface="BIZ UDPゴシック" panose="020B0400000000000000" pitchFamily="50" charset="-128"/>
                    <a:cs typeface="+mn-cs"/>
                  </a:defRPr>
                </a:pPr>
                <a:endParaRPr lang="ja-JP"/>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人口状況!$O$3:$X$3</c15:sqref>
                  </c15:fullRef>
                </c:ext>
              </c:extLst>
              <c:f>(人口状況!$O$3:$T$3,人口状況!$V$3:$X$3)</c:f>
              <c:strCache>
                <c:ptCount val="8"/>
                <c:pt idx="0">
                  <c:v>令和3年度</c:v>
                </c:pt>
                <c:pt idx="1">
                  <c:v>令和4年度</c:v>
                </c:pt>
                <c:pt idx="2">
                  <c:v>令和5年度</c:v>
                </c:pt>
                <c:pt idx="3">
                  <c:v>令和6年度</c:v>
                </c:pt>
                <c:pt idx="4">
                  <c:v>令和7年度</c:v>
                </c:pt>
                <c:pt idx="5">
                  <c:v>令和9年度</c:v>
                </c:pt>
                <c:pt idx="6">
                  <c:v>令和10年度</c:v>
                </c:pt>
                <c:pt idx="7">
                  <c:v>令和11年度</c:v>
                </c:pt>
              </c:strCache>
            </c:strRef>
          </c:cat>
          <c:val>
            <c:numRef>
              <c:extLst>
                <c:ext xmlns:c15="http://schemas.microsoft.com/office/drawing/2012/chart" uri="{02D57815-91ED-43cb-92C2-25804820EDAC}">
                  <c15:fullRef>
                    <c15:sqref>人口状況!$O$11:$X$11</c15:sqref>
                  </c15:fullRef>
                </c:ext>
              </c:extLst>
              <c:f>(人口状況!$O$11:$T$11,人口状況!$V$11:$X$11)</c:f>
              <c:numCache>
                <c:formatCode>0.00%</c:formatCode>
                <c:ptCount val="8"/>
                <c:pt idx="0">
                  <c:v>6.4258555133079848E-2</c:v>
                </c:pt>
                <c:pt idx="1">
                  <c:v>6.3116370808678504E-2</c:v>
                </c:pt>
                <c:pt idx="2">
                  <c:v>6.3855914858780186E-2</c:v>
                </c:pt>
                <c:pt idx="3">
                  <c:v>6.7775467775467779E-2</c:v>
                </c:pt>
                <c:pt idx="4">
                  <c:v>7.3057432432432429E-2</c:v>
                </c:pt>
                <c:pt idx="5">
                  <c:v>8.0759046778464252E-2</c:v>
                </c:pt>
                <c:pt idx="6">
                  <c:v>8.3935018050541516E-2</c:v>
                </c:pt>
                <c:pt idx="7">
                  <c:v>8.6795937211449681E-2</c:v>
                </c:pt>
              </c:numCache>
            </c:numRef>
          </c:val>
          <c:smooth val="0"/>
          <c:extLst>
            <c:ext xmlns:c16="http://schemas.microsoft.com/office/drawing/2014/chart" uri="{C3380CC4-5D6E-409C-BE32-E72D297353CC}">
              <c16:uniqueId val="{00000001-1C37-436F-ADE4-5F2EA535077D}"/>
            </c:ext>
          </c:extLst>
        </c:ser>
        <c:dLbls>
          <c:showLegendKey val="0"/>
          <c:showVal val="0"/>
          <c:showCatName val="0"/>
          <c:showSerName val="0"/>
          <c:showPercent val="0"/>
          <c:showBubbleSize val="0"/>
        </c:dLbls>
        <c:marker val="1"/>
        <c:smooth val="0"/>
        <c:axId val="1379353104"/>
        <c:axId val="1420671024"/>
      </c:lineChart>
      <c:catAx>
        <c:axId val="1224457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BIZ UDPゴシック" panose="020B0400000000000000" pitchFamily="50" charset="-128"/>
                <a:ea typeface="BIZ UDPゴシック" panose="020B0400000000000000" pitchFamily="50" charset="-128"/>
                <a:cs typeface="+mn-cs"/>
              </a:defRPr>
            </a:pPr>
            <a:endParaRPr lang="ja-JP"/>
          </a:p>
        </c:txPr>
        <c:crossAx val="2025735679"/>
        <c:crosses val="autoZero"/>
        <c:auto val="1"/>
        <c:lblAlgn val="ctr"/>
        <c:lblOffset val="100"/>
        <c:noMultiLvlLbl val="0"/>
      </c:catAx>
      <c:valAx>
        <c:axId val="2025735679"/>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BIZ UDPゴシック" panose="020B0400000000000000" pitchFamily="50" charset="-128"/>
                <a:ea typeface="BIZ UDPゴシック" panose="020B0400000000000000" pitchFamily="50" charset="-128"/>
                <a:cs typeface="+mn-cs"/>
              </a:defRPr>
            </a:pPr>
            <a:endParaRPr lang="ja-JP"/>
          </a:p>
        </c:txPr>
        <c:crossAx val="1224457487"/>
        <c:crosses val="autoZero"/>
        <c:crossBetween val="between"/>
      </c:valAx>
      <c:valAx>
        <c:axId val="1420671024"/>
        <c:scaling>
          <c:orientation val="minMax"/>
          <c:min val="0"/>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BIZ UDPゴシック" panose="020B0400000000000000" pitchFamily="50" charset="-128"/>
                <a:ea typeface="BIZ UDPゴシック" panose="020B0400000000000000" pitchFamily="50" charset="-128"/>
                <a:cs typeface="+mn-cs"/>
              </a:defRPr>
            </a:pPr>
            <a:endParaRPr lang="ja-JP"/>
          </a:p>
        </c:txPr>
        <c:crossAx val="1379353104"/>
        <c:crosses val="max"/>
        <c:crossBetween val="between"/>
      </c:valAx>
      <c:catAx>
        <c:axId val="1379353104"/>
        <c:scaling>
          <c:orientation val="minMax"/>
        </c:scaling>
        <c:delete val="1"/>
        <c:axPos val="b"/>
        <c:numFmt formatCode="General" sourceLinked="1"/>
        <c:majorTickMark val="out"/>
        <c:minorTickMark val="none"/>
        <c:tickLblPos val="nextTo"/>
        <c:crossAx val="142067102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BIZ UDPゴシック" panose="020B0400000000000000" pitchFamily="50" charset="-128"/>
              <a:ea typeface="BIZ UDPゴシック" panose="020B0400000000000000" pitchFamily="50" charset="-128"/>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ja-JP" altLang="en-US" baseline="0">
                <a:solidFill>
                  <a:sysClr val="windowText" lastClr="000000"/>
                </a:solidFill>
                <a:latin typeface="BIZ UDPゴシック" panose="020B0400000000000000" pitchFamily="50" charset="-128"/>
                <a:ea typeface="BIZ UDPゴシック" panose="020B0400000000000000" pitchFamily="50" charset="-128"/>
              </a:rPr>
              <a:t>人口ピラミッド（令和7年1月1日現在）</a:t>
            </a:r>
            <a:endParaRPr lang="en-US" altLang="ja-JP" baseline="0">
              <a:solidFill>
                <a:sysClr val="windowText" lastClr="000000"/>
              </a:solidFill>
              <a:latin typeface="BIZ UDPゴシック" panose="020B0400000000000000" pitchFamily="50" charset="-128"/>
              <a:ea typeface="BIZ UDPゴシック" panose="020B0400000000000000" pitchFamily="50" charset="-128"/>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ja-JP"/>
        </a:p>
      </c:txPr>
    </c:title>
    <c:autoTitleDeleted val="0"/>
    <c:plotArea>
      <c:layout>
        <c:manualLayout>
          <c:layoutTarget val="inner"/>
          <c:xMode val="edge"/>
          <c:yMode val="edge"/>
          <c:x val="4.1176376084762052E-2"/>
          <c:y val="0.23144992883021032"/>
          <c:w val="0.93464999772404134"/>
          <c:h val="0.68405676851729325"/>
        </c:manualLayout>
      </c:layout>
      <c:barChart>
        <c:barDir val="bar"/>
        <c:grouping val="clustered"/>
        <c:varyColors val="0"/>
        <c:ser>
          <c:idx val="0"/>
          <c:order val="0"/>
          <c:tx>
            <c:strRef>
              <c:f>人口状況!$AB$3</c:f>
              <c:strCache>
                <c:ptCount val="1"/>
                <c:pt idx="0">
                  <c:v>男性人口 [人]</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BIZ UDPゴシック" panose="020B0400000000000000" pitchFamily="50" charset="-128"/>
                    <a:ea typeface="BIZ UDPゴシック" panose="020B0400000000000000" pitchFamily="50" charset="-128"/>
                    <a:cs typeface="+mn-cs"/>
                  </a:defRPr>
                </a:pPr>
                <a:endParaRPr lang="ja-JP"/>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人口状況!$AA$4:$AA$24</c:f>
              <c:strCache>
                <c:ptCount val="21"/>
                <c:pt idx="0">
                  <c:v>0～4歳</c:v>
                </c:pt>
                <c:pt idx="1">
                  <c:v>5～9歳</c:v>
                </c:pt>
                <c:pt idx="2">
                  <c:v>10～14歳</c:v>
                </c:pt>
                <c:pt idx="3">
                  <c:v>15～19歳</c:v>
                </c:pt>
                <c:pt idx="4">
                  <c:v>20～24歳</c:v>
                </c:pt>
                <c:pt idx="5">
                  <c:v>25～29歳</c:v>
                </c:pt>
                <c:pt idx="6">
                  <c:v>30～34歳</c:v>
                </c:pt>
                <c:pt idx="7">
                  <c:v>35～39歳</c:v>
                </c:pt>
                <c:pt idx="8">
                  <c:v>40～44歳</c:v>
                </c:pt>
                <c:pt idx="9">
                  <c:v>45～49歳</c:v>
                </c:pt>
                <c:pt idx="10">
                  <c:v>50～54歳</c:v>
                </c:pt>
                <c:pt idx="11">
                  <c:v>55～59歳</c:v>
                </c:pt>
                <c:pt idx="12">
                  <c:v>60～64歳</c:v>
                </c:pt>
                <c:pt idx="13">
                  <c:v>65～69歳</c:v>
                </c:pt>
                <c:pt idx="14">
                  <c:v>70～74歳</c:v>
                </c:pt>
                <c:pt idx="15">
                  <c:v>75～79歳</c:v>
                </c:pt>
                <c:pt idx="16">
                  <c:v>80～84歳</c:v>
                </c:pt>
                <c:pt idx="17">
                  <c:v>85～89歳</c:v>
                </c:pt>
                <c:pt idx="18">
                  <c:v>90～94歳</c:v>
                </c:pt>
                <c:pt idx="19">
                  <c:v>95～99歳</c:v>
                </c:pt>
                <c:pt idx="20">
                  <c:v>100歳～</c:v>
                </c:pt>
              </c:strCache>
            </c:strRef>
          </c:cat>
          <c:val>
            <c:numRef>
              <c:f>人口状況!$AB$4:$AB$24</c:f>
              <c:numCache>
                <c:formatCode>General</c:formatCode>
                <c:ptCount val="21"/>
                <c:pt idx="0">
                  <c:v>11</c:v>
                </c:pt>
                <c:pt idx="1">
                  <c:v>29</c:v>
                </c:pt>
                <c:pt idx="2">
                  <c:v>39</c:v>
                </c:pt>
                <c:pt idx="3">
                  <c:v>58</c:v>
                </c:pt>
                <c:pt idx="4">
                  <c:v>53</c:v>
                </c:pt>
                <c:pt idx="5">
                  <c:v>36</c:v>
                </c:pt>
                <c:pt idx="6">
                  <c:v>43</c:v>
                </c:pt>
                <c:pt idx="7">
                  <c:v>41</c:v>
                </c:pt>
                <c:pt idx="8">
                  <c:v>82</c:v>
                </c:pt>
                <c:pt idx="9">
                  <c:v>83</c:v>
                </c:pt>
                <c:pt idx="10">
                  <c:v>87</c:v>
                </c:pt>
                <c:pt idx="11">
                  <c:v>76</c:v>
                </c:pt>
                <c:pt idx="12">
                  <c:v>101</c:v>
                </c:pt>
                <c:pt idx="13">
                  <c:v>122</c:v>
                </c:pt>
                <c:pt idx="14">
                  <c:v>126</c:v>
                </c:pt>
                <c:pt idx="15">
                  <c:v>105</c:v>
                </c:pt>
                <c:pt idx="16">
                  <c:v>53</c:v>
                </c:pt>
                <c:pt idx="17">
                  <c:v>38</c:v>
                </c:pt>
                <c:pt idx="18">
                  <c:v>20</c:v>
                </c:pt>
                <c:pt idx="19">
                  <c:v>2</c:v>
                </c:pt>
                <c:pt idx="20">
                  <c:v>0</c:v>
                </c:pt>
              </c:numCache>
            </c:numRef>
          </c:val>
          <c:extLst>
            <c:ext xmlns:c16="http://schemas.microsoft.com/office/drawing/2014/chart" uri="{C3380CC4-5D6E-409C-BE32-E72D297353CC}">
              <c16:uniqueId val="{00000000-E50E-4757-BCCF-B415C7346BC7}"/>
            </c:ext>
          </c:extLst>
        </c:ser>
        <c:dLbls>
          <c:showLegendKey val="0"/>
          <c:showVal val="1"/>
          <c:showCatName val="0"/>
          <c:showSerName val="0"/>
          <c:showPercent val="0"/>
          <c:showBubbleSize val="0"/>
        </c:dLbls>
        <c:gapWidth val="50"/>
        <c:axId val="1970525504"/>
        <c:axId val="1927221007"/>
      </c:barChart>
      <c:barChart>
        <c:barDir val="bar"/>
        <c:grouping val="clustered"/>
        <c:varyColors val="0"/>
        <c:ser>
          <c:idx val="1"/>
          <c:order val="1"/>
          <c:tx>
            <c:strRef>
              <c:f>人口状況!$AC$3</c:f>
              <c:strCache>
                <c:ptCount val="1"/>
                <c:pt idx="0">
                  <c:v>女性人口 [人]</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BIZ UDPゴシック" panose="020B0400000000000000" pitchFamily="50" charset="-128"/>
                    <a:ea typeface="BIZ UDPゴシック" panose="020B0400000000000000" pitchFamily="50" charset="-128"/>
                    <a:cs typeface="+mn-cs"/>
                  </a:defRPr>
                </a:pPr>
                <a:endParaRPr lang="ja-JP"/>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人口状況!$AA$4:$AA$24</c:f>
              <c:strCache>
                <c:ptCount val="21"/>
                <c:pt idx="0">
                  <c:v>0～4歳</c:v>
                </c:pt>
                <c:pt idx="1">
                  <c:v>5～9歳</c:v>
                </c:pt>
                <c:pt idx="2">
                  <c:v>10～14歳</c:v>
                </c:pt>
                <c:pt idx="3">
                  <c:v>15～19歳</c:v>
                </c:pt>
                <c:pt idx="4">
                  <c:v>20～24歳</c:v>
                </c:pt>
                <c:pt idx="5">
                  <c:v>25～29歳</c:v>
                </c:pt>
                <c:pt idx="6">
                  <c:v>30～34歳</c:v>
                </c:pt>
                <c:pt idx="7">
                  <c:v>35～39歳</c:v>
                </c:pt>
                <c:pt idx="8">
                  <c:v>40～44歳</c:v>
                </c:pt>
                <c:pt idx="9">
                  <c:v>45～49歳</c:v>
                </c:pt>
                <c:pt idx="10">
                  <c:v>50～54歳</c:v>
                </c:pt>
                <c:pt idx="11">
                  <c:v>55～59歳</c:v>
                </c:pt>
                <c:pt idx="12">
                  <c:v>60～64歳</c:v>
                </c:pt>
                <c:pt idx="13">
                  <c:v>65～69歳</c:v>
                </c:pt>
                <c:pt idx="14">
                  <c:v>70～74歳</c:v>
                </c:pt>
                <c:pt idx="15">
                  <c:v>75～79歳</c:v>
                </c:pt>
                <c:pt idx="16">
                  <c:v>80～84歳</c:v>
                </c:pt>
                <c:pt idx="17">
                  <c:v>85～89歳</c:v>
                </c:pt>
                <c:pt idx="18">
                  <c:v>90～94歳</c:v>
                </c:pt>
                <c:pt idx="19">
                  <c:v>95～99歳</c:v>
                </c:pt>
                <c:pt idx="20">
                  <c:v>100歳～</c:v>
                </c:pt>
              </c:strCache>
            </c:strRef>
          </c:cat>
          <c:val>
            <c:numRef>
              <c:f>人口状況!$AC$4:$AC$24</c:f>
              <c:numCache>
                <c:formatCode>General</c:formatCode>
                <c:ptCount val="21"/>
                <c:pt idx="0">
                  <c:v>22</c:v>
                </c:pt>
                <c:pt idx="1">
                  <c:v>32</c:v>
                </c:pt>
                <c:pt idx="2">
                  <c:v>32</c:v>
                </c:pt>
                <c:pt idx="3">
                  <c:v>50</c:v>
                </c:pt>
                <c:pt idx="4">
                  <c:v>49</c:v>
                </c:pt>
                <c:pt idx="5">
                  <c:v>32</c:v>
                </c:pt>
                <c:pt idx="6">
                  <c:v>34</c:v>
                </c:pt>
                <c:pt idx="7">
                  <c:v>41</c:v>
                </c:pt>
                <c:pt idx="8">
                  <c:v>60</c:v>
                </c:pt>
                <c:pt idx="9">
                  <c:v>62</c:v>
                </c:pt>
                <c:pt idx="10">
                  <c:v>71</c:v>
                </c:pt>
                <c:pt idx="11">
                  <c:v>78</c:v>
                </c:pt>
                <c:pt idx="12">
                  <c:v>89</c:v>
                </c:pt>
                <c:pt idx="13">
                  <c:v>105</c:v>
                </c:pt>
                <c:pt idx="14">
                  <c:v>135</c:v>
                </c:pt>
                <c:pt idx="15">
                  <c:v>83</c:v>
                </c:pt>
                <c:pt idx="16">
                  <c:v>72</c:v>
                </c:pt>
                <c:pt idx="17">
                  <c:v>72</c:v>
                </c:pt>
                <c:pt idx="18">
                  <c:v>48</c:v>
                </c:pt>
                <c:pt idx="19">
                  <c:v>17</c:v>
                </c:pt>
                <c:pt idx="20">
                  <c:v>5</c:v>
                </c:pt>
              </c:numCache>
            </c:numRef>
          </c:val>
          <c:extLst>
            <c:ext xmlns:c16="http://schemas.microsoft.com/office/drawing/2014/chart" uri="{C3380CC4-5D6E-409C-BE32-E72D297353CC}">
              <c16:uniqueId val="{00000001-E50E-4757-BCCF-B415C7346BC7}"/>
            </c:ext>
          </c:extLst>
        </c:ser>
        <c:dLbls>
          <c:showLegendKey val="0"/>
          <c:showVal val="1"/>
          <c:showCatName val="0"/>
          <c:showSerName val="0"/>
          <c:showPercent val="0"/>
          <c:showBubbleSize val="0"/>
        </c:dLbls>
        <c:gapWidth val="50"/>
        <c:axId val="1428172624"/>
        <c:axId val="1927236847"/>
      </c:barChart>
      <c:catAx>
        <c:axId val="1970525504"/>
        <c:scaling>
          <c:orientation val="minMax"/>
        </c:scaling>
        <c:delete val="0"/>
        <c:axPos val="r"/>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BIZ UDPゴシック" panose="020B0400000000000000" pitchFamily="50" charset="-128"/>
                <a:ea typeface="BIZ UDPゴシック" panose="020B0400000000000000" pitchFamily="50" charset="-128"/>
                <a:cs typeface="+mn-cs"/>
              </a:defRPr>
            </a:pPr>
            <a:endParaRPr lang="ja-JP"/>
          </a:p>
        </c:txPr>
        <c:crossAx val="1927221007"/>
        <c:crosses val="autoZero"/>
        <c:auto val="1"/>
        <c:lblAlgn val="ctr"/>
        <c:lblOffset val="100"/>
        <c:noMultiLvlLbl val="0"/>
      </c:catAx>
      <c:valAx>
        <c:axId val="1927221007"/>
        <c:scaling>
          <c:orientation val="maxMin"/>
          <c:max val="550"/>
          <c:min val="-700"/>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970525504"/>
        <c:crosses val="autoZero"/>
        <c:crossBetween val="between"/>
      </c:valAx>
      <c:valAx>
        <c:axId val="1927236847"/>
        <c:scaling>
          <c:orientation val="minMax"/>
          <c:min val="-760"/>
        </c:scaling>
        <c:delete val="1"/>
        <c:axPos val="t"/>
        <c:numFmt formatCode="General" sourceLinked="1"/>
        <c:majorTickMark val="out"/>
        <c:minorTickMark val="none"/>
        <c:tickLblPos val="nextTo"/>
        <c:crossAx val="1428172624"/>
        <c:crosses val="max"/>
        <c:crossBetween val="between"/>
      </c:valAx>
      <c:catAx>
        <c:axId val="1428172624"/>
        <c:scaling>
          <c:orientation val="minMax"/>
        </c:scaling>
        <c:delete val="1"/>
        <c:axPos val="l"/>
        <c:numFmt formatCode="General" sourceLinked="1"/>
        <c:majorTickMark val="out"/>
        <c:minorTickMark val="none"/>
        <c:tickLblPos val="nextTo"/>
        <c:crossAx val="1927236847"/>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BIZ UDPゴシック" panose="020B0400000000000000" pitchFamily="50" charset="-128"/>
              <a:ea typeface="BIZ UDPゴシック" panose="020B0400000000000000" pitchFamily="50" charset="-128"/>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BIZ UDPゴシック" panose="020B0400000000000000" pitchFamily="50" charset="-128"/>
                <a:ea typeface="BIZ UDPゴシック" panose="020B0400000000000000" pitchFamily="50" charset="-128"/>
                <a:cs typeface="+mn-cs"/>
              </a:defRPr>
            </a:pPr>
            <a:r>
              <a:rPr lang="ja-JP" altLang="en-US">
                <a:latin typeface="BIZ UDPゴシック" panose="020B0400000000000000" pitchFamily="50" charset="-128"/>
                <a:ea typeface="BIZ UDPゴシック" panose="020B0400000000000000" pitchFamily="50" charset="-128"/>
              </a:rPr>
              <a:t>等級別身体障がい者手帳所持者数の推移（令和2年度～令和8年度）</a:t>
            </a:r>
            <a:endParaRPr lang="en-US" altLang="ja-JP">
              <a:latin typeface="BIZ UDPゴシック" panose="020B0400000000000000" pitchFamily="50" charset="-128"/>
              <a:ea typeface="BIZ UDPゴシック" panose="020B0400000000000000" pitchFamily="50" charset="-128"/>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BIZ UDPゴシック" panose="020B0400000000000000" pitchFamily="50" charset="-128"/>
              <a:ea typeface="BIZ UDPゴシック" panose="020B0400000000000000" pitchFamily="50" charset="-128"/>
              <a:cs typeface="+mn-cs"/>
            </a:defRPr>
          </a:pPr>
          <a:endParaRPr lang="en-US" altLang="ja-JP"/>
        </a:p>
      </c:txPr>
    </c:title>
    <c:autoTitleDeleted val="0"/>
    <c:plotArea>
      <c:layout/>
      <c:barChart>
        <c:barDir val="col"/>
        <c:grouping val="stacked"/>
        <c:varyColors val="0"/>
        <c:ser>
          <c:idx val="1"/>
          <c:order val="1"/>
          <c:tx>
            <c:strRef>
              <c:f>身体障がい者手帳保持者!$B$5</c:f>
              <c:strCache>
                <c:ptCount val="1"/>
                <c:pt idx="0">
                  <c:v>1級</c:v>
                </c:pt>
              </c:strCache>
            </c:strRef>
          </c:tx>
          <c:spPr>
            <a:solidFill>
              <a:schemeClr val="accent2"/>
            </a:solidFill>
            <a:ln>
              <a:solidFill>
                <a:sysClr val="windowText" lastClr="00000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BIZ UDPゴシック" panose="020B0400000000000000" pitchFamily="50" charset="-128"/>
                    <a:ea typeface="BIZ UDPゴシック" panose="020B0400000000000000" pitchFamily="50" charset="-128"/>
                    <a:cs typeface="+mn-cs"/>
                  </a:defRPr>
                </a:pPr>
                <a:endParaRPr lang="ja-JP"/>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身体障がい者手帳保持者!$C$3:$I$3</c15:sqref>
                  </c15:fullRef>
                </c:ext>
              </c:extLst>
              <c:f>身体障がい者手帳保持者!$C$3:$H$3</c:f>
              <c:strCache>
                <c:ptCount val="5"/>
                <c:pt idx="0">
                  <c:v>令和3年度</c:v>
                </c:pt>
                <c:pt idx="1">
                  <c:v>令和4年度</c:v>
                </c:pt>
                <c:pt idx="2">
                  <c:v>令和5年度</c:v>
                </c:pt>
                <c:pt idx="3">
                  <c:v>令和6年度</c:v>
                </c:pt>
                <c:pt idx="4">
                  <c:v>令和7年度</c:v>
                </c:pt>
              </c:strCache>
            </c:strRef>
          </c:cat>
          <c:val>
            <c:numRef>
              <c:extLst>
                <c:ext xmlns:c15="http://schemas.microsoft.com/office/drawing/2012/chart" uri="{02D57815-91ED-43cb-92C2-25804820EDAC}">
                  <c15:fullRef>
                    <c15:sqref>身体障がい者手帳保持者!$C$5:$I$5</c15:sqref>
                  </c15:fullRef>
                </c:ext>
              </c:extLst>
              <c:f>身体障がい者手帳保持者!$C$5:$H$5</c:f>
              <c:numCache>
                <c:formatCode>#,##0_);[Red]\(#,##0\)</c:formatCode>
                <c:ptCount val="5"/>
                <c:pt idx="0">
                  <c:v>42</c:v>
                </c:pt>
                <c:pt idx="1">
                  <c:v>40</c:v>
                </c:pt>
                <c:pt idx="2">
                  <c:v>38</c:v>
                </c:pt>
                <c:pt idx="3">
                  <c:v>39</c:v>
                </c:pt>
                <c:pt idx="4">
                  <c:v>40</c:v>
                </c:pt>
              </c:numCache>
            </c:numRef>
          </c:val>
          <c:extLst>
            <c:ext xmlns:c16="http://schemas.microsoft.com/office/drawing/2014/chart" uri="{C3380CC4-5D6E-409C-BE32-E72D297353CC}">
              <c16:uniqueId val="{00000005-4E27-434D-BEF8-4C9750355C33}"/>
            </c:ext>
          </c:extLst>
        </c:ser>
        <c:ser>
          <c:idx val="3"/>
          <c:order val="3"/>
          <c:tx>
            <c:strRef>
              <c:f>身体障がい者手帳保持者!$B$7</c:f>
              <c:strCache>
                <c:ptCount val="1"/>
                <c:pt idx="0">
                  <c:v>2級</c:v>
                </c:pt>
              </c:strCache>
            </c:strRef>
          </c:tx>
          <c:spPr>
            <a:solidFill>
              <a:schemeClr val="accent4">
                <a:lumMod val="40000"/>
                <a:lumOff val="60000"/>
              </a:schemeClr>
            </a:solidFill>
            <a:ln>
              <a:solidFill>
                <a:sysClr val="windowText" lastClr="00000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BIZ UDPゴシック" panose="020B0400000000000000" pitchFamily="50" charset="-128"/>
                    <a:ea typeface="BIZ UDPゴシック" panose="020B0400000000000000" pitchFamily="50" charset="-128"/>
                    <a:cs typeface="+mn-cs"/>
                  </a:defRPr>
                </a:pPr>
                <a:endParaRPr lang="ja-JP"/>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身体障がい者手帳保持者!$C$3:$I$3</c15:sqref>
                  </c15:fullRef>
                </c:ext>
              </c:extLst>
              <c:f>身体障がい者手帳保持者!$C$3:$H$3</c:f>
              <c:strCache>
                <c:ptCount val="5"/>
                <c:pt idx="0">
                  <c:v>令和3年度</c:v>
                </c:pt>
                <c:pt idx="1">
                  <c:v>令和4年度</c:v>
                </c:pt>
                <c:pt idx="2">
                  <c:v>令和5年度</c:v>
                </c:pt>
                <c:pt idx="3">
                  <c:v>令和6年度</c:v>
                </c:pt>
                <c:pt idx="4">
                  <c:v>令和7年度</c:v>
                </c:pt>
              </c:strCache>
            </c:strRef>
          </c:cat>
          <c:val>
            <c:numRef>
              <c:extLst>
                <c:ext xmlns:c15="http://schemas.microsoft.com/office/drawing/2012/chart" uri="{02D57815-91ED-43cb-92C2-25804820EDAC}">
                  <c15:fullRef>
                    <c15:sqref>身体障がい者手帳保持者!$C$7:$I$7</c15:sqref>
                  </c15:fullRef>
                </c:ext>
              </c:extLst>
              <c:f>身体障がい者手帳保持者!$C$7:$H$7</c:f>
              <c:numCache>
                <c:formatCode>#,##0_);[Red]\(#,##0\)</c:formatCode>
                <c:ptCount val="5"/>
                <c:pt idx="0">
                  <c:v>17</c:v>
                </c:pt>
                <c:pt idx="1">
                  <c:v>16</c:v>
                </c:pt>
                <c:pt idx="2">
                  <c:v>15</c:v>
                </c:pt>
                <c:pt idx="3">
                  <c:v>15</c:v>
                </c:pt>
                <c:pt idx="4">
                  <c:v>16</c:v>
                </c:pt>
              </c:numCache>
            </c:numRef>
          </c:val>
          <c:extLst>
            <c:ext xmlns:c16="http://schemas.microsoft.com/office/drawing/2014/chart" uri="{C3380CC4-5D6E-409C-BE32-E72D297353CC}">
              <c16:uniqueId val="{00000006-4E27-434D-BEF8-4C9750355C33}"/>
            </c:ext>
          </c:extLst>
        </c:ser>
        <c:ser>
          <c:idx val="5"/>
          <c:order val="5"/>
          <c:tx>
            <c:strRef>
              <c:f>身体障がい者手帳保持者!$B$9</c:f>
              <c:strCache>
                <c:ptCount val="1"/>
                <c:pt idx="0">
                  <c:v>3級</c:v>
                </c:pt>
              </c:strCache>
            </c:strRef>
          </c:tx>
          <c:spPr>
            <a:solidFill>
              <a:schemeClr val="accent5">
                <a:lumMod val="20000"/>
                <a:lumOff val="80000"/>
              </a:schemeClr>
            </a:solidFill>
            <a:ln>
              <a:solidFill>
                <a:sysClr val="windowText" lastClr="00000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BIZ UDPゴシック" panose="020B0400000000000000" pitchFamily="50" charset="-128"/>
                    <a:ea typeface="BIZ UDPゴシック" panose="020B0400000000000000" pitchFamily="50" charset="-128"/>
                    <a:cs typeface="+mn-cs"/>
                  </a:defRPr>
                </a:pPr>
                <a:endParaRPr lang="ja-JP"/>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身体障がい者手帳保持者!$C$3:$I$3</c15:sqref>
                  </c15:fullRef>
                </c:ext>
              </c:extLst>
              <c:f>身体障がい者手帳保持者!$C$3:$H$3</c:f>
              <c:strCache>
                <c:ptCount val="5"/>
                <c:pt idx="0">
                  <c:v>令和3年度</c:v>
                </c:pt>
                <c:pt idx="1">
                  <c:v>令和4年度</c:v>
                </c:pt>
                <c:pt idx="2">
                  <c:v>令和5年度</c:v>
                </c:pt>
                <c:pt idx="3">
                  <c:v>令和6年度</c:v>
                </c:pt>
                <c:pt idx="4">
                  <c:v>令和7年度</c:v>
                </c:pt>
              </c:strCache>
            </c:strRef>
          </c:cat>
          <c:val>
            <c:numRef>
              <c:extLst>
                <c:ext xmlns:c15="http://schemas.microsoft.com/office/drawing/2012/chart" uri="{02D57815-91ED-43cb-92C2-25804820EDAC}">
                  <c15:fullRef>
                    <c15:sqref>身体障がい者手帳保持者!$C$9:$I$9</c15:sqref>
                  </c15:fullRef>
                </c:ext>
              </c:extLst>
              <c:f>身体障がい者手帳保持者!$C$9:$H$9</c:f>
              <c:numCache>
                <c:formatCode>#,##0_);[Red]\(#,##0\)</c:formatCode>
                <c:ptCount val="5"/>
                <c:pt idx="0">
                  <c:v>23</c:v>
                </c:pt>
                <c:pt idx="1">
                  <c:v>22</c:v>
                </c:pt>
                <c:pt idx="2">
                  <c:v>20</c:v>
                </c:pt>
                <c:pt idx="3">
                  <c:v>21</c:v>
                </c:pt>
                <c:pt idx="4">
                  <c:v>22</c:v>
                </c:pt>
              </c:numCache>
            </c:numRef>
          </c:val>
          <c:extLst>
            <c:ext xmlns:c16="http://schemas.microsoft.com/office/drawing/2014/chart" uri="{C3380CC4-5D6E-409C-BE32-E72D297353CC}">
              <c16:uniqueId val="{00000007-4E27-434D-BEF8-4C9750355C33}"/>
            </c:ext>
          </c:extLst>
        </c:ser>
        <c:ser>
          <c:idx val="7"/>
          <c:order val="7"/>
          <c:tx>
            <c:strRef>
              <c:f>身体障がい者手帳保持者!$B$11</c:f>
              <c:strCache>
                <c:ptCount val="1"/>
                <c:pt idx="0">
                  <c:v>4級</c:v>
                </c:pt>
              </c:strCache>
            </c:strRef>
          </c:tx>
          <c:spPr>
            <a:solidFill>
              <a:schemeClr val="accent6">
                <a:lumMod val="40000"/>
                <a:lumOff val="60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BIZ UDPゴシック" panose="020B0400000000000000" pitchFamily="50" charset="-128"/>
                    <a:ea typeface="BIZ UDPゴシック" panose="020B0400000000000000" pitchFamily="50" charset="-128"/>
                    <a:cs typeface="+mn-cs"/>
                  </a:defRPr>
                </a:pPr>
                <a:endParaRPr lang="ja-JP"/>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身体障がい者手帳保持者!$C$3:$I$3</c15:sqref>
                  </c15:fullRef>
                </c:ext>
              </c:extLst>
              <c:f>身体障がい者手帳保持者!$C$3:$H$3</c:f>
              <c:strCache>
                <c:ptCount val="5"/>
                <c:pt idx="0">
                  <c:v>令和3年度</c:v>
                </c:pt>
                <c:pt idx="1">
                  <c:v>令和4年度</c:v>
                </c:pt>
                <c:pt idx="2">
                  <c:v>令和5年度</c:v>
                </c:pt>
                <c:pt idx="3">
                  <c:v>令和6年度</c:v>
                </c:pt>
                <c:pt idx="4">
                  <c:v>令和7年度</c:v>
                </c:pt>
              </c:strCache>
            </c:strRef>
          </c:cat>
          <c:val>
            <c:numRef>
              <c:extLst>
                <c:ext xmlns:c15="http://schemas.microsoft.com/office/drawing/2012/chart" uri="{02D57815-91ED-43cb-92C2-25804820EDAC}">
                  <c15:fullRef>
                    <c15:sqref>身体障がい者手帳保持者!$C$11:$I$11</c15:sqref>
                  </c15:fullRef>
                </c:ext>
              </c:extLst>
              <c:f>身体障がい者手帳保持者!$C$11:$H$11</c:f>
              <c:numCache>
                <c:formatCode>#,##0</c:formatCode>
                <c:ptCount val="5"/>
                <c:pt idx="0">
                  <c:v>32</c:v>
                </c:pt>
                <c:pt idx="1">
                  <c:v>31</c:v>
                </c:pt>
                <c:pt idx="2">
                  <c:v>29</c:v>
                </c:pt>
                <c:pt idx="3">
                  <c:v>29</c:v>
                </c:pt>
                <c:pt idx="4">
                  <c:v>31</c:v>
                </c:pt>
              </c:numCache>
            </c:numRef>
          </c:val>
          <c:extLst>
            <c:ext xmlns:c16="http://schemas.microsoft.com/office/drawing/2014/chart" uri="{C3380CC4-5D6E-409C-BE32-E72D297353CC}">
              <c16:uniqueId val="{00000004-4E27-434D-BEF8-4C9750355C33}"/>
            </c:ext>
          </c:extLst>
        </c:ser>
        <c:ser>
          <c:idx val="9"/>
          <c:order val="9"/>
          <c:tx>
            <c:strRef>
              <c:f>身体障がい者手帳保持者!$B$13</c:f>
              <c:strCache>
                <c:ptCount val="1"/>
                <c:pt idx="0">
                  <c:v>5級</c:v>
                </c:pt>
              </c:strCache>
            </c:strRef>
          </c:tx>
          <c:spPr>
            <a:solidFill>
              <a:schemeClr val="bg2">
                <a:lumMod val="90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BIZ UDPゴシック" panose="020B0400000000000000" pitchFamily="50" charset="-128"/>
                    <a:ea typeface="BIZ UDPゴシック" panose="020B0400000000000000" pitchFamily="50" charset="-128"/>
                    <a:cs typeface="+mn-cs"/>
                  </a:defRPr>
                </a:pPr>
                <a:endParaRPr lang="ja-JP"/>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身体障がい者手帳保持者!$C$3:$I$3</c15:sqref>
                  </c15:fullRef>
                </c:ext>
              </c:extLst>
              <c:f>身体障がい者手帳保持者!$C$3:$H$3</c:f>
              <c:strCache>
                <c:ptCount val="5"/>
                <c:pt idx="0">
                  <c:v>令和3年度</c:v>
                </c:pt>
                <c:pt idx="1">
                  <c:v>令和4年度</c:v>
                </c:pt>
                <c:pt idx="2">
                  <c:v>令和5年度</c:v>
                </c:pt>
                <c:pt idx="3">
                  <c:v>令和6年度</c:v>
                </c:pt>
                <c:pt idx="4">
                  <c:v>令和7年度</c:v>
                </c:pt>
              </c:strCache>
            </c:strRef>
          </c:cat>
          <c:val>
            <c:numRef>
              <c:extLst>
                <c:ext xmlns:c15="http://schemas.microsoft.com/office/drawing/2012/chart" uri="{02D57815-91ED-43cb-92C2-25804820EDAC}">
                  <c15:fullRef>
                    <c15:sqref>身体障がい者手帳保持者!$C$13:$I$13</c15:sqref>
                  </c15:fullRef>
                </c:ext>
              </c:extLst>
              <c:f>身体障がい者手帳保持者!$C$13:$H$13</c:f>
              <c:numCache>
                <c:formatCode>#,##0</c:formatCode>
                <c:ptCount val="5"/>
                <c:pt idx="0">
                  <c:v>6</c:v>
                </c:pt>
                <c:pt idx="1">
                  <c:v>6</c:v>
                </c:pt>
                <c:pt idx="2">
                  <c:v>5</c:v>
                </c:pt>
                <c:pt idx="3">
                  <c:v>6</c:v>
                </c:pt>
                <c:pt idx="4">
                  <c:v>6</c:v>
                </c:pt>
              </c:numCache>
            </c:numRef>
          </c:val>
          <c:extLst>
            <c:ext xmlns:c16="http://schemas.microsoft.com/office/drawing/2014/chart" uri="{C3380CC4-5D6E-409C-BE32-E72D297353CC}">
              <c16:uniqueId val="{00000009-4E27-434D-BEF8-4C9750355C33}"/>
            </c:ext>
          </c:extLst>
        </c:ser>
        <c:ser>
          <c:idx val="11"/>
          <c:order val="11"/>
          <c:tx>
            <c:strRef>
              <c:f>身体障がい者手帳保持者!$B$15</c:f>
              <c:strCache>
                <c:ptCount val="1"/>
                <c:pt idx="0">
                  <c:v>6級</c:v>
                </c:pt>
              </c:strCache>
            </c:strRef>
          </c:tx>
          <c:spPr>
            <a:solidFill>
              <a:schemeClr val="accent2">
                <a:lumMod val="20000"/>
                <a:lumOff val="80000"/>
              </a:schemeClr>
            </a:solidFill>
            <a:ln>
              <a:solidFill>
                <a:sysClr val="windowText" lastClr="00000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BIZ UDPゴシック" panose="020B0400000000000000" pitchFamily="50" charset="-128"/>
                    <a:ea typeface="BIZ UDPゴシック" panose="020B0400000000000000" pitchFamily="50" charset="-128"/>
                    <a:cs typeface="+mn-cs"/>
                  </a:defRPr>
                </a:pPr>
                <a:endParaRPr lang="ja-JP"/>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身体障がい者手帳保持者!$C$3:$I$3</c15:sqref>
                  </c15:fullRef>
                </c:ext>
              </c:extLst>
              <c:f>身体障がい者手帳保持者!$C$3:$H$3</c:f>
              <c:strCache>
                <c:ptCount val="5"/>
                <c:pt idx="0">
                  <c:v>令和3年度</c:v>
                </c:pt>
                <c:pt idx="1">
                  <c:v>令和4年度</c:v>
                </c:pt>
                <c:pt idx="2">
                  <c:v>令和5年度</c:v>
                </c:pt>
                <c:pt idx="3">
                  <c:v>令和6年度</c:v>
                </c:pt>
                <c:pt idx="4">
                  <c:v>令和7年度</c:v>
                </c:pt>
              </c:strCache>
            </c:strRef>
          </c:cat>
          <c:val>
            <c:numRef>
              <c:extLst>
                <c:ext xmlns:c15="http://schemas.microsoft.com/office/drawing/2012/chart" uri="{02D57815-91ED-43cb-92C2-25804820EDAC}">
                  <c15:fullRef>
                    <c15:sqref>身体障がい者手帳保持者!$C$15:$I$15</c15:sqref>
                  </c15:fullRef>
                </c:ext>
              </c:extLst>
              <c:f>身体障がい者手帳保持者!$C$15:$H$15</c:f>
              <c:numCache>
                <c:formatCode>#,##0</c:formatCode>
                <c:ptCount val="5"/>
                <c:pt idx="0">
                  <c:v>8</c:v>
                </c:pt>
                <c:pt idx="1">
                  <c:v>7</c:v>
                </c:pt>
                <c:pt idx="2">
                  <c:v>7</c:v>
                </c:pt>
                <c:pt idx="3">
                  <c:v>7</c:v>
                </c:pt>
                <c:pt idx="4">
                  <c:v>7</c:v>
                </c:pt>
              </c:numCache>
            </c:numRef>
          </c:val>
          <c:extLst>
            <c:ext xmlns:c16="http://schemas.microsoft.com/office/drawing/2014/chart" uri="{C3380CC4-5D6E-409C-BE32-E72D297353CC}">
              <c16:uniqueId val="{0000000B-4E27-434D-BEF8-4C9750355C33}"/>
            </c:ext>
          </c:extLst>
        </c:ser>
        <c:dLbls>
          <c:showLegendKey val="0"/>
          <c:showVal val="0"/>
          <c:showCatName val="0"/>
          <c:showSerName val="0"/>
          <c:showPercent val="0"/>
          <c:showBubbleSize val="0"/>
        </c:dLbls>
        <c:gapWidth val="150"/>
        <c:overlap val="100"/>
        <c:axId val="726728959"/>
        <c:axId val="726730399"/>
        <c:extLst>
          <c:ext xmlns:c15="http://schemas.microsoft.com/office/drawing/2012/chart" uri="{02D57815-91ED-43cb-92C2-25804820EDAC}">
            <c15:filteredBarSeries>
              <c15:ser>
                <c:idx val="0"/>
                <c:order val="0"/>
                <c:tx>
                  <c:strRef>
                    <c:extLst>
                      <c:ext uri="{02D57815-91ED-43cb-92C2-25804820EDAC}">
                        <c15:formulaRef>
                          <c15:sqref>身体障がい者手帳保持者!$B$4</c15:sqref>
                        </c15:formulaRef>
                      </c:ext>
                    </c:extLst>
                    <c:strCache>
                      <c:ptCount val="1"/>
                      <c:pt idx="0">
                        <c:v>総計</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ja-JP"/>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身体障がい者手帳保持者!$C$3:$I$3</c15:sqref>
                        </c15:fullRef>
                        <c15:formulaRef>
                          <c15:sqref>身体障がい者手帳保持者!$C$3:$H$3</c15:sqref>
                        </c15:formulaRef>
                      </c:ext>
                    </c:extLst>
                    <c:strCache>
                      <c:ptCount val="5"/>
                      <c:pt idx="0">
                        <c:v>令和3年度</c:v>
                      </c:pt>
                      <c:pt idx="1">
                        <c:v>令和4年度</c:v>
                      </c:pt>
                      <c:pt idx="2">
                        <c:v>令和5年度</c:v>
                      </c:pt>
                      <c:pt idx="3">
                        <c:v>令和6年度</c:v>
                      </c:pt>
                      <c:pt idx="4">
                        <c:v>令和7年度</c:v>
                      </c:pt>
                    </c:strCache>
                  </c:strRef>
                </c:cat>
                <c:val>
                  <c:numRef>
                    <c:extLst>
                      <c:ext uri="{02D57815-91ED-43cb-92C2-25804820EDAC}">
                        <c15:fullRef>
                          <c15:sqref>身体障がい者手帳保持者!$C$4:$I$4</c15:sqref>
                        </c15:fullRef>
                        <c15:formulaRef>
                          <c15:sqref>身体障がい者手帳保持者!$C$4:$H$4</c15:sqref>
                        </c15:formulaRef>
                      </c:ext>
                    </c:extLst>
                    <c:numCache>
                      <c:formatCode>#,##0_);[Red]\(#,##0\)</c:formatCode>
                      <c:ptCount val="5"/>
                      <c:pt idx="0">
                        <c:v>128</c:v>
                      </c:pt>
                      <c:pt idx="1">
                        <c:v>122</c:v>
                      </c:pt>
                      <c:pt idx="2">
                        <c:v>114</c:v>
                      </c:pt>
                      <c:pt idx="3">
                        <c:v>117</c:v>
                      </c:pt>
                      <c:pt idx="4">
                        <c:v>122</c:v>
                      </c:pt>
                    </c:numCache>
                  </c:numRef>
                </c:val>
                <c:extLst>
                  <c:ext xmlns:c16="http://schemas.microsoft.com/office/drawing/2014/chart" uri="{C3380CC4-5D6E-409C-BE32-E72D297353CC}">
                    <c16:uniqueId val="{00000000-4E27-434D-BEF8-4C9750355C33}"/>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身体障がい者手帳保持者!$B$6</c15:sqref>
                        </c15:formulaRef>
                      </c:ext>
                    </c:extLst>
                    <c:strCache>
                      <c:ptCount val="1"/>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ja-JP"/>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身体障がい者手帳保持者!$C$3:$I$3</c15:sqref>
                        </c15:fullRef>
                        <c15:formulaRef>
                          <c15:sqref>身体障がい者手帳保持者!$C$3:$H$3</c15:sqref>
                        </c15:formulaRef>
                      </c:ext>
                    </c:extLst>
                    <c:strCache>
                      <c:ptCount val="5"/>
                      <c:pt idx="0">
                        <c:v>令和3年度</c:v>
                      </c:pt>
                      <c:pt idx="1">
                        <c:v>令和4年度</c:v>
                      </c:pt>
                      <c:pt idx="2">
                        <c:v>令和5年度</c:v>
                      </c:pt>
                      <c:pt idx="3">
                        <c:v>令和6年度</c:v>
                      </c:pt>
                      <c:pt idx="4">
                        <c:v>令和7年度</c:v>
                      </c:pt>
                    </c:strCache>
                  </c:strRef>
                </c:cat>
                <c:val>
                  <c:numRef>
                    <c:extLst>
                      <c:ext xmlns:c15="http://schemas.microsoft.com/office/drawing/2012/chart" uri="{02D57815-91ED-43cb-92C2-25804820EDAC}">
                        <c15:fullRef>
                          <c15:sqref>身体障がい者手帳保持者!$C$6:$I$6</c15:sqref>
                        </c15:fullRef>
                        <c15:formulaRef>
                          <c15:sqref>身体障がい者手帳保持者!$C$6:$H$6</c15:sqref>
                        </c15:formulaRef>
                      </c:ext>
                    </c:extLst>
                    <c:numCache>
                      <c:formatCode>0.0%</c:formatCode>
                      <c:ptCount val="5"/>
                      <c:pt idx="0">
                        <c:v>0.328125</c:v>
                      </c:pt>
                      <c:pt idx="1">
                        <c:v>0.32786885245901637</c:v>
                      </c:pt>
                      <c:pt idx="2">
                        <c:v>0.33333333333333331</c:v>
                      </c:pt>
                      <c:pt idx="3">
                        <c:v>0.33333333333333331</c:v>
                      </c:pt>
                      <c:pt idx="4">
                        <c:v>0.32786885245901637</c:v>
                      </c:pt>
                    </c:numCache>
                  </c:numRef>
                </c:val>
                <c:extLst xmlns:c15="http://schemas.microsoft.com/office/drawing/2012/chart">
                  <c:ext xmlns:c16="http://schemas.microsoft.com/office/drawing/2014/chart" uri="{C3380CC4-5D6E-409C-BE32-E72D297353CC}">
                    <c16:uniqueId val="{00000001-4E27-434D-BEF8-4C9750355C33}"/>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身体障がい者手帳保持者!$B$8</c15:sqref>
                        </c15:formulaRef>
                      </c:ext>
                    </c:extLst>
                    <c:strCache>
                      <c:ptCount val="1"/>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ja-JP"/>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身体障がい者手帳保持者!$C$3:$I$3</c15:sqref>
                        </c15:fullRef>
                        <c15:formulaRef>
                          <c15:sqref>身体障がい者手帳保持者!$C$3:$H$3</c15:sqref>
                        </c15:formulaRef>
                      </c:ext>
                    </c:extLst>
                    <c:strCache>
                      <c:ptCount val="5"/>
                      <c:pt idx="0">
                        <c:v>令和3年度</c:v>
                      </c:pt>
                      <c:pt idx="1">
                        <c:v>令和4年度</c:v>
                      </c:pt>
                      <c:pt idx="2">
                        <c:v>令和5年度</c:v>
                      </c:pt>
                      <c:pt idx="3">
                        <c:v>令和6年度</c:v>
                      </c:pt>
                      <c:pt idx="4">
                        <c:v>令和7年度</c:v>
                      </c:pt>
                    </c:strCache>
                  </c:strRef>
                </c:cat>
                <c:val>
                  <c:numRef>
                    <c:extLst>
                      <c:ext xmlns:c15="http://schemas.microsoft.com/office/drawing/2012/chart" uri="{02D57815-91ED-43cb-92C2-25804820EDAC}">
                        <c15:fullRef>
                          <c15:sqref>身体障がい者手帳保持者!$C$8:$I$8</c15:sqref>
                        </c15:fullRef>
                        <c15:formulaRef>
                          <c15:sqref>身体障がい者手帳保持者!$C$8:$H$8</c15:sqref>
                        </c15:formulaRef>
                      </c:ext>
                    </c:extLst>
                    <c:numCache>
                      <c:formatCode>0.0%</c:formatCode>
                      <c:ptCount val="5"/>
                      <c:pt idx="0">
                        <c:v>0.1328125</c:v>
                      </c:pt>
                      <c:pt idx="1">
                        <c:v>0.13114754098360656</c:v>
                      </c:pt>
                      <c:pt idx="2">
                        <c:v>0.13157894736842105</c:v>
                      </c:pt>
                      <c:pt idx="3">
                        <c:v>0.12820512820512819</c:v>
                      </c:pt>
                      <c:pt idx="4">
                        <c:v>0.13114754098360656</c:v>
                      </c:pt>
                    </c:numCache>
                  </c:numRef>
                </c:val>
                <c:extLst xmlns:c15="http://schemas.microsoft.com/office/drawing/2012/chart">
                  <c:ext xmlns:c16="http://schemas.microsoft.com/office/drawing/2014/chart" uri="{C3380CC4-5D6E-409C-BE32-E72D297353CC}">
                    <c16:uniqueId val="{00000002-4E27-434D-BEF8-4C9750355C33}"/>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身体障がい者手帳保持者!$B$10</c15:sqref>
                        </c15:formulaRef>
                      </c:ext>
                    </c:extLst>
                    <c:strCache>
                      <c:ptCount val="1"/>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ja-JP"/>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身体障がい者手帳保持者!$C$3:$I$3</c15:sqref>
                        </c15:fullRef>
                        <c15:formulaRef>
                          <c15:sqref>身体障がい者手帳保持者!$C$3:$H$3</c15:sqref>
                        </c15:formulaRef>
                      </c:ext>
                    </c:extLst>
                    <c:strCache>
                      <c:ptCount val="5"/>
                      <c:pt idx="0">
                        <c:v>令和3年度</c:v>
                      </c:pt>
                      <c:pt idx="1">
                        <c:v>令和4年度</c:v>
                      </c:pt>
                      <c:pt idx="2">
                        <c:v>令和5年度</c:v>
                      </c:pt>
                      <c:pt idx="3">
                        <c:v>令和6年度</c:v>
                      </c:pt>
                      <c:pt idx="4">
                        <c:v>令和7年度</c:v>
                      </c:pt>
                    </c:strCache>
                  </c:strRef>
                </c:cat>
                <c:val>
                  <c:numRef>
                    <c:extLst>
                      <c:ext xmlns:c15="http://schemas.microsoft.com/office/drawing/2012/chart" uri="{02D57815-91ED-43cb-92C2-25804820EDAC}">
                        <c15:fullRef>
                          <c15:sqref>身体障がい者手帳保持者!$C$10:$I$10</c15:sqref>
                        </c15:fullRef>
                        <c15:formulaRef>
                          <c15:sqref>身体障がい者手帳保持者!$C$10:$H$10</c15:sqref>
                        </c15:formulaRef>
                      </c:ext>
                    </c:extLst>
                    <c:numCache>
                      <c:formatCode>0.0%</c:formatCode>
                      <c:ptCount val="5"/>
                      <c:pt idx="0">
                        <c:v>0.1796875</c:v>
                      </c:pt>
                      <c:pt idx="1">
                        <c:v>0.18032786885245902</c:v>
                      </c:pt>
                      <c:pt idx="2">
                        <c:v>0.17543859649122806</c:v>
                      </c:pt>
                      <c:pt idx="3">
                        <c:v>0.17948717948717949</c:v>
                      </c:pt>
                      <c:pt idx="4">
                        <c:v>0.18032786885245902</c:v>
                      </c:pt>
                    </c:numCache>
                  </c:numRef>
                </c:val>
                <c:extLst xmlns:c15="http://schemas.microsoft.com/office/drawing/2012/chart">
                  <c:ext xmlns:c16="http://schemas.microsoft.com/office/drawing/2014/chart" uri="{C3380CC4-5D6E-409C-BE32-E72D297353CC}">
                    <c16:uniqueId val="{00000003-4E27-434D-BEF8-4C9750355C33}"/>
                  </c:ext>
                </c:extLst>
              </c15:ser>
            </c15:filteredBarSeries>
            <c15:filteredBarSeries>
              <c15:ser>
                <c:idx val="8"/>
                <c:order val="8"/>
                <c:tx>
                  <c:strRef>
                    <c:extLst xmlns:c15="http://schemas.microsoft.com/office/drawing/2012/chart">
                      <c:ext xmlns:c15="http://schemas.microsoft.com/office/drawing/2012/chart" uri="{02D57815-91ED-43cb-92C2-25804820EDAC}">
                        <c15:formulaRef>
                          <c15:sqref>身体障がい者手帳保持者!$B$12</c15:sqref>
                        </c15:formulaRef>
                      </c:ext>
                    </c:extLst>
                    <c:strCache>
                      <c:ptCount val="1"/>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ja-JP"/>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身体障がい者手帳保持者!$C$3:$I$3</c15:sqref>
                        </c15:fullRef>
                        <c15:formulaRef>
                          <c15:sqref>身体障がい者手帳保持者!$C$3:$H$3</c15:sqref>
                        </c15:formulaRef>
                      </c:ext>
                    </c:extLst>
                    <c:strCache>
                      <c:ptCount val="5"/>
                      <c:pt idx="0">
                        <c:v>令和3年度</c:v>
                      </c:pt>
                      <c:pt idx="1">
                        <c:v>令和4年度</c:v>
                      </c:pt>
                      <c:pt idx="2">
                        <c:v>令和5年度</c:v>
                      </c:pt>
                      <c:pt idx="3">
                        <c:v>令和6年度</c:v>
                      </c:pt>
                      <c:pt idx="4">
                        <c:v>令和7年度</c:v>
                      </c:pt>
                    </c:strCache>
                  </c:strRef>
                </c:cat>
                <c:val>
                  <c:numRef>
                    <c:extLst>
                      <c:ext xmlns:c15="http://schemas.microsoft.com/office/drawing/2012/chart" uri="{02D57815-91ED-43cb-92C2-25804820EDAC}">
                        <c15:fullRef>
                          <c15:sqref>身体障がい者手帳保持者!$C$12:$I$12</c15:sqref>
                        </c15:fullRef>
                        <c15:formulaRef>
                          <c15:sqref>身体障がい者手帳保持者!$C$12:$H$12</c15:sqref>
                        </c15:formulaRef>
                      </c:ext>
                    </c:extLst>
                    <c:numCache>
                      <c:formatCode>0.0%</c:formatCode>
                      <c:ptCount val="5"/>
                      <c:pt idx="0">
                        <c:v>0.25</c:v>
                      </c:pt>
                      <c:pt idx="1">
                        <c:v>0.25409836065573771</c:v>
                      </c:pt>
                      <c:pt idx="2">
                        <c:v>0.25438596491228072</c:v>
                      </c:pt>
                      <c:pt idx="3">
                        <c:v>0.24786324786324787</c:v>
                      </c:pt>
                      <c:pt idx="4">
                        <c:v>0.25409836065573771</c:v>
                      </c:pt>
                    </c:numCache>
                  </c:numRef>
                </c:val>
                <c:extLst xmlns:c15="http://schemas.microsoft.com/office/drawing/2012/chart">
                  <c:ext xmlns:c16="http://schemas.microsoft.com/office/drawing/2014/chart" uri="{C3380CC4-5D6E-409C-BE32-E72D297353CC}">
                    <c16:uniqueId val="{00000008-4E27-434D-BEF8-4C9750355C33}"/>
                  </c:ext>
                </c:extLst>
              </c15:ser>
            </c15:filteredBarSeries>
            <c15:filteredBarSeries>
              <c15:ser>
                <c:idx val="10"/>
                <c:order val="10"/>
                <c:tx>
                  <c:strRef>
                    <c:extLst xmlns:c15="http://schemas.microsoft.com/office/drawing/2012/chart">
                      <c:ext xmlns:c15="http://schemas.microsoft.com/office/drawing/2012/chart" uri="{02D57815-91ED-43cb-92C2-25804820EDAC}">
                        <c15:formulaRef>
                          <c15:sqref>身体障がい者手帳保持者!$B$14</c15:sqref>
                        </c15:formulaRef>
                      </c:ext>
                    </c:extLst>
                    <c:strCache>
                      <c:ptCount val="1"/>
                    </c:strCache>
                  </c:strRef>
                </c:tx>
                <c:spPr>
                  <a:solidFill>
                    <a:schemeClr val="accent5">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ja-JP"/>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身体障がい者手帳保持者!$C$3:$I$3</c15:sqref>
                        </c15:fullRef>
                        <c15:formulaRef>
                          <c15:sqref>身体障がい者手帳保持者!$C$3:$H$3</c15:sqref>
                        </c15:formulaRef>
                      </c:ext>
                    </c:extLst>
                    <c:strCache>
                      <c:ptCount val="5"/>
                      <c:pt idx="0">
                        <c:v>令和3年度</c:v>
                      </c:pt>
                      <c:pt idx="1">
                        <c:v>令和4年度</c:v>
                      </c:pt>
                      <c:pt idx="2">
                        <c:v>令和5年度</c:v>
                      </c:pt>
                      <c:pt idx="3">
                        <c:v>令和6年度</c:v>
                      </c:pt>
                      <c:pt idx="4">
                        <c:v>令和7年度</c:v>
                      </c:pt>
                    </c:strCache>
                  </c:strRef>
                </c:cat>
                <c:val>
                  <c:numRef>
                    <c:extLst>
                      <c:ext xmlns:c15="http://schemas.microsoft.com/office/drawing/2012/chart" uri="{02D57815-91ED-43cb-92C2-25804820EDAC}">
                        <c15:fullRef>
                          <c15:sqref>身体障がい者手帳保持者!$C$14:$I$14</c15:sqref>
                        </c15:fullRef>
                        <c15:formulaRef>
                          <c15:sqref>身体障がい者手帳保持者!$C$14:$H$14</c15:sqref>
                        </c15:formulaRef>
                      </c:ext>
                    </c:extLst>
                    <c:numCache>
                      <c:formatCode>0.0%</c:formatCode>
                      <c:ptCount val="5"/>
                      <c:pt idx="0">
                        <c:v>4.6875E-2</c:v>
                      </c:pt>
                      <c:pt idx="1">
                        <c:v>4.9180327868852458E-2</c:v>
                      </c:pt>
                      <c:pt idx="2">
                        <c:v>4.3859649122807015E-2</c:v>
                      </c:pt>
                      <c:pt idx="3">
                        <c:v>5.128205128205128E-2</c:v>
                      </c:pt>
                      <c:pt idx="4">
                        <c:v>4.9180327868852458E-2</c:v>
                      </c:pt>
                    </c:numCache>
                  </c:numRef>
                </c:val>
                <c:extLst xmlns:c15="http://schemas.microsoft.com/office/drawing/2012/chart">
                  <c:ext xmlns:c16="http://schemas.microsoft.com/office/drawing/2014/chart" uri="{C3380CC4-5D6E-409C-BE32-E72D297353CC}">
                    <c16:uniqueId val="{0000000A-4E27-434D-BEF8-4C9750355C33}"/>
                  </c:ext>
                </c:extLst>
              </c15:ser>
            </c15:filteredBarSeries>
            <c15:filteredBarSeries>
              <c15:ser>
                <c:idx val="12"/>
                <c:order val="12"/>
                <c:tx>
                  <c:strRef>
                    <c:extLst xmlns:c15="http://schemas.microsoft.com/office/drawing/2012/chart">
                      <c:ext xmlns:c15="http://schemas.microsoft.com/office/drawing/2012/chart" uri="{02D57815-91ED-43cb-92C2-25804820EDAC}">
                        <c15:formulaRef>
                          <c15:sqref>身体障がい者手帳保持者!$B$16</c15:sqref>
                        </c15:formulaRef>
                      </c:ext>
                    </c:extLst>
                    <c:strCache>
                      <c:ptCount val="1"/>
                    </c:strCache>
                  </c:strRef>
                </c:tx>
                <c:spPr>
                  <a:solidFill>
                    <a:schemeClr val="accent1">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ja-JP"/>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身体障がい者手帳保持者!$C$3:$I$3</c15:sqref>
                        </c15:fullRef>
                        <c15:formulaRef>
                          <c15:sqref>身体障がい者手帳保持者!$C$3:$H$3</c15:sqref>
                        </c15:formulaRef>
                      </c:ext>
                    </c:extLst>
                    <c:strCache>
                      <c:ptCount val="5"/>
                      <c:pt idx="0">
                        <c:v>令和3年度</c:v>
                      </c:pt>
                      <c:pt idx="1">
                        <c:v>令和4年度</c:v>
                      </c:pt>
                      <c:pt idx="2">
                        <c:v>令和5年度</c:v>
                      </c:pt>
                      <c:pt idx="3">
                        <c:v>令和6年度</c:v>
                      </c:pt>
                      <c:pt idx="4">
                        <c:v>令和7年度</c:v>
                      </c:pt>
                    </c:strCache>
                  </c:strRef>
                </c:cat>
                <c:val>
                  <c:numRef>
                    <c:extLst>
                      <c:ext xmlns:c15="http://schemas.microsoft.com/office/drawing/2012/chart" uri="{02D57815-91ED-43cb-92C2-25804820EDAC}">
                        <c15:fullRef>
                          <c15:sqref>身体障がい者手帳保持者!$C$16:$I$16</c15:sqref>
                        </c15:fullRef>
                        <c15:formulaRef>
                          <c15:sqref>身体障がい者手帳保持者!$C$16:$H$16</c15:sqref>
                        </c15:formulaRef>
                      </c:ext>
                    </c:extLst>
                    <c:numCache>
                      <c:formatCode>0.0%</c:formatCode>
                      <c:ptCount val="5"/>
                      <c:pt idx="0">
                        <c:v>6.25E-2</c:v>
                      </c:pt>
                      <c:pt idx="1">
                        <c:v>5.737704918032787E-2</c:v>
                      </c:pt>
                      <c:pt idx="2">
                        <c:v>6.1403508771929821E-2</c:v>
                      </c:pt>
                      <c:pt idx="3">
                        <c:v>5.9829059829059832E-2</c:v>
                      </c:pt>
                      <c:pt idx="4">
                        <c:v>5.737704918032787E-2</c:v>
                      </c:pt>
                    </c:numCache>
                  </c:numRef>
                </c:val>
                <c:extLst xmlns:c15="http://schemas.microsoft.com/office/drawing/2012/chart">
                  <c:ext xmlns:c16="http://schemas.microsoft.com/office/drawing/2014/chart" uri="{C3380CC4-5D6E-409C-BE32-E72D297353CC}">
                    <c16:uniqueId val="{0000000C-4E27-434D-BEF8-4C9750355C33}"/>
                  </c:ext>
                </c:extLst>
              </c15:ser>
            </c15:filteredBarSeries>
          </c:ext>
        </c:extLst>
      </c:barChart>
      <c:lineChart>
        <c:grouping val="standard"/>
        <c:varyColors val="0"/>
        <c:ser>
          <c:idx val="13"/>
          <c:order val="13"/>
          <c:tx>
            <c:strRef>
              <c:f>身体障がい者手帳保持者!$B$17</c:f>
              <c:strCache>
                <c:ptCount val="1"/>
                <c:pt idx="0">
                  <c:v>対人口比</c:v>
                </c:pt>
              </c:strCache>
            </c:strRef>
          </c:tx>
          <c:spPr>
            <a:ln w="28575"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BIZ UDPゴシック" panose="020B0400000000000000" pitchFamily="50" charset="-128"/>
                    <a:ea typeface="BIZ UDPゴシック" panose="020B0400000000000000" pitchFamily="50" charset="-128"/>
                    <a:cs typeface="+mn-cs"/>
                  </a:defRPr>
                </a:pPr>
                <a:endParaRPr lang="ja-JP"/>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身体障がい者手帳保持者!$C$3:$I$3</c15:sqref>
                  </c15:fullRef>
                </c:ext>
              </c:extLst>
              <c:f>身体障がい者手帳保持者!$C$3:$H$3</c:f>
              <c:strCache>
                <c:ptCount val="5"/>
                <c:pt idx="0">
                  <c:v>令和3年度</c:v>
                </c:pt>
                <c:pt idx="1">
                  <c:v>令和4年度</c:v>
                </c:pt>
                <c:pt idx="2">
                  <c:v>令和5年度</c:v>
                </c:pt>
                <c:pt idx="3">
                  <c:v>令和6年度</c:v>
                </c:pt>
                <c:pt idx="4">
                  <c:v>令和7年度</c:v>
                </c:pt>
              </c:strCache>
            </c:strRef>
          </c:cat>
          <c:val>
            <c:numRef>
              <c:extLst>
                <c:ext xmlns:c15="http://schemas.microsoft.com/office/drawing/2012/chart" uri="{02D57815-91ED-43cb-92C2-25804820EDAC}">
                  <c15:fullRef>
                    <c15:sqref>身体障がい者手帳保持者!$C$17:$I$17</c15:sqref>
                  </c15:fullRef>
                </c:ext>
              </c:extLst>
              <c:f>身体障がい者手帳保持者!$C$17:$H$17</c:f>
              <c:numCache>
                <c:formatCode>0.00%</c:formatCode>
                <c:ptCount val="5"/>
                <c:pt idx="0">
                  <c:v>4.8669201520912544E-2</c:v>
                </c:pt>
                <c:pt idx="1">
                  <c:v>4.8126232741617356E-2</c:v>
                </c:pt>
                <c:pt idx="2">
                  <c:v>4.6663937781416288E-2</c:v>
                </c:pt>
                <c:pt idx="3">
                  <c:v>4.8648648648648651E-2</c:v>
                </c:pt>
                <c:pt idx="4">
                  <c:v>5.1520270270270271E-2</c:v>
                </c:pt>
              </c:numCache>
            </c:numRef>
          </c:val>
          <c:smooth val="0"/>
          <c:extLst>
            <c:ext xmlns:c16="http://schemas.microsoft.com/office/drawing/2014/chart" uri="{C3380CC4-5D6E-409C-BE32-E72D297353CC}">
              <c16:uniqueId val="{00000000-79E4-44BA-BACE-CEE2E93D65FE}"/>
            </c:ext>
          </c:extLst>
        </c:ser>
        <c:dLbls>
          <c:showLegendKey val="0"/>
          <c:showVal val="0"/>
          <c:showCatName val="0"/>
          <c:showSerName val="0"/>
          <c:showPercent val="0"/>
          <c:showBubbleSize val="0"/>
        </c:dLbls>
        <c:marker val="1"/>
        <c:smooth val="0"/>
        <c:axId val="1379489520"/>
        <c:axId val="1420675344"/>
      </c:lineChart>
      <c:catAx>
        <c:axId val="726728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BIZ UDPゴシック" panose="020B0400000000000000" pitchFamily="50" charset="-128"/>
                <a:ea typeface="BIZ UDPゴシック" panose="020B0400000000000000" pitchFamily="50" charset="-128"/>
                <a:cs typeface="+mn-cs"/>
              </a:defRPr>
            </a:pPr>
            <a:endParaRPr lang="ja-JP"/>
          </a:p>
        </c:txPr>
        <c:crossAx val="726730399"/>
        <c:crosses val="autoZero"/>
        <c:auto val="1"/>
        <c:lblAlgn val="ctr"/>
        <c:lblOffset val="100"/>
        <c:noMultiLvlLbl val="0"/>
      </c:catAx>
      <c:valAx>
        <c:axId val="726730399"/>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BIZ UDPゴシック" panose="020B0400000000000000" pitchFamily="50" charset="-128"/>
                <a:ea typeface="BIZ UDPゴシック" panose="020B0400000000000000" pitchFamily="50" charset="-128"/>
                <a:cs typeface="+mn-cs"/>
              </a:defRPr>
            </a:pPr>
            <a:endParaRPr lang="ja-JP"/>
          </a:p>
        </c:txPr>
        <c:crossAx val="726728959"/>
        <c:crossesAt val="1"/>
        <c:crossBetween val="between"/>
      </c:valAx>
      <c:valAx>
        <c:axId val="1420675344"/>
        <c:scaling>
          <c:orientation val="minMax"/>
          <c:max val="7.0000000000000007E-2"/>
          <c:min val="0"/>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BIZ UDPゴシック" panose="020B0400000000000000" pitchFamily="50" charset="-128"/>
                <a:ea typeface="BIZ UDPゴシック" panose="020B0400000000000000" pitchFamily="50" charset="-128"/>
                <a:cs typeface="+mn-cs"/>
              </a:defRPr>
            </a:pPr>
            <a:endParaRPr lang="ja-JP"/>
          </a:p>
        </c:txPr>
        <c:crossAx val="1379489520"/>
        <c:crosses val="max"/>
        <c:crossBetween val="between"/>
      </c:valAx>
      <c:catAx>
        <c:axId val="1379489520"/>
        <c:scaling>
          <c:orientation val="minMax"/>
        </c:scaling>
        <c:delete val="1"/>
        <c:axPos val="b"/>
        <c:numFmt formatCode="General" sourceLinked="1"/>
        <c:majorTickMark val="out"/>
        <c:minorTickMark val="none"/>
        <c:tickLblPos val="nextTo"/>
        <c:crossAx val="142067534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BIZ UDPゴシック" panose="020B0400000000000000" pitchFamily="50" charset="-128"/>
              <a:ea typeface="BIZ UDPゴシック" panose="020B0400000000000000" pitchFamily="50" charset="-128"/>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ja-JP"/>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BIZ UDPゴシック" panose="020B0400000000000000" pitchFamily="50" charset="-128"/>
                <a:ea typeface="BIZ UDPゴシック" panose="020B0400000000000000" pitchFamily="50" charset="-128"/>
                <a:cs typeface="+mn-cs"/>
              </a:defRPr>
            </a:pPr>
            <a:r>
              <a:rPr lang="ja-JP" altLang="en-US" sz="1200">
                <a:latin typeface="BIZ UDPゴシック" panose="020B0400000000000000" pitchFamily="50" charset="-128"/>
                <a:ea typeface="BIZ UDPゴシック" panose="020B0400000000000000" pitchFamily="50" charset="-128"/>
              </a:rPr>
              <a:t>障がい種類別身体障がい者手帳所持者数の推移（令和3年度～令和8年度）</a:t>
            </a:r>
            <a:endParaRPr lang="en-US" altLang="ja-JP" sz="1200">
              <a:latin typeface="BIZ UDPゴシック" panose="020B0400000000000000" pitchFamily="50" charset="-128"/>
              <a:ea typeface="BIZ UDPゴシック" panose="020B0400000000000000" pitchFamily="50" charset="-128"/>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BIZ UDPゴシック" panose="020B0400000000000000" pitchFamily="50" charset="-128"/>
              <a:ea typeface="BIZ UDPゴシック" panose="020B0400000000000000" pitchFamily="50" charset="-128"/>
              <a:cs typeface="+mn-cs"/>
            </a:defRPr>
          </a:pPr>
          <a:endParaRPr lang="en-US" altLang="ja-JP"/>
        </a:p>
      </c:txPr>
    </c:title>
    <c:autoTitleDeleted val="0"/>
    <c:plotArea>
      <c:layout/>
      <c:barChart>
        <c:barDir val="col"/>
        <c:grouping val="stacked"/>
        <c:varyColors val="0"/>
        <c:ser>
          <c:idx val="1"/>
          <c:order val="1"/>
          <c:tx>
            <c:strRef>
              <c:f>身体障がい者手帳保持者!$M$5</c:f>
              <c:strCache>
                <c:ptCount val="1"/>
                <c:pt idx="0">
                  <c:v>視覚障がい者</c:v>
                </c:pt>
              </c:strCache>
            </c:strRef>
          </c:tx>
          <c:spPr>
            <a:solidFill>
              <a:schemeClr val="accent2"/>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BIZ UDPゴシック" panose="020B0400000000000000" pitchFamily="50" charset="-128"/>
                    <a:ea typeface="BIZ UDPゴシック" panose="020B0400000000000000" pitchFamily="50" charset="-128"/>
                    <a:cs typeface="+mn-cs"/>
                  </a:defRPr>
                </a:pPr>
                <a:endParaRPr lang="ja-JP"/>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身体障がい者手帳保持者!$N$3:$S$3</c:f>
              <c:strCache>
                <c:ptCount val="6"/>
                <c:pt idx="0">
                  <c:v>令和3年度</c:v>
                </c:pt>
                <c:pt idx="1">
                  <c:v>令和4年度</c:v>
                </c:pt>
                <c:pt idx="2">
                  <c:v>令和5年度</c:v>
                </c:pt>
                <c:pt idx="3">
                  <c:v>令和6年度</c:v>
                </c:pt>
                <c:pt idx="4">
                  <c:v>令和7年度</c:v>
                </c:pt>
                <c:pt idx="5">
                  <c:v>令和8年度</c:v>
                </c:pt>
              </c:strCache>
            </c:strRef>
          </c:cat>
          <c:val>
            <c:numRef>
              <c:f>身体障がい者手帳保持者!$N$5:$S$5</c:f>
              <c:numCache>
                <c:formatCode>#,##0_);[Red]\(#,##0\)</c:formatCode>
                <c:ptCount val="6"/>
                <c:pt idx="0">
                  <c:v>3</c:v>
                </c:pt>
                <c:pt idx="1">
                  <c:v>3</c:v>
                </c:pt>
                <c:pt idx="2">
                  <c:v>3</c:v>
                </c:pt>
                <c:pt idx="3">
                  <c:v>3</c:v>
                </c:pt>
                <c:pt idx="4">
                  <c:v>3</c:v>
                </c:pt>
                <c:pt idx="5">
                  <c:v>3</c:v>
                </c:pt>
              </c:numCache>
            </c:numRef>
          </c:val>
          <c:extLst>
            <c:ext xmlns:c16="http://schemas.microsoft.com/office/drawing/2014/chart" uri="{C3380CC4-5D6E-409C-BE32-E72D297353CC}">
              <c16:uniqueId val="{00000000-17F6-4B6D-B4C3-85A4B17A2E04}"/>
            </c:ext>
          </c:extLst>
        </c:ser>
        <c:ser>
          <c:idx val="3"/>
          <c:order val="3"/>
          <c:tx>
            <c:strRef>
              <c:f>身体障がい者手帳保持者!$M$7</c:f>
              <c:strCache>
                <c:ptCount val="1"/>
                <c:pt idx="0">
                  <c:v>聴覚・平衡機能障がい</c:v>
                </c:pt>
              </c:strCache>
            </c:strRef>
          </c:tx>
          <c:spPr>
            <a:solidFill>
              <a:schemeClr val="accent4">
                <a:lumMod val="40000"/>
                <a:lumOff val="60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BIZ UDPゴシック" panose="020B0400000000000000" pitchFamily="50" charset="-128"/>
                    <a:ea typeface="BIZ UDPゴシック" panose="020B0400000000000000" pitchFamily="50" charset="-128"/>
                    <a:cs typeface="+mn-cs"/>
                  </a:defRPr>
                </a:pPr>
                <a:endParaRPr lang="ja-JP"/>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身体障がい者手帳保持者!$N$3:$S$3</c:f>
              <c:strCache>
                <c:ptCount val="6"/>
                <c:pt idx="0">
                  <c:v>令和3年度</c:v>
                </c:pt>
                <c:pt idx="1">
                  <c:v>令和4年度</c:v>
                </c:pt>
                <c:pt idx="2">
                  <c:v>令和5年度</c:v>
                </c:pt>
                <c:pt idx="3">
                  <c:v>令和6年度</c:v>
                </c:pt>
                <c:pt idx="4">
                  <c:v>令和7年度</c:v>
                </c:pt>
                <c:pt idx="5">
                  <c:v>令和8年度</c:v>
                </c:pt>
              </c:strCache>
            </c:strRef>
          </c:cat>
          <c:val>
            <c:numRef>
              <c:f>身体障がい者手帳保持者!$N$7:$S$7</c:f>
              <c:numCache>
                <c:formatCode>#,##0_);[Red]\(#,##0\)</c:formatCode>
                <c:ptCount val="6"/>
                <c:pt idx="0">
                  <c:v>18</c:v>
                </c:pt>
                <c:pt idx="1">
                  <c:v>17</c:v>
                </c:pt>
                <c:pt idx="2">
                  <c:v>16</c:v>
                </c:pt>
                <c:pt idx="3">
                  <c:v>16</c:v>
                </c:pt>
                <c:pt idx="4">
                  <c:v>17</c:v>
                </c:pt>
                <c:pt idx="5">
                  <c:v>18</c:v>
                </c:pt>
              </c:numCache>
            </c:numRef>
          </c:val>
          <c:extLst>
            <c:ext xmlns:c16="http://schemas.microsoft.com/office/drawing/2014/chart" uri="{C3380CC4-5D6E-409C-BE32-E72D297353CC}">
              <c16:uniqueId val="{00000001-17F6-4B6D-B4C3-85A4B17A2E04}"/>
            </c:ext>
          </c:extLst>
        </c:ser>
        <c:ser>
          <c:idx val="5"/>
          <c:order val="5"/>
          <c:tx>
            <c:strRef>
              <c:f>身体障がい者手帳保持者!$M$9</c:f>
              <c:strCache>
                <c:ptCount val="1"/>
                <c:pt idx="0">
                  <c:v>音声・言語・そしゃく機能障がい</c:v>
                </c:pt>
              </c:strCache>
            </c:strRef>
          </c:tx>
          <c:spPr>
            <a:solidFill>
              <a:schemeClr val="accent5">
                <a:lumMod val="40000"/>
                <a:lumOff val="60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BIZ UDPゴシック" panose="020B0400000000000000" pitchFamily="50" charset="-128"/>
                    <a:ea typeface="BIZ UDPゴシック" panose="020B0400000000000000" pitchFamily="50" charset="-128"/>
                    <a:cs typeface="+mn-cs"/>
                  </a:defRPr>
                </a:pPr>
                <a:endParaRPr lang="ja-JP"/>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身体障がい者手帳保持者!$N$3:$S$3</c:f>
              <c:strCache>
                <c:ptCount val="6"/>
                <c:pt idx="0">
                  <c:v>令和3年度</c:v>
                </c:pt>
                <c:pt idx="1">
                  <c:v>令和4年度</c:v>
                </c:pt>
                <c:pt idx="2">
                  <c:v>令和5年度</c:v>
                </c:pt>
                <c:pt idx="3">
                  <c:v>令和6年度</c:v>
                </c:pt>
                <c:pt idx="4">
                  <c:v>令和7年度</c:v>
                </c:pt>
                <c:pt idx="5">
                  <c:v>令和8年度</c:v>
                </c:pt>
              </c:strCache>
            </c:strRef>
          </c:cat>
          <c:val>
            <c:numRef>
              <c:f>身体障がい者手帳保持者!$N$9:$S$9</c:f>
              <c:numCache>
                <c:formatCode>#,##0_);[Red]\(#,##0\)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2-17F6-4B6D-B4C3-85A4B17A2E04}"/>
            </c:ext>
          </c:extLst>
        </c:ser>
        <c:ser>
          <c:idx val="7"/>
          <c:order val="7"/>
          <c:tx>
            <c:strRef>
              <c:f>身体障がい者手帳保持者!$M$11</c:f>
              <c:strCache>
                <c:ptCount val="1"/>
                <c:pt idx="0">
                  <c:v>肢体不自由</c:v>
                </c:pt>
              </c:strCache>
            </c:strRef>
          </c:tx>
          <c:spPr>
            <a:solidFill>
              <a:schemeClr val="accent6">
                <a:lumMod val="60000"/>
                <a:lumOff val="40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BIZ UDPゴシック" panose="020B0400000000000000" pitchFamily="50" charset="-128"/>
                    <a:ea typeface="BIZ UDPゴシック" panose="020B0400000000000000" pitchFamily="50" charset="-128"/>
                    <a:cs typeface="+mn-cs"/>
                  </a:defRPr>
                </a:pPr>
                <a:endParaRPr lang="ja-JP"/>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身体障がい者手帳保持者!$N$3:$S$3</c:f>
              <c:strCache>
                <c:ptCount val="6"/>
                <c:pt idx="0">
                  <c:v>令和3年度</c:v>
                </c:pt>
                <c:pt idx="1">
                  <c:v>令和4年度</c:v>
                </c:pt>
                <c:pt idx="2">
                  <c:v>令和5年度</c:v>
                </c:pt>
                <c:pt idx="3">
                  <c:v>令和6年度</c:v>
                </c:pt>
                <c:pt idx="4">
                  <c:v>令和7年度</c:v>
                </c:pt>
                <c:pt idx="5">
                  <c:v>令和8年度</c:v>
                </c:pt>
              </c:strCache>
            </c:strRef>
          </c:cat>
          <c:val>
            <c:numRef>
              <c:f>身体障がい者手帳保持者!$N$11:$S$11</c:f>
              <c:numCache>
                <c:formatCode>#,##0</c:formatCode>
                <c:ptCount val="6"/>
                <c:pt idx="0">
                  <c:v>57</c:v>
                </c:pt>
                <c:pt idx="1">
                  <c:v>54</c:v>
                </c:pt>
                <c:pt idx="2">
                  <c:v>50</c:v>
                </c:pt>
                <c:pt idx="3">
                  <c:v>51</c:v>
                </c:pt>
                <c:pt idx="4">
                  <c:v>53</c:v>
                </c:pt>
                <c:pt idx="5">
                  <c:v>55</c:v>
                </c:pt>
              </c:numCache>
            </c:numRef>
          </c:val>
          <c:extLst>
            <c:ext xmlns:c16="http://schemas.microsoft.com/office/drawing/2014/chart" uri="{C3380CC4-5D6E-409C-BE32-E72D297353CC}">
              <c16:uniqueId val="{00000003-17F6-4B6D-B4C3-85A4B17A2E04}"/>
            </c:ext>
          </c:extLst>
        </c:ser>
        <c:ser>
          <c:idx val="9"/>
          <c:order val="9"/>
          <c:tx>
            <c:strRef>
              <c:f>身体障がい者手帳保持者!$M$13</c:f>
              <c:strCache>
                <c:ptCount val="1"/>
                <c:pt idx="0">
                  <c:v>内部障がい</c:v>
                </c:pt>
              </c:strCache>
            </c:strRef>
          </c:tx>
          <c:spPr>
            <a:solidFill>
              <a:schemeClr val="bg2">
                <a:lumMod val="90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BIZ UDPゴシック" panose="020B0400000000000000" pitchFamily="50" charset="-128"/>
                    <a:ea typeface="BIZ UDPゴシック" panose="020B0400000000000000" pitchFamily="50" charset="-128"/>
                    <a:cs typeface="+mn-cs"/>
                  </a:defRPr>
                </a:pPr>
                <a:endParaRPr lang="ja-JP"/>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身体障がい者手帳保持者!$N$3:$S$3</c:f>
              <c:strCache>
                <c:ptCount val="6"/>
                <c:pt idx="0">
                  <c:v>令和3年度</c:v>
                </c:pt>
                <c:pt idx="1">
                  <c:v>令和4年度</c:v>
                </c:pt>
                <c:pt idx="2">
                  <c:v>令和5年度</c:v>
                </c:pt>
                <c:pt idx="3">
                  <c:v>令和6年度</c:v>
                </c:pt>
                <c:pt idx="4">
                  <c:v>令和7年度</c:v>
                </c:pt>
                <c:pt idx="5">
                  <c:v>令和8年度</c:v>
                </c:pt>
              </c:strCache>
            </c:strRef>
          </c:cat>
          <c:val>
            <c:numRef>
              <c:f>身体障がい者手帳保持者!$N$13:$S$13</c:f>
              <c:numCache>
                <c:formatCode>#,##0</c:formatCode>
                <c:ptCount val="6"/>
                <c:pt idx="0">
                  <c:v>50</c:v>
                </c:pt>
                <c:pt idx="1">
                  <c:v>48</c:v>
                </c:pt>
                <c:pt idx="2">
                  <c:v>45</c:v>
                </c:pt>
                <c:pt idx="3">
                  <c:v>47</c:v>
                </c:pt>
                <c:pt idx="4">
                  <c:v>49</c:v>
                </c:pt>
                <c:pt idx="5">
                  <c:v>51</c:v>
                </c:pt>
              </c:numCache>
            </c:numRef>
          </c:val>
          <c:extLst>
            <c:ext xmlns:c16="http://schemas.microsoft.com/office/drawing/2014/chart" uri="{C3380CC4-5D6E-409C-BE32-E72D297353CC}">
              <c16:uniqueId val="{00000004-17F6-4B6D-B4C3-85A4B17A2E04}"/>
            </c:ext>
          </c:extLst>
        </c:ser>
        <c:dLbls>
          <c:showLegendKey val="0"/>
          <c:showVal val="0"/>
          <c:showCatName val="0"/>
          <c:showSerName val="0"/>
          <c:showPercent val="0"/>
          <c:showBubbleSize val="0"/>
        </c:dLbls>
        <c:gapWidth val="150"/>
        <c:overlap val="100"/>
        <c:axId val="726728959"/>
        <c:axId val="726730399"/>
        <c:extLst>
          <c:ext xmlns:c15="http://schemas.microsoft.com/office/drawing/2012/chart" uri="{02D57815-91ED-43cb-92C2-25804820EDAC}">
            <c15:filteredBarSeries>
              <c15:ser>
                <c:idx val="0"/>
                <c:order val="0"/>
                <c:tx>
                  <c:strRef>
                    <c:extLst>
                      <c:ext uri="{02D57815-91ED-43cb-92C2-25804820EDAC}">
                        <c15:formulaRef>
                          <c15:sqref>身体障がい者手帳保持者!$M$4</c15:sqref>
                        </c15:formulaRef>
                      </c:ext>
                    </c:extLst>
                    <c:strCache>
                      <c:ptCount val="1"/>
                      <c:pt idx="0">
                        <c:v>総計</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ja-JP"/>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身体障がい者手帳保持者!$N$3:$S$3</c15:sqref>
                        </c15:formulaRef>
                      </c:ext>
                    </c:extLst>
                    <c:strCache>
                      <c:ptCount val="6"/>
                      <c:pt idx="0">
                        <c:v>令和3年度</c:v>
                      </c:pt>
                      <c:pt idx="1">
                        <c:v>令和4年度</c:v>
                      </c:pt>
                      <c:pt idx="2">
                        <c:v>令和5年度</c:v>
                      </c:pt>
                      <c:pt idx="3">
                        <c:v>令和6年度</c:v>
                      </c:pt>
                      <c:pt idx="4">
                        <c:v>令和7年度</c:v>
                      </c:pt>
                      <c:pt idx="5">
                        <c:v>令和8年度</c:v>
                      </c:pt>
                    </c:strCache>
                  </c:strRef>
                </c:cat>
                <c:val>
                  <c:numRef>
                    <c:extLst>
                      <c:ext uri="{02D57815-91ED-43cb-92C2-25804820EDAC}">
                        <c15:formulaRef>
                          <c15:sqref>身体障がい者手帳保持者!$N$4:$S$4</c15:sqref>
                        </c15:formulaRef>
                      </c:ext>
                    </c:extLst>
                    <c:numCache>
                      <c:formatCode>#,##0_);[Red]\(#,##0\)</c:formatCode>
                      <c:ptCount val="6"/>
                      <c:pt idx="0">
                        <c:v>128</c:v>
                      </c:pt>
                      <c:pt idx="1">
                        <c:v>122</c:v>
                      </c:pt>
                      <c:pt idx="2">
                        <c:v>114</c:v>
                      </c:pt>
                      <c:pt idx="3">
                        <c:v>117</c:v>
                      </c:pt>
                      <c:pt idx="4">
                        <c:v>122</c:v>
                      </c:pt>
                      <c:pt idx="5">
                        <c:v>127</c:v>
                      </c:pt>
                    </c:numCache>
                  </c:numRef>
                </c:val>
                <c:extLst>
                  <c:ext xmlns:c16="http://schemas.microsoft.com/office/drawing/2014/chart" uri="{C3380CC4-5D6E-409C-BE32-E72D297353CC}">
                    <c16:uniqueId val="{00000006-17F6-4B6D-B4C3-85A4B17A2E04}"/>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身体障がい者手帳保持者!$M$6</c15:sqref>
                        </c15:formulaRef>
                      </c:ext>
                    </c:extLst>
                    <c:strCache>
                      <c:ptCount val="1"/>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ja-JP"/>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身体障がい者手帳保持者!$N$3:$S$3</c15:sqref>
                        </c15:formulaRef>
                      </c:ext>
                    </c:extLst>
                    <c:strCache>
                      <c:ptCount val="6"/>
                      <c:pt idx="0">
                        <c:v>令和3年度</c:v>
                      </c:pt>
                      <c:pt idx="1">
                        <c:v>令和4年度</c:v>
                      </c:pt>
                      <c:pt idx="2">
                        <c:v>令和5年度</c:v>
                      </c:pt>
                      <c:pt idx="3">
                        <c:v>令和6年度</c:v>
                      </c:pt>
                      <c:pt idx="4">
                        <c:v>令和7年度</c:v>
                      </c:pt>
                      <c:pt idx="5">
                        <c:v>令和8年度</c:v>
                      </c:pt>
                    </c:strCache>
                  </c:strRef>
                </c:cat>
                <c:val>
                  <c:numRef>
                    <c:extLst xmlns:c15="http://schemas.microsoft.com/office/drawing/2012/chart">
                      <c:ext xmlns:c15="http://schemas.microsoft.com/office/drawing/2012/chart" uri="{02D57815-91ED-43cb-92C2-25804820EDAC}">
                        <c15:formulaRef>
                          <c15:sqref>身体障がい者手帳保持者!$N$6:$S$6</c15:sqref>
                        </c15:formulaRef>
                      </c:ext>
                    </c:extLst>
                    <c:numCache>
                      <c:formatCode>0.0%</c:formatCode>
                      <c:ptCount val="6"/>
                      <c:pt idx="0">
                        <c:v>2.34375E-2</c:v>
                      </c:pt>
                      <c:pt idx="1">
                        <c:v>2.4590163934426229E-2</c:v>
                      </c:pt>
                      <c:pt idx="2">
                        <c:v>2.6315789473684209E-2</c:v>
                      </c:pt>
                      <c:pt idx="3">
                        <c:v>2.564102564102564E-2</c:v>
                      </c:pt>
                      <c:pt idx="4">
                        <c:v>2.4590163934426229E-2</c:v>
                      </c:pt>
                      <c:pt idx="5">
                        <c:v>2.3622047244094488E-2</c:v>
                      </c:pt>
                    </c:numCache>
                  </c:numRef>
                </c:val>
                <c:extLst xmlns:c15="http://schemas.microsoft.com/office/drawing/2012/chart">
                  <c:ext xmlns:c16="http://schemas.microsoft.com/office/drawing/2014/chart" uri="{C3380CC4-5D6E-409C-BE32-E72D297353CC}">
                    <c16:uniqueId val="{00000007-17F6-4B6D-B4C3-85A4B17A2E04}"/>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身体障がい者手帳保持者!$M$8</c15:sqref>
                        </c15:formulaRef>
                      </c:ext>
                    </c:extLst>
                    <c:strCache>
                      <c:ptCount val="1"/>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ja-JP"/>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身体障がい者手帳保持者!$N$3:$S$3</c15:sqref>
                        </c15:formulaRef>
                      </c:ext>
                    </c:extLst>
                    <c:strCache>
                      <c:ptCount val="6"/>
                      <c:pt idx="0">
                        <c:v>令和3年度</c:v>
                      </c:pt>
                      <c:pt idx="1">
                        <c:v>令和4年度</c:v>
                      </c:pt>
                      <c:pt idx="2">
                        <c:v>令和5年度</c:v>
                      </c:pt>
                      <c:pt idx="3">
                        <c:v>令和6年度</c:v>
                      </c:pt>
                      <c:pt idx="4">
                        <c:v>令和7年度</c:v>
                      </c:pt>
                      <c:pt idx="5">
                        <c:v>令和8年度</c:v>
                      </c:pt>
                    </c:strCache>
                  </c:strRef>
                </c:cat>
                <c:val>
                  <c:numRef>
                    <c:extLst xmlns:c15="http://schemas.microsoft.com/office/drawing/2012/chart">
                      <c:ext xmlns:c15="http://schemas.microsoft.com/office/drawing/2012/chart" uri="{02D57815-91ED-43cb-92C2-25804820EDAC}">
                        <c15:formulaRef>
                          <c15:sqref>身体障がい者手帳保持者!$N$8:$S$8</c15:sqref>
                        </c15:formulaRef>
                      </c:ext>
                    </c:extLst>
                    <c:numCache>
                      <c:formatCode>0.0%</c:formatCode>
                      <c:ptCount val="6"/>
                      <c:pt idx="0">
                        <c:v>0.140625</c:v>
                      </c:pt>
                      <c:pt idx="1">
                        <c:v>0.13934426229508196</c:v>
                      </c:pt>
                      <c:pt idx="2">
                        <c:v>0.14035087719298245</c:v>
                      </c:pt>
                      <c:pt idx="3">
                        <c:v>0.13675213675213677</c:v>
                      </c:pt>
                      <c:pt idx="4">
                        <c:v>0.13934426229508196</c:v>
                      </c:pt>
                      <c:pt idx="5">
                        <c:v>0.14173228346456693</c:v>
                      </c:pt>
                    </c:numCache>
                  </c:numRef>
                </c:val>
                <c:extLst xmlns:c15="http://schemas.microsoft.com/office/drawing/2012/chart">
                  <c:ext xmlns:c16="http://schemas.microsoft.com/office/drawing/2014/chart" uri="{C3380CC4-5D6E-409C-BE32-E72D297353CC}">
                    <c16:uniqueId val="{00000008-17F6-4B6D-B4C3-85A4B17A2E04}"/>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身体障がい者手帳保持者!$M$10</c15:sqref>
                        </c15:formulaRef>
                      </c:ext>
                    </c:extLst>
                    <c:strCache>
                      <c:ptCount val="1"/>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ja-JP"/>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身体障がい者手帳保持者!$N$3:$S$3</c15:sqref>
                        </c15:formulaRef>
                      </c:ext>
                    </c:extLst>
                    <c:strCache>
                      <c:ptCount val="6"/>
                      <c:pt idx="0">
                        <c:v>令和3年度</c:v>
                      </c:pt>
                      <c:pt idx="1">
                        <c:v>令和4年度</c:v>
                      </c:pt>
                      <c:pt idx="2">
                        <c:v>令和5年度</c:v>
                      </c:pt>
                      <c:pt idx="3">
                        <c:v>令和6年度</c:v>
                      </c:pt>
                      <c:pt idx="4">
                        <c:v>令和7年度</c:v>
                      </c:pt>
                      <c:pt idx="5">
                        <c:v>令和8年度</c:v>
                      </c:pt>
                    </c:strCache>
                  </c:strRef>
                </c:cat>
                <c:val>
                  <c:numRef>
                    <c:extLst xmlns:c15="http://schemas.microsoft.com/office/drawing/2012/chart">
                      <c:ext xmlns:c15="http://schemas.microsoft.com/office/drawing/2012/chart" uri="{02D57815-91ED-43cb-92C2-25804820EDAC}">
                        <c15:formulaRef>
                          <c15:sqref>身体障がい者手帳保持者!$N$10:$S$10</c15:sqref>
                        </c15:formulaRef>
                      </c:ext>
                    </c:extLst>
                    <c:numCache>
                      <c:formatCode>0.0%</c:formatCode>
                      <c:ptCount val="6"/>
                      <c:pt idx="0">
                        <c:v>0</c:v>
                      </c:pt>
                      <c:pt idx="1">
                        <c:v>0</c:v>
                      </c:pt>
                      <c:pt idx="2">
                        <c:v>0</c:v>
                      </c:pt>
                      <c:pt idx="3">
                        <c:v>0</c:v>
                      </c:pt>
                      <c:pt idx="4">
                        <c:v>0</c:v>
                      </c:pt>
                      <c:pt idx="5">
                        <c:v>0</c:v>
                      </c:pt>
                    </c:numCache>
                  </c:numRef>
                </c:val>
                <c:extLst xmlns:c15="http://schemas.microsoft.com/office/drawing/2012/chart">
                  <c:ext xmlns:c16="http://schemas.microsoft.com/office/drawing/2014/chart" uri="{C3380CC4-5D6E-409C-BE32-E72D297353CC}">
                    <c16:uniqueId val="{00000009-17F6-4B6D-B4C3-85A4B17A2E04}"/>
                  </c:ext>
                </c:extLst>
              </c15:ser>
            </c15:filteredBarSeries>
            <c15:filteredBarSeries>
              <c15:ser>
                <c:idx val="8"/>
                <c:order val="8"/>
                <c:tx>
                  <c:strRef>
                    <c:extLst xmlns:c15="http://schemas.microsoft.com/office/drawing/2012/chart">
                      <c:ext xmlns:c15="http://schemas.microsoft.com/office/drawing/2012/chart" uri="{02D57815-91ED-43cb-92C2-25804820EDAC}">
                        <c15:formulaRef>
                          <c15:sqref>身体障がい者手帳保持者!$M$12</c15:sqref>
                        </c15:formulaRef>
                      </c:ext>
                    </c:extLst>
                    <c:strCache>
                      <c:ptCount val="1"/>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ja-JP"/>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身体障がい者手帳保持者!$N$3:$S$3</c15:sqref>
                        </c15:formulaRef>
                      </c:ext>
                    </c:extLst>
                    <c:strCache>
                      <c:ptCount val="6"/>
                      <c:pt idx="0">
                        <c:v>令和3年度</c:v>
                      </c:pt>
                      <c:pt idx="1">
                        <c:v>令和4年度</c:v>
                      </c:pt>
                      <c:pt idx="2">
                        <c:v>令和5年度</c:v>
                      </c:pt>
                      <c:pt idx="3">
                        <c:v>令和6年度</c:v>
                      </c:pt>
                      <c:pt idx="4">
                        <c:v>令和7年度</c:v>
                      </c:pt>
                      <c:pt idx="5">
                        <c:v>令和8年度</c:v>
                      </c:pt>
                    </c:strCache>
                  </c:strRef>
                </c:cat>
                <c:val>
                  <c:numRef>
                    <c:extLst xmlns:c15="http://schemas.microsoft.com/office/drawing/2012/chart">
                      <c:ext xmlns:c15="http://schemas.microsoft.com/office/drawing/2012/chart" uri="{02D57815-91ED-43cb-92C2-25804820EDAC}">
                        <c15:formulaRef>
                          <c15:sqref>身体障がい者手帳保持者!$N$12:$S$12</c15:sqref>
                        </c15:formulaRef>
                      </c:ext>
                    </c:extLst>
                    <c:numCache>
                      <c:formatCode>0.0%</c:formatCode>
                      <c:ptCount val="6"/>
                      <c:pt idx="0">
                        <c:v>0.4453125</c:v>
                      </c:pt>
                      <c:pt idx="1">
                        <c:v>0.44262295081967212</c:v>
                      </c:pt>
                      <c:pt idx="2">
                        <c:v>0.43859649122807015</c:v>
                      </c:pt>
                      <c:pt idx="3">
                        <c:v>0.4358974358974359</c:v>
                      </c:pt>
                      <c:pt idx="4">
                        <c:v>0.4344262295081967</c:v>
                      </c:pt>
                      <c:pt idx="5">
                        <c:v>0.43307086614173229</c:v>
                      </c:pt>
                    </c:numCache>
                  </c:numRef>
                </c:val>
                <c:extLst xmlns:c15="http://schemas.microsoft.com/office/drawing/2012/chart">
                  <c:ext xmlns:c16="http://schemas.microsoft.com/office/drawing/2014/chart" uri="{C3380CC4-5D6E-409C-BE32-E72D297353CC}">
                    <c16:uniqueId val="{0000000A-17F6-4B6D-B4C3-85A4B17A2E04}"/>
                  </c:ext>
                </c:extLst>
              </c15:ser>
            </c15:filteredBarSeries>
            <c15:filteredBarSeries>
              <c15:ser>
                <c:idx val="10"/>
                <c:order val="10"/>
                <c:tx>
                  <c:strRef>
                    <c:extLst xmlns:c15="http://schemas.microsoft.com/office/drawing/2012/chart">
                      <c:ext xmlns:c15="http://schemas.microsoft.com/office/drawing/2012/chart" uri="{02D57815-91ED-43cb-92C2-25804820EDAC}">
                        <c15:formulaRef>
                          <c15:sqref>身体障がい者手帳保持者!$M$14</c15:sqref>
                        </c15:formulaRef>
                      </c:ext>
                    </c:extLst>
                    <c:strCache>
                      <c:ptCount val="1"/>
                    </c:strCache>
                  </c:strRef>
                </c:tx>
                <c:spPr>
                  <a:solidFill>
                    <a:schemeClr val="accent5">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ja-JP"/>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身体障がい者手帳保持者!$N$3:$S$3</c15:sqref>
                        </c15:formulaRef>
                      </c:ext>
                    </c:extLst>
                    <c:strCache>
                      <c:ptCount val="6"/>
                      <c:pt idx="0">
                        <c:v>令和3年度</c:v>
                      </c:pt>
                      <c:pt idx="1">
                        <c:v>令和4年度</c:v>
                      </c:pt>
                      <c:pt idx="2">
                        <c:v>令和5年度</c:v>
                      </c:pt>
                      <c:pt idx="3">
                        <c:v>令和6年度</c:v>
                      </c:pt>
                      <c:pt idx="4">
                        <c:v>令和7年度</c:v>
                      </c:pt>
                      <c:pt idx="5">
                        <c:v>令和8年度</c:v>
                      </c:pt>
                    </c:strCache>
                  </c:strRef>
                </c:cat>
                <c:val>
                  <c:numRef>
                    <c:extLst xmlns:c15="http://schemas.microsoft.com/office/drawing/2012/chart">
                      <c:ext xmlns:c15="http://schemas.microsoft.com/office/drawing/2012/chart" uri="{02D57815-91ED-43cb-92C2-25804820EDAC}">
                        <c15:formulaRef>
                          <c15:sqref>身体障がい者手帳保持者!$N$14:$S$14</c15:sqref>
                        </c15:formulaRef>
                      </c:ext>
                    </c:extLst>
                    <c:numCache>
                      <c:formatCode>0.0%</c:formatCode>
                      <c:ptCount val="6"/>
                      <c:pt idx="0">
                        <c:v>0.390625</c:v>
                      </c:pt>
                      <c:pt idx="1">
                        <c:v>0.39344262295081966</c:v>
                      </c:pt>
                      <c:pt idx="2">
                        <c:v>0.39473684210526316</c:v>
                      </c:pt>
                      <c:pt idx="3">
                        <c:v>0.40170940170940173</c:v>
                      </c:pt>
                      <c:pt idx="4">
                        <c:v>0.40163934426229508</c:v>
                      </c:pt>
                      <c:pt idx="5">
                        <c:v>0.40157480314960631</c:v>
                      </c:pt>
                    </c:numCache>
                  </c:numRef>
                </c:val>
                <c:extLst xmlns:c15="http://schemas.microsoft.com/office/drawing/2012/chart">
                  <c:ext xmlns:c16="http://schemas.microsoft.com/office/drawing/2014/chart" uri="{C3380CC4-5D6E-409C-BE32-E72D297353CC}">
                    <c16:uniqueId val="{0000000B-17F6-4B6D-B4C3-85A4B17A2E04}"/>
                  </c:ext>
                </c:extLst>
              </c15:ser>
            </c15:filteredBarSeries>
          </c:ext>
        </c:extLst>
      </c:barChart>
      <c:lineChart>
        <c:grouping val="standard"/>
        <c:varyColors val="0"/>
        <c:ser>
          <c:idx val="11"/>
          <c:order val="11"/>
          <c:tx>
            <c:strRef>
              <c:f>身体障がい者手帳保持者!$M$15</c:f>
              <c:strCache>
                <c:ptCount val="1"/>
                <c:pt idx="0">
                  <c:v>対人口比</c:v>
                </c:pt>
              </c:strCache>
            </c:strRef>
          </c:tx>
          <c:spPr>
            <a:ln w="28575"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BIZ UDPゴシック" panose="020B0400000000000000" pitchFamily="50" charset="-128"/>
                    <a:ea typeface="BIZ UDPゴシック" panose="020B0400000000000000" pitchFamily="50" charset="-128"/>
                    <a:cs typeface="+mn-cs"/>
                  </a:defRPr>
                </a:pPr>
                <a:endParaRPr lang="ja-JP"/>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身体障がい者手帳保持者!$N$3:$S$3</c:f>
              <c:strCache>
                <c:ptCount val="6"/>
                <c:pt idx="0">
                  <c:v>令和3年度</c:v>
                </c:pt>
                <c:pt idx="1">
                  <c:v>令和4年度</c:v>
                </c:pt>
                <c:pt idx="2">
                  <c:v>令和5年度</c:v>
                </c:pt>
                <c:pt idx="3">
                  <c:v>令和6年度</c:v>
                </c:pt>
                <c:pt idx="4">
                  <c:v>令和7年度</c:v>
                </c:pt>
                <c:pt idx="5">
                  <c:v>令和8年度</c:v>
                </c:pt>
              </c:strCache>
            </c:strRef>
          </c:cat>
          <c:val>
            <c:numRef>
              <c:f>身体障がい者手帳保持者!$N$15:$S$15</c:f>
              <c:numCache>
                <c:formatCode>0.00%</c:formatCode>
                <c:ptCount val="6"/>
                <c:pt idx="0">
                  <c:v>4.8669201520912544E-2</c:v>
                </c:pt>
                <c:pt idx="1">
                  <c:v>4.8126232741617356E-2</c:v>
                </c:pt>
                <c:pt idx="2">
                  <c:v>4.6663937781416288E-2</c:v>
                </c:pt>
                <c:pt idx="3">
                  <c:v>4.8648648648648651E-2</c:v>
                </c:pt>
                <c:pt idx="4">
                  <c:v>5.1520270270270271E-2</c:v>
                </c:pt>
                <c:pt idx="5">
                  <c:v>5.4835924006908461E-2</c:v>
                </c:pt>
              </c:numCache>
            </c:numRef>
          </c:val>
          <c:smooth val="0"/>
          <c:extLst>
            <c:ext xmlns:c16="http://schemas.microsoft.com/office/drawing/2014/chart" uri="{C3380CC4-5D6E-409C-BE32-E72D297353CC}">
              <c16:uniqueId val="{00000000-8E54-49B4-9203-5CA25142F9E8}"/>
            </c:ext>
          </c:extLst>
        </c:ser>
        <c:dLbls>
          <c:showLegendKey val="0"/>
          <c:showVal val="0"/>
          <c:showCatName val="0"/>
          <c:showSerName val="0"/>
          <c:showPercent val="0"/>
          <c:showBubbleSize val="0"/>
        </c:dLbls>
        <c:marker val="1"/>
        <c:smooth val="0"/>
        <c:axId val="1378444112"/>
        <c:axId val="1420729584"/>
      </c:lineChart>
      <c:catAx>
        <c:axId val="726728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BIZ UDPゴシック" panose="020B0400000000000000" pitchFamily="50" charset="-128"/>
                <a:ea typeface="BIZ UDPゴシック" panose="020B0400000000000000" pitchFamily="50" charset="-128"/>
                <a:cs typeface="+mn-cs"/>
              </a:defRPr>
            </a:pPr>
            <a:endParaRPr lang="ja-JP"/>
          </a:p>
        </c:txPr>
        <c:crossAx val="726730399"/>
        <c:crosses val="autoZero"/>
        <c:auto val="1"/>
        <c:lblAlgn val="ctr"/>
        <c:lblOffset val="100"/>
        <c:noMultiLvlLbl val="0"/>
      </c:catAx>
      <c:valAx>
        <c:axId val="726730399"/>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BIZ UDPゴシック" panose="020B0400000000000000" pitchFamily="50" charset="-128"/>
                <a:ea typeface="BIZ UDPゴシック" panose="020B0400000000000000" pitchFamily="50" charset="-128"/>
                <a:cs typeface="+mn-cs"/>
              </a:defRPr>
            </a:pPr>
            <a:endParaRPr lang="ja-JP"/>
          </a:p>
        </c:txPr>
        <c:crossAx val="726728959"/>
        <c:crossesAt val="1"/>
        <c:crossBetween val="between"/>
      </c:valAx>
      <c:valAx>
        <c:axId val="1420729584"/>
        <c:scaling>
          <c:orientation val="minMax"/>
          <c:max val="7.0000000000000007E-2"/>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BIZ UDPゴシック" panose="020B0400000000000000" pitchFamily="50" charset="-128"/>
                <a:ea typeface="BIZ UDPゴシック" panose="020B0400000000000000" pitchFamily="50" charset="-128"/>
                <a:cs typeface="+mn-cs"/>
              </a:defRPr>
            </a:pPr>
            <a:endParaRPr lang="ja-JP"/>
          </a:p>
        </c:txPr>
        <c:crossAx val="1378444112"/>
        <c:crosses val="max"/>
        <c:crossBetween val="between"/>
      </c:valAx>
      <c:catAx>
        <c:axId val="1378444112"/>
        <c:scaling>
          <c:orientation val="minMax"/>
        </c:scaling>
        <c:delete val="1"/>
        <c:axPos val="b"/>
        <c:numFmt formatCode="General" sourceLinked="1"/>
        <c:majorTickMark val="out"/>
        <c:minorTickMark val="none"/>
        <c:tickLblPos val="nextTo"/>
        <c:crossAx val="142072958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BIZ UDPゴシック" panose="020B0400000000000000" pitchFamily="50" charset="-128"/>
              <a:ea typeface="BIZ UDPゴシック" panose="020B0400000000000000" pitchFamily="50" charset="-128"/>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ja-JP"/>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BIZ UDPゴシック" panose="020B0400000000000000" pitchFamily="50" charset="-128"/>
                <a:ea typeface="BIZ UDPゴシック" panose="020B0400000000000000" pitchFamily="50" charset="-128"/>
                <a:cs typeface="+mn-cs"/>
              </a:defRPr>
            </a:pPr>
            <a:r>
              <a:rPr lang="ja-JP" altLang="en-US">
                <a:latin typeface="BIZ UDPゴシック" panose="020B0400000000000000" pitchFamily="50" charset="-128"/>
                <a:ea typeface="BIZ UDPゴシック" panose="020B0400000000000000" pitchFamily="50" charset="-128"/>
              </a:rPr>
              <a:t>療育手帳所持者数の推移（令和3年度～令和8年度）</a:t>
            </a:r>
            <a:endParaRPr lang="en-US" altLang="ja-JP">
              <a:latin typeface="BIZ UDPゴシック" panose="020B0400000000000000" pitchFamily="50" charset="-128"/>
              <a:ea typeface="BIZ UDPゴシック" panose="020B0400000000000000" pitchFamily="50" charset="-128"/>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BIZ UDPゴシック" panose="020B0400000000000000" pitchFamily="50" charset="-128"/>
              <a:ea typeface="BIZ UDPゴシック" panose="020B0400000000000000" pitchFamily="50" charset="-128"/>
              <a:cs typeface="+mn-cs"/>
            </a:defRPr>
          </a:pPr>
          <a:endParaRPr lang="en-US" altLang="ja-JP"/>
        </a:p>
      </c:txPr>
    </c:title>
    <c:autoTitleDeleted val="0"/>
    <c:plotArea>
      <c:layout/>
      <c:barChart>
        <c:barDir val="col"/>
        <c:grouping val="stacked"/>
        <c:varyColors val="0"/>
        <c:ser>
          <c:idx val="1"/>
          <c:order val="1"/>
          <c:tx>
            <c:strRef>
              <c:f>'療育手帳所持者 '!$B$5</c:f>
              <c:strCache>
                <c:ptCount val="1"/>
                <c:pt idx="0">
                  <c:v>A（重度）</c:v>
                </c:pt>
              </c:strCache>
            </c:strRef>
          </c:tx>
          <c:spPr>
            <a:solidFill>
              <a:schemeClr val="accent2"/>
            </a:solidFill>
            <a:ln>
              <a:solidFill>
                <a:sysClr val="windowText" lastClr="00000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BIZ UDPゴシック" panose="020B0400000000000000" pitchFamily="50" charset="-128"/>
                    <a:ea typeface="BIZ UDPゴシック" panose="020B0400000000000000" pitchFamily="50" charset="-128"/>
                    <a:cs typeface="+mn-cs"/>
                  </a:defRPr>
                </a:pPr>
                <a:endParaRPr lang="ja-JP"/>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'療育手帳所持者 '!$C$3:$H$3</c15:sqref>
                  </c15:fullRef>
                </c:ext>
              </c:extLst>
              <c:f>'療育手帳所持者 '!$C$3:$G$3</c:f>
              <c:strCache>
                <c:ptCount val="5"/>
                <c:pt idx="0">
                  <c:v>令和3年度</c:v>
                </c:pt>
                <c:pt idx="1">
                  <c:v>令和4年度</c:v>
                </c:pt>
                <c:pt idx="2">
                  <c:v>令和5年度</c:v>
                </c:pt>
                <c:pt idx="3">
                  <c:v>令和6年度</c:v>
                </c:pt>
                <c:pt idx="4">
                  <c:v>令和7年度</c:v>
                </c:pt>
              </c:strCache>
            </c:strRef>
          </c:cat>
          <c:val>
            <c:numRef>
              <c:extLst>
                <c:ext xmlns:c15="http://schemas.microsoft.com/office/drawing/2012/chart" uri="{02D57815-91ED-43cb-92C2-25804820EDAC}">
                  <c15:fullRef>
                    <c15:sqref>'療育手帳所持者 '!$C$5:$H$5</c15:sqref>
                  </c15:fullRef>
                </c:ext>
              </c:extLst>
              <c:f>'療育手帳所持者 '!$C$5:$G$5</c:f>
              <c:numCache>
                <c:formatCode>#,##0_);[Red]\(#,##0\)</c:formatCode>
                <c:ptCount val="5"/>
                <c:pt idx="0">
                  <c:v>3</c:v>
                </c:pt>
                <c:pt idx="1">
                  <c:v>3</c:v>
                </c:pt>
                <c:pt idx="2">
                  <c:v>4</c:v>
                </c:pt>
                <c:pt idx="3">
                  <c:v>4</c:v>
                </c:pt>
                <c:pt idx="4">
                  <c:v>5</c:v>
                </c:pt>
              </c:numCache>
            </c:numRef>
          </c:val>
          <c:extLst>
            <c:ext xmlns:c16="http://schemas.microsoft.com/office/drawing/2014/chart" uri="{C3380CC4-5D6E-409C-BE32-E72D297353CC}">
              <c16:uniqueId val="{00000000-A781-4674-BB04-13EBB9E240C7}"/>
            </c:ext>
          </c:extLst>
        </c:ser>
        <c:ser>
          <c:idx val="3"/>
          <c:order val="3"/>
          <c:tx>
            <c:strRef>
              <c:f>'療育手帳所持者 '!$B$7</c:f>
              <c:strCache>
                <c:ptCount val="1"/>
                <c:pt idx="0">
                  <c:v>B（中度・軽度）</c:v>
                </c:pt>
              </c:strCache>
            </c:strRef>
          </c:tx>
          <c:spPr>
            <a:solidFill>
              <a:schemeClr val="accent4">
                <a:lumMod val="40000"/>
                <a:lumOff val="60000"/>
              </a:schemeClr>
            </a:solidFill>
            <a:ln>
              <a:solidFill>
                <a:sysClr val="windowText" lastClr="00000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BIZ UDPゴシック" panose="020B0400000000000000" pitchFamily="50" charset="-128"/>
                    <a:ea typeface="BIZ UDPゴシック" panose="020B0400000000000000" pitchFamily="50" charset="-128"/>
                    <a:cs typeface="+mn-cs"/>
                  </a:defRPr>
                </a:pPr>
                <a:endParaRPr lang="ja-JP"/>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'療育手帳所持者 '!$C$3:$H$3</c15:sqref>
                  </c15:fullRef>
                </c:ext>
              </c:extLst>
              <c:f>'療育手帳所持者 '!$C$3:$G$3</c:f>
              <c:strCache>
                <c:ptCount val="5"/>
                <c:pt idx="0">
                  <c:v>令和3年度</c:v>
                </c:pt>
                <c:pt idx="1">
                  <c:v>令和4年度</c:v>
                </c:pt>
                <c:pt idx="2">
                  <c:v>令和5年度</c:v>
                </c:pt>
                <c:pt idx="3">
                  <c:v>令和6年度</c:v>
                </c:pt>
                <c:pt idx="4">
                  <c:v>令和7年度</c:v>
                </c:pt>
              </c:strCache>
            </c:strRef>
          </c:cat>
          <c:val>
            <c:numRef>
              <c:extLst>
                <c:ext xmlns:c15="http://schemas.microsoft.com/office/drawing/2012/chart" uri="{02D57815-91ED-43cb-92C2-25804820EDAC}">
                  <c15:fullRef>
                    <c15:sqref>'療育手帳所持者 '!$C$7:$H$7</c15:sqref>
                  </c15:fullRef>
                </c:ext>
              </c:extLst>
              <c:f>'療育手帳所持者 '!$C$7:$G$7</c:f>
              <c:numCache>
                <c:formatCode>#,##0</c:formatCode>
                <c:ptCount val="5"/>
                <c:pt idx="0">
                  <c:v>11</c:v>
                </c:pt>
                <c:pt idx="1">
                  <c:v>9</c:v>
                </c:pt>
                <c:pt idx="2">
                  <c:v>8</c:v>
                </c:pt>
                <c:pt idx="3">
                  <c:v>9</c:v>
                </c:pt>
                <c:pt idx="4">
                  <c:v>10</c:v>
                </c:pt>
              </c:numCache>
            </c:numRef>
          </c:val>
          <c:extLst>
            <c:ext xmlns:c16="http://schemas.microsoft.com/office/drawing/2014/chart" uri="{C3380CC4-5D6E-409C-BE32-E72D297353CC}">
              <c16:uniqueId val="{00000001-A781-4674-BB04-13EBB9E240C7}"/>
            </c:ext>
          </c:extLst>
        </c:ser>
        <c:ser>
          <c:idx val="6"/>
          <c:order val="5"/>
          <c:tx>
            <c:strRef>
              <c:f>'療育手帳所持者 '!$B$10</c:f>
              <c:strCache>
                <c:ptCount val="1"/>
              </c:strCache>
              <c:extLst xmlns:c15="http://schemas.microsoft.com/office/drawing/2012/chart"/>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ja-JP"/>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'療育手帳所持者 '!$C$3:$H$3</c15:sqref>
                  </c15:fullRef>
                </c:ext>
              </c:extLst>
              <c:f>'療育手帳所持者 '!$C$3:$G$3</c:f>
              <c:strCache>
                <c:ptCount val="5"/>
                <c:pt idx="0">
                  <c:v>令和3年度</c:v>
                </c:pt>
                <c:pt idx="1">
                  <c:v>令和4年度</c:v>
                </c:pt>
                <c:pt idx="2">
                  <c:v>令和5年度</c:v>
                </c:pt>
                <c:pt idx="3">
                  <c:v>令和6年度</c:v>
                </c:pt>
                <c:pt idx="4">
                  <c:v>令和7年度</c:v>
                </c:pt>
              </c:strCache>
            </c:strRef>
          </c:cat>
          <c:val>
            <c:numRef>
              <c:extLst>
                <c:ext xmlns:c15="http://schemas.microsoft.com/office/drawing/2012/chart" uri="{02D57815-91ED-43cb-92C2-25804820EDAC}">
                  <c15:fullRef>
                    <c15:sqref>'療育手帳所持者 '!$C$10:$H$10</c15:sqref>
                  </c15:fullRef>
                </c:ext>
              </c:extLst>
              <c:f>'療育手帳所持者 '!$C$10:$G$10</c:f>
              <c:numCache>
                <c:formatCode>General</c:formatCode>
                <c:ptCount val="5"/>
              </c:numCache>
            </c:numRef>
          </c:val>
          <c:extLst xmlns:c15="http://schemas.microsoft.com/office/drawing/2012/chart">
            <c:ext xmlns:c16="http://schemas.microsoft.com/office/drawing/2014/chart" uri="{C3380CC4-5D6E-409C-BE32-E72D297353CC}">
              <c16:uniqueId val="{00000009-A781-4674-BB04-13EBB9E240C7}"/>
            </c:ext>
          </c:extLst>
        </c:ser>
        <c:dLbls>
          <c:showLegendKey val="0"/>
          <c:showVal val="0"/>
          <c:showCatName val="0"/>
          <c:showSerName val="0"/>
          <c:showPercent val="0"/>
          <c:showBubbleSize val="0"/>
        </c:dLbls>
        <c:gapWidth val="150"/>
        <c:overlap val="100"/>
        <c:axId val="726728959"/>
        <c:axId val="726730399"/>
        <c:extLst>
          <c:ext xmlns:c15="http://schemas.microsoft.com/office/drawing/2012/chart" uri="{02D57815-91ED-43cb-92C2-25804820EDAC}">
            <c15:filteredBarSeries>
              <c15:ser>
                <c:idx val="0"/>
                <c:order val="0"/>
                <c:tx>
                  <c:strRef>
                    <c:extLst>
                      <c:ext uri="{02D57815-91ED-43cb-92C2-25804820EDAC}">
                        <c15:formulaRef>
                          <c15:sqref>'療育手帳所持者 '!$B$4</c15:sqref>
                        </c15:formulaRef>
                      </c:ext>
                    </c:extLst>
                    <c:strCache>
                      <c:ptCount val="1"/>
                      <c:pt idx="0">
                        <c:v>総計</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ja-JP"/>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'療育手帳所持者 '!$C$3:$H$3</c15:sqref>
                        </c15:fullRef>
                        <c15:formulaRef>
                          <c15:sqref>'療育手帳所持者 '!$C$3:$G$3</c15:sqref>
                        </c15:formulaRef>
                      </c:ext>
                    </c:extLst>
                    <c:strCache>
                      <c:ptCount val="5"/>
                      <c:pt idx="0">
                        <c:v>令和3年度</c:v>
                      </c:pt>
                      <c:pt idx="1">
                        <c:v>令和4年度</c:v>
                      </c:pt>
                      <c:pt idx="2">
                        <c:v>令和5年度</c:v>
                      </c:pt>
                      <c:pt idx="3">
                        <c:v>令和6年度</c:v>
                      </c:pt>
                      <c:pt idx="4">
                        <c:v>令和7年度</c:v>
                      </c:pt>
                    </c:strCache>
                  </c:strRef>
                </c:cat>
                <c:val>
                  <c:numRef>
                    <c:extLst>
                      <c:ext uri="{02D57815-91ED-43cb-92C2-25804820EDAC}">
                        <c15:fullRef>
                          <c15:sqref>'療育手帳所持者 '!$C$4:$H$4</c15:sqref>
                        </c15:fullRef>
                        <c15:formulaRef>
                          <c15:sqref>'療育手帳所持者 '!$C$4:$G$4</c15:sqref>
                        </c15:formulaRef>
                      </c:ext>
                    </c:extLst>
                    <c:numCache>
                      <c:formatCode>#,##0_);[Red]\(#,##0\)</c:formatCode>
                      <c:ptCount val="5"/>
                      <c:pt idx="0">
                        <c:v>14</c:v>
                      </c:pt>
                      <c:pt idx="1">
                        <c:v>12</c:v>
                      </c:pt>
                      <c:pt idx="2">
                        <c:v>12</c:v>
                      </c:pt>
                      <c:pt idx="3">
                        <c:v>13</c:v>
                      </c:pt>
                      <c:pt idx="4">
                        <c:v>15</c:v>
                      </c:pt>
                    </c:numCache>
                  </c:numRef>
                </c:val>
                <c:extLst>
                  <c:ext xmlns:c16="http://schemas.microsoft.com/office/drawing/2014/chart" uri="{C3380CC4-5D6E-409C-BE32-E72D297353CC}">
                    <c16:uniqueId val="{00000006-A781-4674-BB04-13EBB9E240C7}"/>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'療育手帳所持者 '!$B$6</c15:sqref>
                        </c15:formulaRef>
                      </c:ext>
                    </c:extLst>
                    <c:strCache>
                      <c:ptCount val="1"/>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ja-JP"/>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'療育手帳所持者 '!$C$3:$H$3</c15:sqref>
                        </c15:fullRef>
                        <c15:formulaRef>
                          <c15:sqref>'療育手帳所持者 '!$C$3:$G$3</c15:sqref>
                        </c15:formulaRef>
                      </c:ext>
                    </c:extLst>
                    <c:strCache>
                      <c:ptCount val="5"/>
                      <c:pt idx="0">
                        <c:v>令和3年度</c:v>
                      </c:pt>
                      <c:pt idx="1">
                        <c:v>令和4年度</c:v>
                      </c:pt>
                      <c:pt idx="2">
                        <c:v>令和5年度</c:v>
                      </c:pt>
                      <c:pt idx="3">
                        <c:v>令和6年度</c:v>
                      </c:pt>
                      <c:pt idx="4">
                        <c:v>令和7年度</c:v>
                      </c:pt>
                    </c:strCache>
                  </c:strRef>
                </c:cat>
                <c:val>
                  <c:numRef>
                    <c:extLst>
                      <c:ext xmlns:c15="http://schemas.microsoft.com/office/drawing/2012/chart" uri="{02D57815-91ED-43cb-92C2-25804820EDAC}">
                        <c15:fullRef>
                          <c15:sqref>'療育手帳所持者 '!$C$6:$H$6</c15:sqref>
                        </c15:fullRef>
                        <c15:formulaRef>
                          <c15:sqref>'療育手帳所持者 '!$C$6:$G$6</c15:sqref>
                        </c15:formulaRef>
                      </c:ext>
                    </c:extLst>
                    <c:numCache>
                      <c:formatCode>0.0%</c:formatCode>
                      <c:ptCount val="5"/>
                      <c:pt idx="0">
                        <c:v>0.21428571428571427</c:v>
                      </c:pt>
                      <c:pt idx="1">
                        <c:v>0.25</c:v>
                      </c:pt>
                      <c:pt idx="2">
                        <c:v>0.33333333333333331</c:v>
                      </c:pt>
                      <c:pt idx="3">
                        <c:v>0.30769230769230771</c:v>
                      </c:pt>
                      <c:pt idx="4">
                        <c:v>0.33333333333333331</c:v>
                      </c:pt>
                    </c:numCache>
                  </c:numRef>
                </c:val>
                <c:extLst xmlns:c15="http://schemas.microsoft.com/office/drawing/2012/chart">
                  <c:ext xmlns:c16="http://schemas.microsoft.com/office/drawing/2014/chart" uri="{C3380CC4-5D6E-409C-BE32-E72D297353CC}">
                    <c16:uniqueId val="{00000007-A781-4674-BB04-13EBB9E240C7}"/>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'療育手帳所持者 '!$B$8</c15:sqref>
                        </c15:formulaRef>
                      </c:ext>
                    </c:extLst>
                    <c:strCache>
                      <c:ptCount val="1"/>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ja-JP"/>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'療育手帳所持者 '!$C$3:$H$3</c15:sqref>
                        </c15:fullRef>
                        <c15:formulaRef>
                          <c15:sqref>'療育手帳所持者 '!$C$3:$G$3</c15:sqref>
                        </c15:formulaRef>
                      </c:ext>
                    </c:extLst>
                    <c:strCache>
                      <c:ptCount val="5"/>
                      <c:pt idx="0">
                        <c:v>令和3年度</c:v>
                      </c:pt>
                      <c:pt idx="1">
                        <c:v>令和4年度</c:v>
                      </c:pt>
                      <c:pt idx="2">
                        <c:v>令和5年度</c:v>
                      </c:pt>
                      <c:pt idx="3">
                        <c:v>令和6年度</c:v>
                      </c:pt>
                      <c:pt idx="4">
                        <c:v>令和7年度</c:v>
                      </c:pt>
                    </c:strCache>
                  </c:strRef>
                </c:cat>
                <c:val>
                  <c:numRef>
                    <c:extLst>
                      <c:ext xmlns:c15="http://schemas.microsoft.com/office/drawing/2012/chart" uri="{02D57815-91ED-43cb-92C2-25804820EDAC}">
                        <c15:fullRef>
                          <c15:sqref>'療育手帳所持者 '!$C$8:$H$8</c15:sqref>
                        </c15:fullRef>
                        <c15:formulaRef>
                          <c15:sqref>'療育手帳所持者 '!$C$8:$G$8</c15:sqref>
                        </c15:formulaRef>
                      </c:ext>
                    </c:extLst>
                    <c:numCache>
                      <c:formatCode>0.0%</c:formatCode>
                      <c:ptCount val="5"/>
                      <c:pt idx="0">
                        <c:v>0.7857142857142857</c:v>
                      </c:pt>
                      <c:pt idx="1">
                        <c:v>0.75</c:v>
                      </c:pt>
                      <c:pt idx="2">
                        <c:v>0.66666666666666663</c:v>
                      </c:pt>
                      <c:pt idx="3">
                        <c:v>0.69230769230769229</c:v>
                      </c:pt>
                      <c:pt idx="4">
                        <c:v>0.66666666666666663</c:v>
                      </c:pt>
                    </c:numCache>
                  </c:numRef>
                </c:val>
                <c:extLst xmlns:c15="http://schemas.microsoft.com/office/drawing/2012/chart">
                  <c:ext xmlns:c16="http://schemas.microsoft.com/office/drawing/2014/chart" uri="{C3380CC4-5D6E-409C-BE32-E72D297353CC}">
                    <c16:uniqueId val="{00000008-A781-4674-BB04-13EBB9E240C7}"/>
                  </c:ext>
                </c:extLst>
              </c15:ser>
            </c15:filteredBarSeries>
            <c15:filteredBarSeries>
              <c15:ser>
                <c:idx val="8"/>
                <c:order val="6"/>
                <c:tx>
                  <c:strRef>
                    <c:extLst xmlns:c15="http://schemas.microsoft.com/office/drawing/2012/chart">
                      <c:ext xmlns:c15="http://schemas.microsoft.com/office/drawing/2012/chart" uri="{02D57815-91ED-43cb-92C2-25804820EDAC}">
                        <c15:formulaRef>
                          <c15:sqref>'療育手帳所持者 '!$B$12</c15:sqref>
                        </c15:formulaRef>
                      </c:ext>
                    </c:extLst>
                    <c:strCache>
                      <c:ptCount val="1"/>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ja-JP"/>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'療育手帳所持者 '!$C$3:$H$3</c15:sqref>
                        </c15:fullRef>
                        <c15:formulaRef>
                          <c15:sqref>'療育手帳所持者 '!$C$3:$G$3</c15:sqref>
                        </c15:formulaRef>
                      </c:ext>
                    </c:extLst>
                    <c:strCache>
                      <c:ptCount val="5"/>
                      <c:pt idx="0">
                        <c:v>令和3年度</c:v>
                      </c:pt>
                      <c:pt idx="1">
                        <c:v>令和4年度</c:v>
                      </c:pt>
                      <c:pt idx="2">
                        <c:v>令和5年度</c:v>
                      </c:pt>
                      <c:pt idx="3">
                        <c:v>令和6年度</c:v>
                      </c:pt>
                      <c:pt idx="4">
                        <c:v>令和7年度</c:v>
                      </c:pt>
                    </c:strCache>
                  </c:strRef>
                </c:cat>
                <c:val>
                  <c:numRef>
                    <c:extLst>
                      <c:ext xmlns:c15="http://schemas.microsoft.com/office/drawing/2012/chart" uri="{02D57815-91ED-43cb-92C2-25804820EDAC}">
                        <c15:fullRef>
                          <c15:sqref>'療育手帳所持者 '!$C$12:$H$12</c15:sqref>
                        </c15:fullRef>
                        <c15:formulaRef>
                          <c15:sqref>'療育手帳所持者 '!$C$12:$G$12</c15:sqref>
                        </c15:formulaRef>
                      </c:ext>
                    </c:extLst>
                    <c:numCache>
                      <c:formatCode>General</c:formatCode>
                      <c:ptCount val="5"/>
                      <c:pt idx="0">
                        <c:v>0</c:v>
                      </c:pt>
                    </c:numCache>
                  </c:numRef>
                </c:val>
                <c:extLst xmlns:c15="http://schemas.microsoft.com/office/drawing/2012/chart">
                  <c:ext xmlns:c16="http://schemas.microsoft.com/office/drawing/2014/chart" uri="{C3380CC4-5D6E-409C-BE32-E72D297353CC}">
                    <c16:uniqueId val="{0000000A-A781-4674-BB04-13EBB9E240C7}"/>
                  </c:ext>
                </c:extLst>
              </c15:ser>
            </c15:filteredBarSeries>
          </c:ext>
        </c:extLst>
      </c:barChart>
      <c:lineChart>
        <c:grouping val="standard"/>
        <c:varyColors val="0"/>
        <c:ser>
          <c:idx val="9"/>
          <c:order val="7"/>
          <c:tx>
            <c:strRef>
              <c:f>'療育手帳所持者 '!$B$9</c:f>
              <c:strCache>
                <c:ptCount val="1"/>
                <c:pt idx="0">
                  <c:v>対人口比</c:v>
                </c:pt>
              </c:strCache>
            </c:strRef>
          </c:tx>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BIZ UDPゴシック" panose="020B0400000000000000" pitchFamily="50" charset="-128"/>
                    <a:ea typeface="BIZ UDPゴシック" panose="020B0400000000000000" pitchFamily="50" charset="-128"/>
                    <a:cs typeface="+mn-cs"/>
                  </a:defRPr>
                </a:pPr>
                <a:endParaRPr lang="ja-JP"/>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'療育手帳所持者 '!$C$3:$H$3</c15:sqref>
                  </c15:fullRef>
                </c:ext>
              </c:extLst>
              <c:f>'療育手帳所持者 '!$C$3:$G$3</c:f>
              <c:strCache>
                <c:ptCount val="5"/>
                <c:pt idx="0">
                  <c:v>令和3年度</c:v>
                </c:pt>
                <c:pt idx="1">
                  <c:v>令和4年度</c:v>
                </c:pt>
                <c:pt idx="2">
                  <c:v>令和5年度</c:v>
                </c:pt>
                <c:pt idx="3">
                  <c:v>令和6年度</c:v>
                </c:pt>
                <c:pt idx="4">
                  <c:v>令和7年度</c:v>
                </c:pt>
              </c:strCache>
            </c:strRef>
          </c:cat>
          <c:val>
            <c:numRef>
              <c:extLst>
                <c:ext xmlns:c15="http://schemas.microsoft.com/office/drawing/2012/chart" uri="{02D57815-91ED-43cb-92C2-25804820EDAC}">
                  <c15:fullRef>
                    <c15:sqref>'療育手帳所持者 '!$C$13:$H$13</c15:sqref>
                  </c15:fullRef>
                </c:ext>
              </c:extLst>
              <c:f>'療育手帳所持者 '!$C$13:$G$13</c:f>
              <c:numCache>
                <c:formatCode>General</c:formatCode>
                <c:ptCount val="5"/>
              </c:numCache>
            </c:numRef>
          </c:val>
          <c:smooth val="0"/>
          <c:extLst xmlns:c15="http://schemas.microsoft.com/office/drawing/2012/chart">
            <c:ext xmlns:c16="http://schemas.microsoft.com/office/drawing/2014/chart" uri="{C3380CC4-5D6E-409C-BE32-E72D297353CC}">
              <c16:uniqueId val="{00000004-A781-4674-BB04-13EBB9E240C7}"/>
            </c:ext>
          </c:extLst>
        </c:ser>
        <c:dLbls>
          <c:showLegendKey val="0"/>
          <c:showVal val="0"/>
          <c:showCatName val="0"/>
          <c:showSerName val="0"/>
          <c:showPercent val="0"/>
          <c:showBubbleSize val="0"/>
        </c:dLbls>
        <c:marker val="1"/>
        <c:smooth val="0"/>
        <c:axId val="1532773776"/>
        <c:axId val="1420672464"/>
      </c:lineChart>
      <c:catAx>
        <c:axId val="726728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BIZ UDPゴシック" panose="020B0400000000000000" pitchFamily="50" charset="-128"/>
                <a:ea typeface="BIZ UDPゴシック" panose="020B0400000000000000" pitchFamily="50" charset="-128"/>
                <a:cs typeface="+mn-cs"/>
              </a:defRPr>
            </a:pPr>
            <a:endParaRPr lang="ja-JP"/>
          </a:p>
        </c:txPr>
        <c:crossAx val="726730399"/>
        <c:crosses val="autoZero"/>
        <c:auto val="1"/>
        <c:lblAlgn val="ctr"/>
        <c:lblOffset val="100"/>
        <c:noMultiLvlLbl val="0"/>
      </c:catAx>
      <c:valAx>
        <c:axId val="726730399"/>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BIZ UDPゴシック" panose="020B0400000000000000" pitchFamily="50" charset="-128"/>
                <a:ea typeface="BIZ UDPゴシック" panose="020B0400000000000000" pitchFamily="50" charset="-128"/>
                <a:cs typeface="+mn-cs"/>
              </a:defRPr>
            </a:pPr>
            <a:endParaRPr lang="ja-JP"/>
          </a:p>
        </c:txPr>
        <c:crossAx val="726728959"/>
        <c:crossesAt val="1"/>
        <c:crossBetween val="between"/>
      </c:valAx>
      <c:valAx>
        <c:axId val="1420672464"/>
        <c:scaling>
          <c:orientation val="minMax"/>
          <c:min val="0"/>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BIZ UDPゴシック" panose="020B0400000000000000" pitchFamily="50" charset="-128"/>
                <a:ea typeface="BIZ UDPゴシック" panose="020B0400000000000000" pitchFamily="50" charset="-128"/>
                <a:cs typeface="+mn-cs"/>
              </a:defRPr>
            </a:pPr>
            <a:endParaRPr lang="ja-JP"/>
          </a:p>
        </c:txPr>
        <c:crossAx val="1532773776"/>
        <c:crosses val="max"/>
        <c:crossBetween val="between"/>
      </c:valAx>
      <c:catAx>
        <c:axId val="1532773776"/>
        <c:scaling>
          <c:orientation val="minMax"/>
        </c:scaling>
        <c:delete val="1"/>
        <c:axPos val="b"/>
        <c:numFmt formatCode="General" sourceLinked="1"/>
        <c:majorTickMark val="out"/>
        <c:minorTickMark val="none"/>
        <c:tickLblPos val="nextTo"/>
        <c:crossAx val="142067246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BIZ UDPゴシック" panose="020B0400000000000000" pitchFamily="50" charset="-128"/>
              <a:ea typeface="BIZ UDPゴシック" panose="020B0400000000000000" pitchFamily="50" charset="-128"/>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ja-JP"/>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BIZ UDPゴシック" panose="020B0400000000000000" pitchFamily="50" charset="-128"/>
                <a:ea typeface="BIZ UDPゴシック" panose="020B0400000000000000" pitchFamily="50" charset="-128"/>
                <a:cs typeface="+mn-cs"/>
              </a:defRPr>
            </a:pPr>
            <a:r>
              <a:rPr lang="ja-JP" altLang="en-US">
                <a:latin typeface="BIZ UDPゴシック" panose="020B0400000000000000" pitchFamily="50" charset="-128"/>
                <a:ea typeface="BIZ UDPゴシック" panose="020B0400000000000000" pitchFamily="50" charset="-128"/>
              </a:rPr>
              <a:t>精神障害者保健福祉手帳所持者数の推移（令和3年度～令和8年度）</a:t>
            </a:r>
            <a:endParaRPr lang="en-US" altLang="ja-JP">
              <a:latin typeface="BIZ UDPゴシック" panose="020B0400000000000000" pitchFamily="50" charset="-128"/>
              <a:ea typeface="BIZ UDPゴシック" panose="020B0400000000000000" pitchFamily="50" charset="-128"/>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BIZ UDPゴシック" panose="020B0400000000000000" pitchFamily="50" charset="-128"/>
              <a:ea typeface="BIZ UDPゴシック" panose="020B0400000000000000" pitchFamily="50" charset="-128"/>
              <a:cs typeface="+mn-cs"/>
            </a:defRPr>
          </a:pPr>
          <a:endParaRPr lang="en-US" altLang="ja-JP"/>
        </a:p>
      </c:txPr>
    </c:title>
    <c:autoTitleDeleted val="0"/>
    <c:plotArea>
      <c:layout/>
      <c:barChart>
        <c:barDir val="col"/>
        <c:grouping val="stacked"/>
        <c:varyColors val="0"/>
        <c:ser>
          <c:idx val="1"/>
          <c:order val="1"/>
          <c:tx>
            <c:strRef>
              <c:f>'精神保健障がい者手帳所持者  '!$B$5</c:f>
              <c:strCache>
                <c:ptCount val="1"/>
                <c:pt idx="0">
                  <c:v>1級</c:v>
                </c:pt>
              </c:strCache>
            </c:strRef>
          </c:tx>
          <c:spPr>
            <a:solidFill>
              <a:schemeClr val="accent2"/>
            </a:solidFill>
            <a:ln>
              <a:solidFill>
                <a:sysClr val="windowText" lastClr="00000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BIZ UDPゴシック" panose="020B0400000000000000" pitchFamily="50" charset="-128"/>
                    <a:ea typeface="BIZ UDPゴシック" panose="020B0400000000000000" pitchFamily="50" charset="-128"/>
                    <a:cs typeface="+mn-cs"/>
                  </a:defRPr>
                </a:pPr>
                <a:endParaRPr lang="ja-JP"/>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'精神保健障がい者手帳所持者  '!$C$3:$H$3</c:f>
              <c:strCache>
                <c:ptCount val="6"/>
                <c:pt idx="0">
                  <c:v>令和3年度</c:v>
                </c:pt>
                <c:pt idx="1">
                  <c:v>令和4年度</c:v>
                </c:pt>
                <c:pt idx="2">
                  <c:v>令和5年度</c:v>
                </c:pt>
                <c:pt idx="3">
                  <c:v>令和6年度</c:v>
                </c:pt>
                <c:pt idx="4">
                  <c:v>令和7年度</c:v>
                </c:pt>
                <c:pt idx="5">
                  <c:v>令和8年度</c:v>
                </c:pt>
              </c:strCache>
            </c:strRef>
          </c:cat>
          <c:val>
            <c:numRef>
              <c:f>'精神保健障がい者手帳所持者  '!$C$5:$H$5</c:f>
              <c:numCache>
                <c:formatCode>#,##0_);[Red]\(#,##0\)</c:formatCode>
                <c:ptCount val="6"/>
                <c:pt idx="0">
                  <c:v>1</c:v>
                </c:pt>
                <c:pt idx="1">
                  <c:v>1</c:v>
                </c:pt>
                <c:pt idx="2">
                  <c:v>1</c:v>
                </c:pt>
                <c:pt idx="3">
                  <c:v>1</c:v>
                </c:pt>
                <c:pt idx="4">
                  <c:v>1</c:v>
                </c:pt>
                <c:pt idx="5">
                  <c:v>1</c:v>
                </c:pt>
              </c:numCache>
            </c:numRef>
          </c:val>
          <c:extLst>
            <c:ext xmlns:c16="http://schemas.microsoft.com/office/drawing/2014/chart" uri="{C3380CC4-5D6E-409C-BE32-E72D297353CC}">
              <c16:uniqueId val="{00000000-3803-4497-880E-654C5DC624DF}"/>
            </c:ext>
          </c:extLst>
        </c:ser>
        <c:ser>
          <c:idx val="3"/>
          <c:order val="3"/>
          <c:tx>
            <c:strRef>
              <c:f>'精神保健障がい者手帳所持者  '!$B$7</c:f>
              <c:strCache>
                <c:ptCount val="1"/>
                <c:pt idx="0">
                  <c:v>2級</c:v>
                </c:pt>
              </c:strCache>
            </c:strRef>
          </c:tx>
          <c:spPr>
            <a:solidFill>
              <a:schemeClr val="accent4">
                <a:lumMod val="40000"/>
                <a:lumOff val="60000"/>
              </a:schemeClr>
            </a:solidFill>
            <a:ln>
              <a:solidFill>
                <a:sysClr val="windowText" lastClr="00000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BIZ UDPゴシック" panose="020B0400000000000000" pitchFamily="50" charset="-128"/>
                    <a:ea typeface="BIZ UDPゴシック" panose="020B0400000000000000" pitchFamily="50" charset="-128"/>
                    <a:cs typeface="+mn-cs"/>
                  </a:defRPr>
                </a:pPr>
                <a:endParaRPr lang="ja-JP"/>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'精神保健障がい者手帳所持者  '!$C$3:$H$3</c:f>
              <c:strCache>
                <c:ptCount val="6"/>
                <c:pt idx="0">
                  <c:v>令和3年度</c:v>
                </c:pt>
                <c:pt idx="1">
                  <c:v>令和4年度</c:v>
                </c:pt>
                <c:pt idx="2">
                  <c:v>令和5年度</c:v>
                </c:pt>
                <c:pt idx="3">
                  <c:v>令和6年度</c:v>
                </c:pt>
                <c:pt idx="4">
                  <c:v>令和7年度</c:v>
                </c:pt>
                <c:pt idx="5">
                  <c:v>令和8年度</c:v>
                </c:pt>
              </c:strCache>
            </c:strRef>
          </c:cat>
          <c:val>
            <c:numRef>
              <c:f>'精神保健障がい者手帳所持者  '!$C$7:$H$7</c:f>
              <c:numCache>
                <c:formatCode>#,##0_);[Red]\(#,##0\)</c:formatCode>
                <c:ptCount val="6"/>
                <c:pt idx="0">
                  <c:v>15</c:v>
                </c:pt>
                <c:pt idx="1">
                  <c:v>14</c:v>
                </c:pt>
                <c:pt idx="2">
                  <c:v>16</c:v>
                </c:pt>
                <c:pt idx="3">
                  <c:v>18</c:v>
                </c:pt>
                <c:pt idx="4">
                  <c:v>19</c:v>
                </c:pt>
                <c:pt idx="5">
                  <c:v>20</c:v>
                </c:pt>
              </c:numCache>
            </c:numRef>
          </c:val>
          <c:extLst>
            <c:ext xmlns:c16="http://schemas.microsoft.com/office/drawing/2014/chart" uri="{C3380CC4-5D6E-409C-BE32-E72D297353CC}">
              <c16:uniqueId val="{00000001-3803-4497-880E-654C5DC624DF}"/>
            </c:ext>
          </c:extLst>
        </c:ser>
        <c:ser>
          <c:idx val="5"/>
          <c:order val="5"/>
          <c:tx>
            <c:strRef>
              <c:f>'精神保健障がい者手帳所持者  '!$B$9</c:f>
              <c:strCache>
                <c:ptCount val="1"/>
                <c:pt idx="0">
                  <c:v>3級</c:v>
                </c:pt>
              </c:strCache>
            </c:strRef>
          </c:tx>
          <c:spPr>
            <a:solidFill>
              <a:schemeClr val="accent5">
                <a:lumMod val="20000"/>
                <a:lumOff val="80000"/>
              </a:schemeClr>
            </a:solidFill>
            <a:ln>
              <a:solidFill>
                <a:sysClr val="windowText" lastClr="00000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BIZ UDPゴシック" panose="020B0400000000000000" pitchFamily="50" charset="-128"/>
                    <a:ea typeface="BIZ UDPゴシック" panose="020B0400000000000000" pitchFamily="50" charset="-128"/>
                    <a:cs typeface="+mn-cs"/>
                  </a:defRPr>
                </a:pPr>
                <a:endParaRPr lang="ja-JP"/>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'精神保健障がい者手帳所持者  '!$C$3:$H$3</c:f>
              <c:strCache>
                <c:ptCount val="6"/>
                <c:pt idx="0">
                  <c:v>令和3年度</c:v>
                </c:pt>
                <c:pt idx="1">
                  <c:v>令和4年度</c:v>
                </c:pt>
                <c:pt idx="2">
                  <c:v>令和5年度</c:v>
                </c:pt>
                <c:pt idx="3">
                  <c:v>令和6年度</c:v>
                </c:pt>
                <c:pt idx="4">
                  <c:v>令和7年度</c:v>
                </c:pt>
                <c:pt idx="5">
                  <c:v>令和8年度</c:v>
                </c:pt>
              </c:strCache>
            </c:strRef>
          </c:cat>
          <c:val>
            <c:numRef>
              <c:f>'精神保健障がい者手帳所持者  '!$C$9:$H$9</c:f>
              <c:numCache>
                <c:formatCode>#,##0_);[Red]\(#,##0\)</c:formatCode>
                <c:ptCount val="6"/>
                <c:pt idx="0">
                  <c:v>11</c:v>
                </c:pt>
                <c:pt idx="1">
                  <c:v>11</c:v>
                </c:pt>
                <c:pt idx="2">
                  <c:v>13</c:v>
                </c:pt>
                <c:pt idx="3">
                  <c:v>14</c:v>
                </c:pt>
                <c:pt idx="4">
                  <c:v>16</c:v>
                </c:pt>
                <c:pt idx="5">
                  <c:v>17</c:v>
                </c:pt>
              </c:numCache>
            </c:numRef>
          </c:val>
          <c:extLst>
            <c:ext xmlns:c16="http://schemas.microsoft.com/office/drawing/2014/chart" uri="{C3380CC4-5D6E-409C-BE32-E72D297353CC}">
              <c16:uniqueId val="{00000002-3803-4497-880E-654C5DC624DF}"/>
            </c:ext>
          </c:extLst>
        </c:ser>
        <c:dLbls>
          <c:showLegendKey val="0"/>
          <c:showVal val="0"/>
          <c:showCatName val="0"/>
          <c:showSerName val="0"/>
          <c:showPercent val="0"/>
          <c:showBubbleSize val="0"/>
        </c:dLbls>
        <c:gapWidth val="150"/>
        <c:overlap val="100"/>
        <c:axId val="726728959"/>
        <c:axId val="726730399"/>
        <c:extLst>
          <c:ext xmlns:c15="http://schemas.microsoft.com/office/drawing/2012/chart" uri="{02D57815-91ED-43cb-92C2-25804820EDAC}">
            <c15:filteredBarSeries>
              <c15:ser>
                <c:idx val="0"/>
                <c:order val="0"/>
                <c:tx>
                  <c:strRef>
                    <c:extLst>
                      <c:ext uri="{02D57815-91ED-43cb-92C2-25804820EDAC}">
                        <c15:formulaRef>
                          <c15:sqref>'精神保健障がい者手帳所持者  '!$B$4</c15:sqref>
                        </c15:formulaRef>
                      </c:ext>
                    </c:extLst>
                    <c:strCache>
                      <c:ptCount val="1"/>
                      <c:pt idx="0">
                        <c:v>総計</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ja-JP"/>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'精神保健障がい者手帳所持者  '!$C$3:$H$3</c15:sqref>
                        </c15:formulaRef>
                      </c:ext>
                    </c:extLst>
                    <c:strCache>
                      <c:ptCount val="6"/>
                      <c:pt idx="0">
                        <c:v>令和3年度</c:v>
                      </c:pt>
                      <c:pt idx="1">
                        <c:v>令和4年度</c:v>
                      </c:pt>
                      <c:pt idx="2">
                        <c:v>令和5年度</c:v>
                      </c:pt>
                      <c:pt idx="3">
                        <c:v>令和6年度</c:v>
                      </c:pt>
                      <c:pt idx="4">
                        <c:v>令和7年度</c:v>
                      </c:pt>
                      <c:pt idx="5">
                        <c:v>令和8年度</c:v>
                      </c:pt>
                    </c:strCache>
                  </c:strRef>
                </c:cat>
                <c:val>
                  <c:numRef>
                    <c:extLst>
                      <c:ext uri="{02D57815-91ED-43cb-92C2-25804820EDAC}">
                        <c15:formulaRef>
                          <c15:sqref>'精神保健障がい者手帳所持者  '!$C$4:$H$4</c15:sqref>
                        </c15:formulaRef>
                      </c:ext>
                    </c:extLst>
                    <c:numCache>
                      <c:formatCode>#,##0_);[Red]\(#,##0\)</c:formatCode>
                      <c:ptCount val="6"/>
                      <c:pt idx="0">
                        <c:v>27</c:v>
                      </c:pt>
                      <c:pt idx="1">
                        <c:v>26</c:v>
                      </c:pt>
                      <c:pt idx="2">
                        <c:v>30</c:v>
                      </c:pt>
                      <c:pt idx="3">
                        <c:v>33</c:v>
                      </c:pt>
                      <c:pt idx="4">
                        <c:v>36</c:v>
                      </c:pt>
                      <c:pt idx="5">
                        <c:v>38</c:v>
                      </c:pt>
                    </c:numCache>
                  </c:numRef>
                </c:val>
                <c:extLst>
                  <c:ext xmlns:c16="http://schemas.microsoft.com/office/drawing/2014/chart" uri="{C3380CC4-5D6E-409C-BE32-E72D297353CC}">
                    <c16:uniqueId val="{00000004-3803-4497-880E-654C5DC624DF}"/>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'精神保健障がい者手帳所持者  '!$B$6</c15:sqref>
                        </c15:formulaRef>
                      </c:ext>
                    </c:extLst>
                    <c:strCache>
                      <c:ptCount val="1"/>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ja-JP"/>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'精神保健障がい者手帳所持者  '!$C$3:$H$3</c15:sqref>
                        </c15:formulaRef>
                      </c:ext>
                    </c:extLst>
                    <c:strCache>
                      <c:ptCount val="6"/>
                      <c:pt idx="0">
                        <c:v>令和3年度</c:v>
                      </c:pt>
                      <c:pt idx="1">
                        <c:v>令和4年度</c:v>
                      </c:pt>
                      <c:pt idx="2">
                        <c:v>令和5年度</c:v>
                      </c:pt>
                      <c:pt idx="3">
                        <c:v>令和6年度</c:v>
                      </c:pt>
                      <c:pt idx="4">
                        <c:v>令和7年度</c:v>
                      </c:pt>
                      <c:pt idx="5">
                        <c:v>令和8年度</c:v>
                      </c:pt>
                    </c:strCache>
                  </c:strRef>
                </c:cat>
                <c:val>
                  <c:numRef>
                    <c:extLst xmlns:c15="http://schemas.microsoft.com/office/drawing/2012/chart">
                      <c:ext xmlns:c15="http://schemas.microsoft.com/office/drawing/2012/chart" uri="{02D57815-91ED-43cb-92C2-25804820EDAC}">
                        <c15:formulaRef>
                          <c15:sqref>'精神保健障がい者手帳所持者  '!$C$6:$H$6</c15:sqref>
                        </c15:formulaRef>
                      </c:ext>
                    </c:extLst>
                    <c:numCache>
                      <c:formatCode>0.0%</c:formatCode>
                      <c:ptCount val="6"/>
                      <c:pt idx="0">
                        <c:v>3.7037037037037035E-2</c:v>
                      </c:pt>
                      <c:pt idx="1">
                        <c:v>3.8461538461538464E-2</c:v>
                      </c:pt>
                      <c:pt idx="2">
                        <c:v>3.3333333333333333E-2</c:v>
                      </c:pt>
                      <c:pt idx="3">
                        <c:v>3.0303030303030304E-2</c:v>
                      </c:pt>
                      <c:pt idx="4">
                        <c:v>2.7777777777777776E-2</c:v>
                      </c:pt>
                      <c:pt idx="5">
                        <c:v>2.6315789473684209E-2</c:v>
                      </c:pt>
                    </c:numCache>
                  </c:numRef>
                </c:val>
                <c:extLst xmlns:c15="http://schemas.microsoft.com/office/drawing/2012/chart">
                  <c:ext xmlns:c16="http://schemas.microsoft.com/office/drawing/2014/chart" uri="{C3380CC4-5D6E-409C-BE32-E72D297353CC}">
                    <c16:uniqueId val="{00000005-3803-4497-880E-654C5DC624DF}"/>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'精神保健障がい者手帳所持者  '!$B$8</c15:sqref>
                        </c15:formulaRef>
                      </c:ext>
                    </c:extLst>
                    <c:strCache>
                      <c:ptCount val="1"/>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ja-JP"/>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'精神保健障がい者手帳所持者  '!$C$3:$H$3</c15:sqref>
                        </c15:formulaRef>
                      </c:ext>
                    </c:extLst>
                    <c:strCache>
                      <c:ptCount val="6"/>
                      <c:pt idx="0">
                        <c:v>令和3年度</c:v>
                      </c:pt>
                      <c:pt idx="1">
                        <c:v>令和4年度</c:v>
                      </c:pt>
                      <c:pt idx="2">
                        <c:v>令和5年度</c:v>
                      </c:pt>
                      <c:pt idx="3">
                        <c:v>令和6年度</c:v>
                      </c:pt>
                      <c:pt idx="4">
                        <c:v>令和7年度</c:v>
                      </c:pt>
                      <c:pt idx="5">
                        <c:v>令和8年度</c:v>
                      </c:pt>
                    </c:strCache>
                  </c:strRef>
                </c:cat>
                <c:val>
                  <c:numRef>
                    <c:extLst xmlns:c15="http://schemas.microsoft.com/office/drawing/2012/chart">
                      <c:ext xmlns:c15="http://schemas.microsoft.com/office/drawing/2012/chart" uri="{02D57815-91ED-43cb-92C2-25804820EDAC}">
                        <c15:formulaRef>
                          <c15:sqref>'精神保健障がい者手帳所持者  '!$C$8:$H$8</c15:sqref>
                        </c15:formulaRef>
                      </c:ext>
                    </c:extLst>
                    <c:numCache>
                      <c:formatCode>0.0%</c:formatCode>
                      <c:ptCount val="6"/>
                      <c:pt idx="0">
                        <c:v>0.55555555555555558</c:v>
                      </c:pt>
                      <c:pt idx="1">
                        <c:v>0.53846153846153844</c:v>
                      </c:pt>
                      <c:pt idx="2">
                        <c:v>0.53333333333333333</c:v>
                      </c:pt>
                      <c:pt idx="3">
                        <c:v>0.54545454545454541</c:v>
                      </c:pt>
                      <c:pt idx="4">
                        <c:v>0.52777777777777779</c:v>
                      </c:pt>
                      <c:pt idx="5">
                        <c:v>0.52631578947368418</c:v>
                      </c:pt>
                    </c:numCache>
                  </c:numRef>
                </c:val>
                <c:extLst xmlns:c15="http://schemas.microsoft.com/office/drawing/2012/chart">
                  <c:ext xmlns:c16="http://schemas.microsoft.com/office/drawing/2014/chart" uri="{C3380CC4-5D6E-409C-BE32-E72D297353CC}">
                    <c16:uniqueId val="{00000006-3803-4497-880E-654C5DC624DF}"/>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'精神保健障がい者手帳所持者  '!$B$10</c15:sqref>
                        </c15:formulaRef>
                      </c:ext>
                    </c:extLst>
                    <c:strCache>
                      <c:ptCount val="1"/>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ja-JP"/>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'精神保健障がい者手帳所持者  '!$C$3:$H$3</c15:sqref>
                        </c15:formulaRef>
                      </c:ext>
                    </c:extLst>
                    <c:strCache>
                      <c:ptCount val="6"/>
                      <c:pt idx="0">
                        <c:v>令和3年度</c:v>
                      </c:pt>
                      <c:pt idx="1">
                        <c:v>令和4年度</c:v>
                      </c:pt>
                      <c:pt idx="2">
                        <c:v>令和5年度</c:v>
                      </c:pt>
                      <c:pt idx="3">
                        <c:v>令和6年度</c:v>
                      </c:pt>
                      <c:pt idx="4">
                        <c:v>令和7年度</c:v>
                      </c:pt>
                      <c:pt idx="5">
                        <c:v>令和8年度</c:v>
                      </c:pt>
                    </c:strCache>
                  </c:strRef>
                </c:cat>
                <c:val>
                  <c:numRef>
                    <c:extLst xmlns:c15="http://schemas.microsoft.com/office/drawing/2012/chart">
                      <c:ext xmlns:c15="http://schemas.microsoft.com/office/drawing/2012/chart" uri="{02D57815-91ED-43cb-92C2-25804820EDAC}">
                        <c15:formulaRef>
                          <c15:sqref>'精神保健障がい者手帳所持者  '!$C$10:$H$10</c15:sqref>
                        </c15:formulaRef>
                      </c:ext>
                    </c:extLst>
                    <c:numCache>
                      <c:formatCode>0.0%</c:formatCode>
                      <c:ptCount val="6"/>
                      <c:pt idx="0">
                        <c:v>0.40740740740740738</c:v>
                      </c:pt>
                      <c:pt idx="1">
                        <c:v>0.42307692307692307</c:v>
                      </c:pt>
                      <c:pt idx="2">
                        <c:v>0.43333333333333335</c:v>
                      </c:pt>
                      <c:pt idx="3">
                        <c:v>0.42424242424242425</c:v>
                      </c:pt>
                      <c:pt idx="4">
                        <c:v>0.44444444444444442</c:v>
                      </c:pt>
                      <c:pt idx="5">
                        <c:v>0.44736842105263158</c:v>
                      </c:pt>
                    </c:numCache>
                  </c:numRef>
                </c:val>
                <c:extLst xmlns:c15="http://schemas.microsoft.com/office/drawing/2012/chart">
                  <c:ext xmlns:c16="http://schemas.microsoft.com/office/drawing/2014/chart" uri="{C3380CC4-5D6E-409C-BE32-E72D297353CC}">
                    <c16:uniqueId val="{00000007-3803-4497-880E-654C5DC624DF}"/>
                  </c:ext>
                </c:extLst>
              </c15:ser>
            </c15:filteredBarSeries>
          </c:ext>
        </c:extLst>
      </c:barChart>
      <c:lineChart>
        <c:grouping val="standard"/>
        <c:varyColors val="0"/>
        <c:ser>
          <c:idx val="7"/>
          <c:order val="7"/>
          <c:tx>
            <c:strRef>
              <c:f>'精神保健障がい者手帳所持者  '!$B$11</c:f>
              <c:strCache>
                <c:ptCount val="1"/>
                <c:pt idx="0">
                  <c:v>対人口比</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BIZ UDPゴシック" panose="020B0400000000000000" pitchFamily="50" charset="-128"/>
                    <a:ea typeface="BIZ UDPゴシック" panose="020B0400000000000000" pitchFamily="50" charset="-128"/>
                    <a:cs typeface="+mn-cs"/>
                  </a:defRPr>
                </a:pPr>
                <a:endParaRPr lang="ja-JP"/>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'精神保健障がい者手帳所持者  '!$C$3:$H$3</c:f>
              <c:strCache>
                <c:ptCount val="6"/>
                <c:pt idx="0">
                  <c:v>令和3年度</c:v>
                </c:pt>
                <c:pt idx="1">
                  <c:v>令和4年度</c:v>
                </c:pt>
                <c:pt idx="2">
                  <c:v>令和5年度</c:v>
                </c:pt>
                <c:pt idx="3">
                  <c:v>令和6年度</c:v>
                </c:pt>
                <c:pt idx="4">
                  <c:v>令和7年度</c:v>
                </c:pt>
                <c:pt idx="5">
                  <c:v>令和8年度</c:v>
                </c:pt>
              </c:strCache>
            </c:strRef>
          </c:cat>
          <c:val>
            <c:numRef>
              <c:f>'精神保健障がい者手帳所持者  '!$C$11:$H$11</c:f>
              <c:numCache>
                <c:formatCode>0.00%</c:formatCode>
                <c:ptCount val="6"/>
                <c:pt idx="0">
                  <c:v>1.0266159695817491E-2</c:v>
                </c:pt>
                <c:pt idx="1">
                  <c:v>1.0256410256410256E-2</c:v>
                </c:pt>
                <c:pt idx="2">
                  <c:v>1.2279983626688497E-2</c:v>
                </c:pt>
                <c:pt idx="3">
                  <c:v>1.3721413721413722E-2</c:v>
                </c:pt>
                <c:pt idx="4">
                  <c:v>1.5202702702702704E-2</c:v>
                </c:pt>
                <c:pt idx="5">
                  <c:v>1.6407599309153715E-2</c:v>
                </c:pt>
              </c:numCache>
            </c:numRef>
          </c:val>
          <c:smooth val="0"/>
          <c:extLst xmlns:c15="http://schemas.microsoft.com/office/drawing/2012/chart">
            <c:ext xmlns:c16="http://schemas.microsoft.com/office/drawing/2014/chart" uri="{C3380CC4-5D6E-409C-BE32-E72D297353CC}">
              <c16:uniqueId val="{00000003-3803-4497-880E-654C5DC624DF}"/>
            </c:ext>
          </c:extLst>
        </c:ser>
        <c:dLbls>
          <c:showLegendKey val="0"/>
          <c:showVal val="0"/>
          <c:showCatName val="0"/>
          <c:showSerName val="0"/>
          <c:showPercent val="0"/>
          <c:showBubbleSize val="0"/>
        </c:dLbls>
        <c:marker val="1"/>
        <c:smooth val="0"/>
        <c:axId val="1379546128"/>
        <c:axId val="1420650384"/>
      </c:lineChart>
      <c:catAx>
        <c:axId val="726728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BIZ UDPゴシック" panose="020B0400000000000000" pitchFamily="50" charset="-128"/>
                <a:ea typeface="BIZ UDPゴシック" panose="020B0400000000000000" pitchFamily="50" charset="-128"/>
                <a:cs typeface="+mn-cs"/>
              </a:defRPr>
            </a:pPr>
            <a:endParaRPr lang="ja-JP"/>
          </a:p>
        </c:txPr>
        <c:crossAx val="726730399"/>
        <c:crosses val="autoZero"/>
        <c:auto val="1"/>
        <c:lblAlgn val="ctr"/>
        <c:lblOffset val="100"/>
        <c:noMultiLvlLbl val="0"/>
      </c:catAx>
      <c:valAx>
        <c:axId val="726730399"/>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BIZ UDPゴシック" panose="020B0400000000000000" pitchFamily="50" charset="-128"/>
                <a:ea typeface="BIZ UDPゴシック" panose="020B0400000000000000" pitchFamily="50" charset="-128"/>
                <a:cs typeface="+mn-cs"/>
              </a:defRPr>
            </a:pPr>
            <a:endParaRPr lang="ja-JP"/>
          </a:p>
        </c:txPr>
        <c:crossAx val="726728959"/>
        <c:crossesAt val="1"/>
        <c:crossBetween val="between"/>
      </c:valAx>
      <c:valAx>
        <c:axId val="1420650384"/>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ja-JP"/>
          </a:p>
        </c:txPr>
        <c:crossAx val="1379546128"/>
        <c:crosses val="max"/>
        <c:crossBetween val="between"/>
      </c:valAx>
      <c:catAx>
        <c:axId val="1379546128"/>
        <c:scaling>
          <c:orientation val="minMax"/>
        </c:scaling>
        <c:delete val="1"/>
        <c:axPos val="b"/>
        <c:numFmt formatCode="General" sourceLinked="1"/>
        <c:majorTickMark val="out"/>
        <c:minorTickMark val="none"/>
        <c:tickLblPos val="nextTo"/>
        <c:crossAx val="142065038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BIZ UDPゴシック" panose="020B0400000000000000" pitchFamily="50" charset="-128"/>
              <a:ea typeface="BIZ UDPゴシック" panose="020B0400000000000000" pitchFamily="50" charset="-128"/>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ja-JP"/>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BIZ UDPゴシック" panose="020B0400000000000000" pitchFamily="50" charset="-128"/>
                <a:ea typeface="BIZ UDPゴシック" panose="020B0400000000000000" pitchFamily="50" charset="-128"/>
                <a:cs typeface="+mn-cs"/>
              </a:defRPr>
            </a:pPr>
            <a:r>
              <a:rPr lang="ja-JP" altLang="en-US">
                <a:latin typeface="BIZ UDPゴシック" panose="020B0400000000000000" pitchFamily="50" charset="-128"/>
                <a:ea typeface="BIZ UDPゴシック" panose="020B0400000000000000" pitchFamily="50" charset="-128"/>
              </a:rPr>
              <a:t>自立支援医療受給者数の推移（令和3年度～令和8年度）</a:t>
            </a:r>
            <a:endParaRPr lang="en-US" altLang="ja-JP">
              <a:latin typeface="BIZ UDPゴシック" panose="020B0400000000000000" pitchFamily="50" charset="-128"/>
              <a:ea typeface="BIZ UDPゴシック" panose="020B0400000000000000" pitchFamily="50" charset="-128"/>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BIZ UDPゴシック" panose="020B0400000000000000" pitchFamily="50" charset="-128"/>
              <a:ea typeface="BIZ UDPゴシック" panose="020B0400000000000000" pitchFamily="50" charset="-128"/>
              <a:cs typeface="+mn-cs"/>
            </a:defRPr>
          </a:pPr>
          <a:endParaRPr lang="en-US" altLang="ja-JP"/>
        </a:p>
      </c:txPr>
    </c:title>
    <c:autoTitleDeleted val="0"/>
    <c:plotArea>
      <c:layout/>
      <c:barChart>
        <c:barDir val="col"/>
        <c:grouping val="stacked"/>
        <c:varyColors val="0"/>
        <c:ser>
          <c:idx val="1"/>
          <c:order val="1"/>
          <c:tx>
            <c:strRef>
              <c:f>自立支援医療受給者数!$B$5</c:f>
              <c:strCache>
                <c:ptCount val="1"/>
                <c:pt idx="0">
                  <c:v>育成医療</c:v>
                </c:pt>
              </c:strCache>
            </c:strRef>
          </c:tx>
          <c:spPr>
            <a:solidFill>
              <a:schemeClr val="accent2"/>
            </a:solidFill>
            <a:ln>
              <a:solidFill>
                <a:sysClr val="windowText" lastClr="00000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BIZ UDPゴシック" panose="020B0400000000000000" pitchFamily="50" charset="-128"/>
                    <a:ea typeface="BIZ UDPゴシック" panose="020B0400000000000000" pitchFamily="50" charset="-128"/>
                    <a:cs typeface="+mn-cs"/>
                  </a:defRPr>
                </a:pPr>
                <a:endParaRPr lang="ja-JP"/>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自立支援医療受給者数!$C$3:$H$3</c:f>
              <c:strCache>
                <c:ptCount val="6"/>
                <c:pt idx="0">
                  <c:v>令和3年度</c:v>
                </c:pt>
                <c:pt idx="1">
                  <c:v>令和4年度</c:v>
                </c:pt>
                <c:pt idx="2">
                  <c:v>令和5年度</c:v>
                </c:pt>
                <c:pt idx="3">
                  <c:v>令和6年度</c:v>
                </c:pt>
                <c:pt idx="4">
                  <c:v>令和7年度</c:v>
                </c:pt>
                <c:pt idx="5">
                  <c:v>令和8年度</c:v>
                </c:pt>
              </c:strCache>
              <c:extLst/>
            </c:strRef>
          </c:cat>
          <c:val>
            <c:numRef>
              <c:f>自立支援医療受給者数!$C$5:$H$5</c:f>
              <c:numCache>
                <c:formatCode>#,##0_);[Red]\(#,##0\)</c:formatCode>
                <c:ptCount val="6"/>
                <c:pt idx="0">
                  <c:v>1</c:v>
                </c:pt>
                <c:pt idx="1">
                  <c:v>1</c:v>
                </c:pt>
                <c:pt idx="2">
                  <c:v>0</c:v>
                </c:pt>
                <c:pt idx="3">
                  <c:v>0</c:v>
                </c:pt>
                <c:pt idx="4">
                  <c:v>1</c:v>
                </c:pt>
                <c:pt idx="5">
                  <c:v>0</c:v>
                </c:pt>
              </c:numCache>
              <c:extLst/>
            </c:numRef>
          </c:val>
          <c:extLst>
            <c:ext xmlns:c16="http://schemas.microsoft.com/office/drawing/2014/chart" uri="{C3380CC4-5D6E-409C-BE32-E72D297353CC}">
              <c16:uniqueId val="{00000000-3BB0-428E-88D9-BDD833538253}"/>
            </c:ext>
          </c:extLst>
        </c:ser>
        <c:ser>
          <c:idx val="3"/>
          <c:order val="3"/>
          <c:tx>
            <c:strRef>
              <c:f>自立支援医療受給者数!$B$7</c:f>
              <c:strCache>
                <c:ptCount val="1"/>
                <c:pt idx="0">
                  <c:v>更生医療</c:v>
                </c:pt>
              </c:strCache>
            </c:strRef>
          </c:tx>
          <c:spPr>
            <a:solidFill>
              <a:schemeClr val="accent4">
                <a:lumMod val="40000"/>
                <a:lumOff val="60000"/>
              </a:schemeClr>
            </a:solidFill>
            <a:ln>
              <a:solidFill>
                <a:sysClr val="windowText" lastClr="00000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BIZ UDPゴシック" panose="020B0400000000000000" pitchFamily="50" charset="-128"/>
                    <a:ea typeface="BIZ UDPゴシック" panose="020B0400000000000000" pitchFamily="50" charset="-128"/>
                    <a:cs typeface="+mn-cs"/>
                  </a:defRPr>
                </a:pPr>
                <a:endParaRPr lang="ja-JP"/>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自立支援医療受給者数!$C$3:$H$3</c:f>
              <c:strCache>
                <c:ptCount val="6"/>
                <c:pt idx="0">
                  <c:v>令和3年度</c:v>
                </c:pt>
                <c:pt idx="1">
                  <c:v>令和4年度</c:v>
                </c:pt>
                <c:pt idx="2">
                  <c:v>令和5年度</c:v>
                </c:pt>
                <c:pt idx="3">
                  <c:v>令和6年度</c:v>
                </c:pt>
                <c:pt idx="4">
                  <c:v>令和7年度</c:v>
                </c:pt>
                <c:pt idx="5">
                  <c:v>令和8年度</c:v>
                </c:pt>
              </c:strCache>
              <c:extLst/>
            </c:strRef>
          </c:cat>
          <c:val>
            <c:numRef>
              <c:f>自立支援医療受給者数!$C$7:$H$7</c:f>
              <c:numCache>
                <c:formatCode>#,##0_);[Red]\(#,##0\)</c:formatCode>
                <c:ptCount val="6"/>
                <c:pt idx="0">
                  <c:v>6</c:v>
                </c:pt>
                <c:pt idx="1">
                  <c:v>6</c:v>
                </c:pt>
                <c:pt idx="2">
                  <c:v>5</c:v>
                </c:pt>
                <c:pt idx="3">
                  <c:v>5</c:v>
                </c:pt>
                <c:pt idx="4">
                  <c:v>5</c:v>
                </c:pt>
                <c:pt idx="5">
                  <c:v>5</c:v>
                </c:pt>
              </c:numCache>
              <c:extLst/>
            </c:numRef>
          </c:val>
          <c:extLst>
            <c:ext xmlns:c16="http://schemas.microsoft.com/office/drawing/2014/chart" uri="{C3380CC4-5D6E-409C-BE32-E72D297353CC}">
              <c16:uniqueId val="{00000001-3BB0-428E-88D9-BDD833538253}"/>
            </c:ext>
          </c:extLst>
        </c:ser>
        <c:ser>
          <c:idx val="5"/>
          <c:order val="5"/>
          <c:tx>
            <c:strRef>
              <c:f>自立支援医療受給者数!$B$9</c:f>
              <c:strCache>
                <c:ptCount val="1"/>
                <c:pt idx="0">
                  <c:v>精神通院医療</c:v>
                </c:pt>
              </c:strCache>
            </c:strRef>
          </c:tx>
          <c:spPr>
            <a:solidFill>
              <a:schemeClr val="accent5">
                <a:lumMod val="20000"/>
                <a:lumOff val="80000"/>
              </a:schemeClr>
            </a:solidFill>
            <a:ln>
              <a:solidFill>
                <a:sysClr val="windowText" lastClr="00000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BIZ UDPゴシック" panose="020B0400000000000000" pitchFamily="50" charset="-128"/>
                    <a:ea typeface="BIZ UDPゴシック" panose="020B0400000000000000" pitchFamily="50" charset="-128"/>
                    <a:cs typeface="+mn-cs"/>
                  </a:defRPr>
                </a:pPr>
                <a:endParaRPr lang="ja-JP"/>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自立支援医療受給者数!$C$3:$H$3</c:f>
              <c:strCache>
                <c:ptCount val="6"/>
                <c:pt idx="0">
                  <c:v>令和3年度</c:v>
                </c:pt>
                <c:pt idx="1">
                  <c:v>令和4年度</c:v>
                </c:pt>
                <c:pt idx="2">
                  <c:v>令和5年度</c:v>
                </c:pt>
                <c:pt idx="3">
                  <c:v>令和6年度</c:v>
                </c:pt>
                <c:pt idx="4">
                  <c:v>令和7年度</c:v>
                </c:pt>
                <c:pt idx="5">
                  <c:v>令和8年度</c:v>
                </c:pt>
              </c:strCache>
              <c:extLst/>
            </c:strRef>
          </c:cat>
          <c:val>
            <c:numRef>
              <c:f>自立支援医療受給者数!$C$9:$H$9</c:f>
              <c:numCache>
                <c:formatCode>#,##0_);[Red]\(#,##0\)</c:formatCode>
                <c:ptCount val="6"/>
                <c:pt idx="0">
                  <c:v>42</c:v>
                </c:pt>
                <c:pt idx="1">
                  <c:v>43</c:v>
                </c:pt>
                <c:pt idx="2">
                  <c:v>45</c:v>
                </c:pt>
                <c:pt idx="3">
                  <c:v>48</c:v>
                </c:pt>
                <c:pt idx="4">
                  <c:v>51</c:v>
                </c:pt>
                <c:pt idx="5">
                  <c:v>53</c:v>
                </c:pt>
              </c:numCache>
              <c:extLst/>
            </c:numRef>
          </c:val>
          <c:extLst>
            <c:ext xmlns:c16="http://schemas.microsoft.com/office/drawing/2014/chart" uri="{C3380CC4-5D6E-409C-BE32-E72D297353CC}">
              <c16:uniqueId val="{00000002-3BB0-428E-88D9-BDD833538253}"/>
            </c:ext>
          </c:extLst>
        </c:ser>
        <c:ser>
          <c:idx val="7"/>
          <c:order val="7"/>
          <c:tx>
            <c:strRef>
              <c:f>'精神保健障がい者手帳所持者  '!#REF!</c:f>
              <c:strCache>
                <c:ptCount val="1"/>
                <c:pt idx="0">
                  <c:v>#REF!</c:v>
                </c:pt>
              </c:strCache>
              <c:extLst xmlns:c15="http://schemas.microsoft.com/office/drawing/2012/chart"/>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ja-JP"/>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'精神保健障がい者手帳所持者  '!$C$3:$H$3</c:f>
              <c:strCache>
                <c:ptCount val="6"/>
                <c:pt idx="0">
                  <c:v>令和3年度</c:v>
                </c:pt>
                <c:pt idx="1">
                  <c:v>令和4年度</c:v>
                </c:pt>
                <c:pt idx="2">
                  <c:v>令和5年度</c:v>
                </c:pt>
                <c:pt idx="3">
                  <c:v>令和6年度</c:v>
                </c:pt>
                <c:pt idx="4">
                  <c:v>令和7年度</c:v>
                </c:pt>
                <c:pt idx="5">
                  <c:v>令和8年度</c:v>
                </c:pt>
              </c:strCache>
              <c:extLst/>
            </c:strRef>
          </c:cat>
          <c:val>
            <c:numRef>
              <c:f>'精神保健障がい者手帳所持者  '!#REF!</c:f>
              <c:extLst xmlns:c15="http://schemas.microsoft.com/office/drawing/2012/chart"/>
            </c:numRef>
          </c:val>
          <c:extLst>
            <c:ext xmlns:c16="http://schemas.microsoft.com/office/drawing/2014/chart" uri="{C3380CC4-5D6E-409C-BE32-E72D297353CC}">
              <c16:uniqueId val="{0000000B-3BB0-428E-88D9-BDD833538253}"/>
            </c:ext>
          </c:extLst>
        </c:ser>
        <c:ser>
          <c:idx val="8"/>
          <c:order val="8"/>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ja-JP"/>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'精神保健障がい者手帳所持者  '!$C$3:$H$3</c:f>
              <c:strCache>
                <c:ptCount val="6"/>
                <c:pt idx="0">
                  <c:v>令和3年度</c:v>
                </c:pt>
                <c:pt idx="1">
                  <c:v>令和4年度</c:v>
                </c:pt>
                <c:pt idx="2">
                  <c:v>令和5年度</c:v>
                </c:pt>
                <c:pt idx="3">
                  <c:v>令和6年度</c:v>
                </c:pt>
                <c:pt idx="4">
                  <c:v>令和7年度</c:v>
                </c:pt>
                <c:pt idx="5">
                  <c:v>令和8年度</c:v>
                </c:pt>
              </c:strCache>
              <c:extLst/>
            </c:strRef>
          </c:cat>
          <c:val>
            <c:numRef>
              <c:f>'精神保健障がい者手帳所持者  '!#REF!</c:f>
              <c:extLst xmlns:c15="http://schemas.microsoft.com/office/drawing/2012/chart"/>
            </c:numRef>
          </c:val>
          <c:extLst>
            <c:ext xmlns:c16="http://schemas.microsoft.com/office/drawing/2014/chart" uri="{C3380CC4-5D6E-409C-BE32-E72D297353CC}">
              <c16:uniqueId val="{0000000C-3BB0-428E-88D9-BDD833538253}"/>
            </c:ext>
          </c:extLst>
        </c:ser>
        <c:ser>
          <c:idx val="9"/>
          <c:order val="9"/>
          <c:tx>
            <c:strRef>
              <c:f>'療育手帳所持者 '!#REF!</c:f>
              <c:strCache>
                <c:ptCount val="1"/>
                <c:pt idx="0">
                  <c:v>#REF!</c:v>
                </c:pt>
              </c:strCache>
              <c:extLst xmlns:c15="http://schemas.microsoft.com/office/drawing/2012/chart"/>
            </c:strRef>
          </c:tx>
          <c:spPr>
            <a:solidFill>
              <a:schemeClr val="accent4">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ja-JP"/>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'療育手帳所持者 '!$C$3:$H$3</c:f>
              <c:strCache>
                <c:ptCount val="6"/>
                <c:pt idx="0">
                  <c:v>令和3年度</c:v>
                </c:pt>
                <c:pt idx="1">
                  <c:v>令和4年度</c:v>
                </c:pt>
                <c:pt idx="2">
                  <c:v>令和5年度</c:v>
                </c:pt>
                <c:pt idx="3">
                  <c:v>令和6年度</c:v>
                </c:pt>
                <c:pt idx="4">
                  <c:v>令和7年度</c:v>
                </c:pt>
                <c:pt idx="5">
                  <c:v>令和8年度</c:v>
                </c:pt>
              </c:strCache>
              <c:extLst/>
            </c:strRef>
          </c:cat>
          <c:val>
            <c:numRef>
              <c:f>'療育手帳所持者 '!#REF!</c:f>
              <c:extLst xmlns:c15="http://schemas.microsoft.com/office/drawing/2012/chart"/>
            </c:numRef>
          </c:val>
          <c:extLst>
            <c:ext xmlns:c16="http://schemas.microsoft.com/office/drawing/2014/chart" uri="{C3380CC4-5D6E-409C-BE32-E72D297353CC}">
              <c16:uniqueId val="{00000003-3BB0-428E-88D9-BDD833538253}"/>
            </c:ext>
          </c:extLst>
        </c:ser>
        <c:ser>
          <c:idx val="10"/>
          <c:order val="10"/>
          <c:spPr>
            <a:solidFill>
              <a:schemeClr val="accent5">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ja-JP"/>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'療育手帳所持者 '!$C$3:$H$3</c:f>
              <c:strCache>
                <c:ptCount val="6"/>
                <c:pt idx="0">
                  <c:v>令和3年度</c:v>
                </c:pt>
                <c:pt idx="1">
                  <c:v>令和4年度</c:v>
                </c:pt>
                <c:pt idx="2">
                  <c:v>令和5年度</c:v>
                </c:pt>
                <c:pt idx="3">
                  <c:v>令和6年度</c:v>
                </c:pt>
                <c:pt idx="4">
                  <c:v>令和7年度</c:v>
                </c:pt>
                <c:pt idx="5">
                  <c:v>令和8年度</c:v>
                </c:pt>
              </c:strCache>
              <c:extLst/>
            </c:strRef>
          </c:cat>
          <c:val>
            <c:numRef>
              <c:f>'療育手帳所持者 '!#REF!</c:f>
              <c:extLst xmlns:c15="http://schemas.microsoft.com/office/drawing/2012/chart"/>
            </c:numRef>
          </c:val>
          <c:extLst>
            <c:ext xmlns:c16="http://schemas.microsoft.com/office/drawing/2014/chart" uri="{C3380CC4-5D6E-409C-BE32-E72D297353CC}">
              <c16:uniqueId val="{00000004-3BB0-428E-88D9-BDD833538253}"/>
            </c:ext>
          </c:extLst>
        </c:ser>
        <c:ser>
          <c:idx val="11"/>
          <c:order val="11"/>
          <c:tx>
            <c:strRef>
              <c:f>'療育手帳所持者 '!#REF!</c:f>
              <c:strCache>
                <c:ptCount val="1"/>
                <c:pt idx="0">
                  <c:v>#REF!</c:v>
                </c:pt>
              </c:strCache>
              <c:extLst xmlns:c15="http://schemas.microsoft.com/office/drawing/2012/chart"/>
            </c:strRef>
          </c:tx>
          <c:spPr>
            <a:solidFill>
              <a:schemeClr val="accent6">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ja-JP"/>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'療育手帳所持者 '!$C$3:$H$3</c:f>
              <c:strCache>
                <c:ptCount val="6"/>
                <c:pt idx="0">
                  <c:v>令和3年度</c:v>
                </c:pt>
                <c:pt idx="1">
                  <c:v>令和4年度</c:v>
                </c:pt>
                <c:pt idx="2">
                  <c:v>令和5年度</c:v>
                </c:pt>
                <c:pt idx="3">
                  <c:v>令和6年度</c:v>
                </c:pt>
                <c:pt idx="4">
                  <c:v>令和7年度</c:v>
                </c:pt>
                <c:pt idx="5">
                  <c:v>令和8年度</c:v>
                </c:pt>
              </c:strCache>
              <c:extLst/>
            </c:strRef>
          </c:cat>
          <c:val>
            <c:numRef>
              <c:f>'療育手帳所持者 '!#REF!</c:f>
              <c:extLst xmlns:c15="http://schemas.microsoft.com/office/drawing/2012/chart"/>
            </c:numRef>
          </c:val>
          <c:extLst>
            <c:ext xmlns:c16="http://schemas.microsoft.com/office/drawing/2014/chart" uri="{C3380CC4-5D6E-409C-BE32-E72D297353CC}">
              <c16:uniqueId val="{00000005-3BB0-428E-88D9-BDD833538253}"/>
            </c:ext>
          </c:extLst>
        </c:ser>
        <c:ser>
          <c:idx val="12"/>
          <c:order val="12"/>
          <c:spPr>
            <a:solidFill>
              <a:schemeClr val="accent1">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ja-JP"/>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'療育手帳所持者 '!$C$3:$H$3</c:f>
              <c:strCache>
                <c:ptCount val="6"/>
                <c:pt idx="0">
                  <c:v>令和3年度</c:v>
                </c:pt>
                <c:pt idx="1">
                  <c:v>令和4年度</c:v>
                </c:pt>
                <c:pt idx="2">
                  <c:v>令和5年度</c:v>
                </c:pt>
                <c:pt idx="3">
                  <c:v>令和6年度</c:v>
                </c:pt>
                <c:pt idx="4">
                  <c:v>令和7年度</c:v>
                </c:pt>
                <c:pt idx="5">
                  <c:v>令和8年度</c:v>
                </c:pt>
              </c:strCache>
              <c:extLst/>
            </c:strRef>
          </c:cat>
          <c:val>
            <c:numRef>
              <c:f>'療育手帳所持者 '!#REF!</c:f>
              <c:extLst xmlns:c15="http://schemas.microsoft.com/office/drawing/2012/chart"/>
            </c:numRef>
          </c:val>
          <c:extLst>
            <c:ext xmlns:c16="http://schemas.microsoft.com/office/drawing/2014/chart" uri="{C3380CC4-5D6E-409C-BE32-E72D297353CC}">
              <c16:uniqueId val="{00000006-3BB0-428E-88D9-BDD833538253}"/>
            </c:ext>
          </c:extLst>
        </c:ser>
        <c:dLbls>
          <c:showLegendKey val="0"/>
          <c:showVal val="1"/>
          <c:showCatName val="0"/>
          <c:showSerName val="0"/>
          <c:showPercent val="0"/>
          <c:showBubbleSize val="0"/>
        </c:dLbls>
        <c:gapWidth val="150"/>
        <c:overlap val="100"/>
        <c:axId val="726728959"/>
        <c:axId val="726730399"/>
        <c:extLst>
          <c:ext xmlns:c15="http://schemas.microsoft.com/office/drawing/2012/chart" uri="{02D57815-91ED-43cb-92C2-25804820EDAC}">
            <c15:filteredBarSeries>
              <c15: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ja-JP"/>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自立支援医療受給者数!$C$3:$H$3</c15:sqref>
                        </c15:formulaRef>
                      </c:ext>
                    </c:extLst>
                    <c:strCache>
                      <c:ptCount val="6"/>
                      <c:pt idx="0">
                        <c:v>令和3年度</c:v>
                      </c:pt>
                      <c:pt idx="1">
                        <c:v>令和4年度</c:v>
                      </c:pt>
                      <c:pt idx="2">
                        <c:v>令和5年度</c:v>
                      </c:pt>
                      <c:pt idx="3">
                        <c:v>令和6年度</c:v>
                      </c:pt>
                      <c:pt idx="4">
                        <c:v>令和7年度</c:v>
                      </c:pt>
                      <c:pt idx="5">
                        <c:v>令和8年度</c:v>
                      </c:pt>
                    </c:strCache>
                  </c:strRef>
                </c:cat>
                <c:val>
                  <c:numRef>
                    <c:extLst>
                      <c:ext uri="{02D57815-91ED-43cb-92C2-25804820EDAC}">
                        <c15:formulaRef>
                          <c15:sqref>自立支援医療受給者数!$C$4:$H$4</c15:sqref>
                        </c15:formulaRef>
                      </c:ext>
                    </c:extLst>
                    <c:numCache>
                      <c:formatCode>#,##0_);[Red]\(#,##0\)</c:formatCode>
                      <c:ptCount val="6"/>
                      <c:pt idx="0">
                        <c:v>49</c:v>
                      </c:pt>
                      <c:pt idx="1">
                        <c:v>50</c:v>
                      </c:pt>
                      <c:pt idx="2">
                        <c:v>50</c:v>
                      </c:pt>
                      <c:pt idx="3">
                        <c:v>53</c:v>
                      </c:pt>
                      <c:pt idx="4">
                        <c:v>57</c:v>
                      </c:pt>
                      <c:pt idx="5">
                        <c:v>58</c:v>
                      </c:pt>
                    </c:numCache>
                  </c:numRef>
                </c:val>
                <c:extLst>
                  <c:ext xmlns:c16="http://schemas.microsoft.com/office/drawing/2014/chart" uri="{C3380CC4-5D6E-409C-BE32-E72D297353CC}">
                    <c16:uniqueId val="{00000007-3BB0-428E-88D9-BDD833538253}"/>
                  </c:ext>
                </c:extLst>
              </c15:ser>
            </c15:filteredBarSeries>
            <c15:filteredBarSeries>
              <c15:ser>
                <c:idx val="2"/>
                <c:order val="2"/>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ja-JP"/>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自立支援医療受給者数!$C$3:$H$3</c15:sqref>
                        </c15:formulaRef>
                      </c:ext>
                    </c:extLst>
                    <c:strCache>
                      <c:ptCount val="6"/>
                      <c:pt idx="0">
                        <c:v>令和3年度</c:v>
                      </c:pt>
                      <c:pt idx="1">
                        <c:v>令和4年度</c:v>
                      </c:pt>
                      <c:pt idx="2">
                        <c:v>令和5年度</c:v>
                      </c:pt>
                      <c:pt idx="3">
                        <c:v>令和6年度</c:v>
                      </c:pt>
                      <c:pt idx="4">
                        <c:v>令和7年度</c:v>
                      </c:pt>
                      <c:pt idx="5">
                        <c:v>令和8年度</c:v>
                      </c:pt>
                    </c:strCache>
                  </c:strRef>
                </c:cat>
                <c:val>
                  <c:numRef>
                    <c:extLst xmlns:c15="http://schemas.microsoft.com/office/drawing/2012/chart">
                      <c:ext xmlns:c15="http://schemas.microsoft.com/office/drawing/2012/chart" uri="{02D57815-91ED-43cb-92C2-25804820EDAC}">
                        <c15:formulaRef>
                          <c15:sqref>自立支援医療受給者数!$C$6:$H$6</c15:sqref>
                        </c15:formulaRef>
                      </c:ext>
                    </c:extLst>
                    <c:numCache>
                      <c:formatCode>0.0%</c:formatCode>
                      <c:ptCount val="6"/>
                      <c:pt idx="0">
                        <c:v>2.0408163265306121E-2</c:v>
                      </c:pt>
                      <c:pt idx="1">
                        <c:v>0.02</c:v>
                      </c:pt>
                      <c:pt idx="2">
                        <c:v>0</c:v>
                      </c:pt>
                      <c:pt idx="3">
                        <c:v>0</c:v>
                      </c:pt>
                      <c:pt idx="4">
                        <c:v>1.7543859649122806E-2</c:v>
                      </c:pt>
                      <c:pt idx="5">
                        <c:v>0</c:v>
                      </c:pt>
                    </c:numCache>
                  </c:numRef>
                </c:val>
                <c:extLst xmlns:c15="http://schemas.microsoft.com/office/drawing/2012/chart">
                  <c:ext xmlns:c16="http://schemas.microsoft.com/office/drawing/2014/chart" uri="{C3380CC4-5D6E-409C-BE32-E72D297353CC}">
                    <c16:uniqueId val="{00000008-3BB0-428E-88D9-BDD833538253}"/>
                  </c:ext>
                </c:extLst>
              </c15:ser>
            </c15:filteredBarSeries>
            <c15:filteredBarSeries>
              <c15:ser>
                <c:idx val="4"/>
                <c:order val="4"/>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ja-JP"/>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自立支援医療受給者数!$C$3:$H$3</c15:sqref>
                        </c15:formulaRef>
                      </c:ext>
                    </c:extLst>
                    <c:strCache>
                      <c:ptCount val="6"/>
                      <c:pt idx="0">
                        <c:v>令和3年度</c:v>
                      </c:pt>
                      <c:pt idx="1">
                        <c:v>令和4年度</c:v>
                      </c:pt>
                      <c:pt idx="2">
                        <c:v>令和5年度</c:v>
                      </c:pt>
                      <c:pt idx="3">
                        <c:v>令和6年度</c:v>
                      </c:pt>
                      <c:pt idx="4">
                        <c:v>令和7年度</c:v>
                      </c:pt>
                      <c:pt idx="5">
                        <c:v>令和8年度</c:v>
                      </c:pt>
                    </c:strCache>
                  </c:strRef>
                </c:cat>
                <c:val>
                  <c:numRef>
                    <c:extLst xmlns:c15="http://schemas.microsoft.com/office/drawing/2012/chart">
                      <c:ext xmlns:c15="http://schemas.microsoft.com/office/drawing/2012/chart" uri="{02D57815-91ED-43cb-92C2-25804820EDAC}">
                        <c15:formulaRef>
                          <c15:sqref>自立支援医療受給者数!$C$8:$H$8</c15:sqref>
                        </c15:formulaRef>
                      </c:ext>
                    </c:extLst>
                    <c:numCache>
                      <c:formatCode>0.0%</c:formatCode>
                      <c:ptCount val="6"/>
                      <c:pt idx="0">
                        <c:v>0.12244897959183673</c:v>
                      </c:pt>
                      <c:pt idx="1">
                        <c:v>0.12</c:v>
                      </c:pt>
                      <c:pt idx="2">
                        <c:v>0.1</c:v>
                      </c:pt>
                      <c:pt idx="3">
                        <c:v>9.4339622641509441E-2</c:v>
                      </c:pt>
                      <c:pt idx="4">
                        <c:v>8.771929824561403E-2</c:v>
                      </c:pt>
                      <c:pt idx="5">
                        <c:v>8.6206896551724144E-2</c:v>
                      </c:pt>
                    </c:numCache>
                  </c:numRef>
                </c:val>
                <c:extLst xmlns:c15="http://schemas.microsoft.com/office/drawing/2012/chart">
                  <c:ext xmlns:c16="http://schemas.microsoft.com/office/drawing/2014/chart" uri="{C3380CC4-5D6E-409C-BE32-E72D297353CC}">
                    <c16:uniqueId val="{00000009-3BB0-428E-88D9-BDD833538253}"/>
                  </c:ext>
                </c:extLst>
              </c15:ser>
            </c15:filteredBarSeries>
            <c15:filteredBarSeries>
              <c15:ser>
                <c:idx val="6"/>
                <c:order val="6"/>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ja-JP"/>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自立支援医療受給者数!$C$3:$H$3</c15:sqref>
                        </c15:formulaRef>
                      </c:ext>
                    </c:extLst>
                    <c:strCache>
                      <c:ptCount val="6"/>
                      <c:pt idx="0">
                        <c:v>令和3年度</c:v>
                      </c:pt>
                      <c:pt idx="1">
                        <c:v>令和4年度</c:v>
                      </c:pt>
                      <c:pt idx="2">
                        <c:v>令和5年度</c:v>
                      </c:pt>
                      <c:pt idx="3">
                        <c:v>令和6年度</c:v>
                      </c:pt>
                      <c:pt idx="4">
                        <c:v>令和7年度</c:v>
                      </c:pt>
                      <c:pt idx="5">
                        <c:v>令和8年度</c:v>
                      </c:pt>
                    </c:strCache>
                  </c:strRef>
                </c:cat>
                <c:val>
                  <c:numRef>
                    <c:extLst xmlns:c15="http://schemas.microsoft.com/office/drawing/2012/chart">
                      <c:ext xmlns:c15="http://schemas.microsoft.com/office/drawing/2012/chart" uri="{02D57815-91ED-43cb-92C2-25804820EDAC}">
                        <c15:formulaRef>
                          <c15:sqref>自立支援医療受給者数!$C$10:$H$10</c15:sqref>
                        </c15:formulaRef>
                      </c:ext>
                    </c:extLst>
                    <c:numCache>
                      <c:formatCode>0.0%</c:formatCode>
                      <c:ptCount val="6"/>
                      <c:pt idx="0">
                        <c:v>0.8571428571428571</c:v>
                      </c:pt>
                      <c:pt idx="1">
                        <c:v>0.86</c:v>
                      </c:pt>
                      <c:pt idx="2">
                        <c:v>0.9</c:v>
                      </c:pt>
                      <c:pt idx="3">
                        <c:v>0.90566037735849059</c:v>
                      </c:pt>
                      <c:pt idx="4">
                        <c:v>0.89473684210526316</c:v>
                      </c:pt>
                      <c:pt idx="5">
                        <c:v>0.91379310344827591</c:v>
                      </c:pt>
                    </c:numCache>
                  </c:numRef>
                </c:val>
                <c:extLst xmlns:c15="http://schemas.microsoft.com/office/drawing/2012/chart">
                  <c:ext xmlns:c16="http://schemas.microsoft.com/office/drawing/2014/chart" uri="{C3380CC4-5D6E-409C-BE32-E72D297353CC}">
                    <c16:uniqueId val="{0000000A-3BB0-428E-88D9-BDD833538253}"/>
                  </c:ext>
                </c:extLst>
              </c15:ser>
            </c15:filteredBarSeries>
          </c:ext>
        </c:extLst>
      </c:barChart>
      <c:catAx>
        <c:axId val="726728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BIZ UDPゴシック" panose="020B0400000000000000" pitchFamily="50" charset="-128"/>
                <a:ea typeface="BIZ UDPゴシック" panose="020B0400000000000000" pitchFamily="50" charset="-128"/>
                <a:cs typeface="+mn-cs"/>
              </a:defRPr>
            </a:pPr>
            <a:endParaRPr lang="ja-JP"/>
          </a:p>
        </c:txPr>
        <c:crossAx val="726730399"/>
        <c:crosses val="autoZero"/>
        <c:auto val="1"/>
        <c:lblAlgn val="ctr"/>
        <c:lblOffset val="100"/>
        <c:noMultiLvlLbl val="0"/>
      </c:catAx>
      <c:valAx>
        <c:axId val="726730399"/>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BIZ UDPゴシック" panose="020B0400000000000000" pitchFamily="50" charset="-128"/>
                <a:ea typeface="BIZ UDPゴシック" panose="020B0400000000000000" pitchFamily="50" charset="-128"/>
                <a:cs typeface="+mn-cs"/>
              </a:defRPr>
            </a:pPr>
            <a:endParaRPr lang="ja-JP"/>
          </a:p>
        </c:txPr>
        <c:crossAx val="726728959"/>
        <c:crossesAt val="1"/>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BIZ UDPゴシック" panose="020B0400000000000000" pitchFamily="50" charset="-128"/>
              <a:ea typeface="BIZ UDPゴシック" panose="020B0400000000000000" pitchFamily="50" charset="-128"/>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ja-JP"/>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BIZ UDPゴシック" panose="020B0400000000000000" pitchFamily="50" charset="-128"/>
                <a:ea typeface="BIZ UDPゴシック" panose="020B0400000000000000" pitchFamily="50" charset="-128"/>
                <a:cs typeface="+mn-cs"/>
              </a:defRPr>
            </a:pPr>
            <a:r>
              <a:rPr lang="ja-JP" altLang="en-US">
                <a:latin typeface="BIZ UDPゴシック" panose="020B0400000000000000" pitchFamily="50" charset="-128"/>
                <a:ea typeface="BIZ UDPゴシック" panose="020B0400000000000000" pitchFamily="50" charset="-128"/>
              </a:rPr>
              <a:t>障がい支援区分認定者数の推移（令和3年度～令和8年度）</a:t>
            </a:r>
            <a:endParaRPr lang="en-US" altLang="ja-JP">
              <a:latin typeface="BIZ UDPゴシック" panose="020B0400000000000000" pitchFamily="50" charset="-128"/>
              <a:ea typeface="BIZ UDPゴシック" panose="020B0400000000000000" pitchFamily="50" charset="-128"/>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BIZ UDPゴシック" panose="020B0400000000000000" pitchFamily="50" charset="-128"/>
              <a:ea typeface="BIZ UDPゴシック" panose="020B0400000000000000" pitchFamily="50" charset="-128"/>
              <a:cs typeface="+mn-cs"/>
            </a:defRPr>
          </a:pPr>
          <a:endParaRPr lang="en-US" altLang="ja-JP"/>
        </a:p>
      </c:txPr>
    </c:title>
    <c:autoTitleDeleted val="0"/>
    <c:plotArea>
      <c:layout/>
      <c:barChart>
        <c:barDir val="col"/>
        <c:grouping val="stacked"/>
        <c:varyColors val="0"/>
        <c:ser>
          <c:idx val="1"/>
          <c:order val="1"/>
          <c:tx>
            <c:strRef>
              <c:f>障がい支援区分認定者数!$B$5</c:f>
              <c:strCache>
                <c:ptCount val="1"/>
                <c:pt idx="0">
                  <c:v>区分１</c:v>
                </c:pt>
              </c:strCache>
            </c:strRef>
          </c:tx>
          <c:spPr>
            <a:solidFill>
              <a:schemeClr val="accent2"/>
            </a:solidFill>
            <a:ln>
              <a:solidFill>
                <a:sysClr val="windowText" lastClr="00000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BIZ UDPゴシック" panose="020B0400000000000000" pitchFamily="50" charset="-128"/>
                    <a:ea typeface="BIZ UDPゴシック" panose="020B0400000000000000" pitchFamily="50" charset="-128"/>
                    <a:cs typeface="+mn-cs"/>
                  </a:defRPr>
                </a:pPr>
                <a:endParaRPr lang="ja-JP"/>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障がい支援区分認定者数!$B$3:$H$3</c15:sqref>
                  </c15:fullRef>
                </c:ext>
              </c:extLst>
              <c:f>障がい支援区分認定者数!$C$3:$H$3</c:f>
              <c:strCache>
                <c:ptCount val="6"/>
                <c:pt idx="0">
                  <c:v>令和3年度</c:v>
                </c:pt>
                <c:pt idx="1">
                  <c:v>令和4年度</c:v>
                </c:pt>
                <c:pt idx="2">
                  <c:v>令和5年度</c:v>
                </c:pt>
                <c:pt idx="3">
                  <c:v>令和6年度</c:v>
                </c:pt>
                <c:pt idx="4">
                  <c:v>令和7年度</c:v>
                </c:pt>
                <c:pt idx="5">
                  <c:v>令和8年度</c:v>
                </c:pt>
              </c:strCache>
            </c:strRef>
          </c:cat>
          <c:val>
            <c:numRef>
              <c:extLst>
                <c:ext xmlns:c15="http://schemas.microsoft.com/office/drawing/2012/chart" uri="{02D57815-91ED-43cb-92C2-25804820EDAC}">
                  <c15:fullRef>
                    <c15:sqref>障がい支援区分認定者数!$B$5:$H$5</c15:sqref>
                  </c15:fullRef>
                </c:ext>
              </c:extLst>
              <c:f>障がい支援区分認定者数!$C$5:$H$5</c:f>
              <c:numCache>
                <c:formatCode>#,##0_);[Red]\(#,##0\)</c:formatCode>
                <c:ptCount val="6"/>
                <c:pt idx="0">
                  <c:v>1</c:v>
                </c:pt>
                <c:pt idx="1">
                  <c:v>1</c:v>
                </c:pt>
                <c:pt idx="2">
                  <c:v>1</c:v>
                </c:pt>
                <c:pt idx="3">
                  <c:v>1</c:v>
                </c:pt>
                <c:pt idx="4">
                  <c:v>1</c:v>
                </c:pt>
                <c:pt idx="5">
                  <c:v>1</c:v>
                </c:pt>
              </c:numCache>
            </c:numRef>
          </c:val>
          <c:extLst>
            <c:ext xmlns:c16="http://schemas.microsoft.com/office/drawing/2014/chart" uri="{C3380CC4-5D6E-409C-BE32-E72D297353CC}">
              <c16:uniqueId val="{00000000-5DE3-43F6-829A-F77C8E6EB9C7}"/>
            </c:ext>
          </c:extLst>
        </c:ser>
        <c:ser>
          <c:idx val="3"/>
          <c:order val="3"/>
          <c:tx>
            <c:strRef>
              <c:f>障がい支援区分認定者数!$B$7</c:f>
              <c:strCache>
                <c:ptCount val="1"/>
                <c:pt idx="0">
                  <c:v>区分２</c:v>
                </c:pt>
              </c:strCache>
            </c:strRef>
          </c:tx>
          <c:spPr>
            <a:solidFill>
              <a:schemeClr val="accent4">
                <a:lumMod val="40000"/>
                <a:lumOff val="60000"/>
              </a:schemeClr>
            </a:solidFill>
            <a:ln>
              <a:solidFill>
                <a:sysClr val="windowText" lastClr="00000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BIZ UDPゴシック" panose="020B0400000000000000" pitchFamily="50" charset="-128"/>
                    <a:ea typeface="BIZ UDPゴシック" panose="020B0400000000000000" pitchFamily="50" charset="-128"/>
                    <a:cs typeface="+mn-cs"/>
                  </a:defRPr>
                </a:pPr>
                <a:endParaRPr lang="ja-JP"/>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障がい支援区分認定者数!$B$3:$H$3</c15:sqref>
                  </c15:fullRef>
                </c:ext>
              </c:extLst>
              <c:f>障がい支援区分認定者数!$C$3:$H$3</c:f>
              <c:strCache>
                <c:ptCount val="6"/>
                <c:pt idx="0">
                  <c:v>令和3年度</c:v>
                </c:pt>
                <c:pt idx="1">
                  <c:v>令和4年度</c:v>
                </c:pt>
                <c:pt idx="2">
                  <c:v>令和5年度</c:v>
                </c:pt>
                <c:pt idx="3">
                  <c:v>令和6年度</c:v>
                </c:pt>
                <c:pt idx="4">
                  <c:v>令和7年度</c:v>
                </c:pt>
                <c:pt idx="5">
                  <c:v>令和8年度</c:v>
                </c:pt>
              </c:strCache>
            </c:strRef>
          </c:cat>
          <c:val>
            <c:numRef>
              <c:extLst>
                <c:ext xmlns:c15="http://schemas.microsoft.com/office/drawing/2012/chart" uri="{02D57815-91ED-43cb-92C2-25804820EDAC}">
                  <c15:fullRef>
                    <c15:sqref>障がい支援区分認定者数!$B$7:$H$7</c15:sqref>
                  </c15:fullRef>
                </c:ext>
              </c:extLst>
              <c:f>障がい支援区分認定者数!$C$7:$H$7</c:f>
              <c:numCache>
                <c:formatCode>#,##0_);[Red]\(#,##0\)</c:formatCode>
                <c:ptCount val="6"/>
                <c:pt idx="0">
                  <c:v>3</c:v>
                </c:pt>
                <c:pt idx="1">
                  <c:v>3</c:v>
                </c:pt>
                <c:pt idx="2">
                  <c:v>3</c:v>
                </c:pt>
                <c:pt idx="3">
                  <c:v>3</c:v>
                </c:pt>
                <c:pt idx="4">
                  <c:v>3</c:v>
                </c:pt>
                <c:pt idx="5">
                  <c:v>3</c:v>
                </c:pt>
              </c:numCache>
            </c:numRef>
          </c:val>
          <c:extLst>
            <c:ext xmlns:c16="http://schemas.microsoft.com/office/drawing/2014/chart" uri="{C3380CC4-5D6E-409C-BE32-E72D297353CC}">
              <c16:uniqueId val="{00000001-5DE3-43F6-829A-F77C8E6EB9C7}"/>
            </c:ext>
          </c:extLst>
        </c:ser>
        <c:ser>
          <c:idx val="5"/>
          <c:order val="5"/>
          <c:tx>
            <c:strRef>
              <c:f>障がい支援区分認定者数!$B$9</c:f>
              <c:strCache>
                <c:ptCount val="1"/>
                <c:pt idx="0">
                  <c:v>区分３</c:v>
                </c:pt>
              </c:strCache>
            </c:strRef>
          </c:tx>
          <c:spPr>
            <a:solidFill>
              <a:schemeClr val="accent5">
                <a:lumMod val="20000"/>
                <a:lumOff val="80000"/>
              </a:schemeClr>
            </a:solidFill>
            <a:ln>
              <a:solidFill>
                <a:sysClr val="windowText" lastClr="00000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BIZ UDPゴシック" panose="020B0400000000000000" pitchFamily="50" charset="-128"/>
                    <a:ea typeface="BIZ UDPゴシック" panose="020B0400000000000000" pitchFamily="50" charset="-128"/>
                    <a:cs typeface="+mn-cs"/>
                  </a:defRPr>
                </a:pPr>
                <a:endParaRPr lang="ja-JP"/>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障がい支援区分認定者数!$B$3:$H$3</c15:sqref>
                  </c15:fullRef>
                </c:ext>
              </c:extLst>
              <c:f>障がい支援区分認定者数!$C$3:$H$3</c:f>
              <c:strCache>
                <c:ptCount val="6"/>
                <c:pt idx="0">
                  <c:v>令和3年度</c:v>
                </c:pt>
                <c:pt idx="1">
                  <c:v>令和4年度</c:v>
                </c:pt>
                <c:pt idx="2">
                  <c:v>令和5年度</c:v>
                </c:pt>
                <c:pt idx="3">
                  <c:v>令和6年度</c:v>
                </c:pt>
                <c:pt idx="4">
                  <c:v>令和7年度</c:v>
                </c:pt>
                <c:pt idx="5">
                  <c:v>令和8年度</c:v>
                </c:pt>
              </c:strCache>
            </c:strRef>
          </c:cat>
          <c:val>
            <c:numRef>
              <c:extLst>
                <c:ext xmlns:c15="http://schemas.microsoft.com/office/drawing/2012/chart" uri="{02D57815-91ED-43cb-92C2-25804820EDAC}">
                  <c15:fullRef>
                    <c15:sqref>障がい支援区分認定者数!$B$9:$H$9</c15:sqref>
                  </c15:fullRef>
                </c:ext>
              </c:extLst>
              <c:f>障がい支援区分認定者数!$C$9:$H$9</c:f>
              <c:numCache>
                <c:formatCode>#,##0_);[Red]\(#,##0\)</c:formatCode>
                <c:ptCount val="6"/>
                <c:pt idx="0">
                  <c:v>4</c:v>
                </c:pt>
                <c:pt idx="1">
                  <c:v>4</c:v>
                </c:pt>
                <c:pt idx="2">
                  <c:v>5</c:v>
                </c:pt>
                <c:pt idx="3">
                  <c:v>5</c:v>
                </c:pt>
                <c:pt idx="4">
                  <c:v>5</c:v>
                </c:pt>
                <c:pt idx="5">
                  <c:v>5</c:v>
                </c:pt>
              </c:numCache>
            </c:numRef>
          </c:val>
          <c:extLst>
            <c:ext xmlns:c16="http://schemas.microsoft.com/office/drawing/2014/chart" uri="{C3380CC4-5D6E-409C-BE32-E72D297353CC}">
              <c16:uniqueId val="{00000002-5DE3-43F6-829A-F77C8E6EB9C7}"/>
            </c:ext>
          </c:extLst>
        </c:ser>
        <c:ser>
          <c:idx val="7"/>
          <c:order val="7"/>
          <c:tx>
            <c:strRef>
              <c:f>障がい支援区分認定者数!$B$11</c:f>
              <c:strCache>
                <c:ptCount val="1"/>
                <c:pt idx="0">
                  <c:v>区分４</c:v>
                </c:pt>
              </c:strCache>
            </c:strRef>
          </c:tx>
          <c:spPr>
            <a:solidFill>
              <a:schemeClr val="accent6">
                <a:lumMod val="40000"/>
                <a:lumOff val="60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BIZ UDPゴシック" panose="020B0400000000000000" pitchFamily="50" charset="-128"/>
                    <a:ea typeface="BIZ UDPゴシック" panose="020B0400000000000000" pitchFamily="50" charset="-128"/>
                    <a:cs typeface="+mn-cs"/>
                  </a:defRPr>
                </a:pPr>
                <a:endParaRPr lang="ja-JP"/>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障がい支援区分認定者数!$B$3:$H$3</c15:sqref>
                  </c15:fullRef>
                </c:ext>
              </c:extLst>
              <c:f>障がい支援区分認定者数!$C$3:$H$3</c:f>
              <c:strCache>
                <c:ptCount val="6"/>
                <c:pt idx="0">
                  <c:v>令和3年度</c:v>
                </c:pt>
                <c:pt idx="1">
                  <c:v>令和4年度</c:v>
                </c:pt>
                <c:pt idx="2">
                  <c:v>令和5年度</c:v>
                </c:pt>
                <c:pt idx="3">
                  <c:v>令和6年度</c:v>
                </c:pt>
                <c:pt idx="4">
                  <c:v>令和7年度</c:v>
                </c:pt>
                <c:pt idx="5">
                  <c:v>令和8年度</c:v>
                </c:pt>
              </c:strCache>
            </c:strRef>
          </c:cat>
          <c:val>
            <c:numRef>
              <c:extLst>
                <c:ext xmlns:c15="http://schemas.microsoft.com/office/drawing/2012/chart" uri="{02D57815-91ED-43cb-92C2-25804820EDAC}">
                  <c15:fullRef>
                    <c15:sqref>障がい支援区分認定者数!$B$11:$H$11</c15:sqref>
                  </c15:fullRef>
                </c:ext>
              </c:extLst>
              <c:f>障がい支援区分認定者数!$C$11:$H$11</c:f>
              <c:numCache>
                <c:formatCode>#,##0</c:formatCode>
                <c:ptCount val="6"/>
                <c:pt idx="0">
                  <c:v>4</c:v>
                </c:pt>
                <c:pt idx="1">
                  <c:v>5</c:v>
                </c:pt>
                <c:pt idx="2">
                  <c:v>5</c:v>
                </c:pt>
                <c:pt idx="3">
                  <c:v>5</c:v>
                </c:pt>
                <c:pt idx="4">
                  <c:v>5</c:v>
                </c:pt>
                <c:pt idx="5">
                  <c:v>5</c:v>
                </c:pt>
              </c:numCache>
            </c:numRef>
          </c:val>
          <c:extLst>
            <c:ext xmlns:c16="http://schemas.microsoft.com/office/drawing/2014/chart" uri="{C3380CC4-5D6E-409C-BE32-E72D297353CC}">
              <c16:uniqueId val="{00000003-5DE3-43F6-829A-F77C8E6EB9C7}"/>
            </c:ext>
          </c:extLst>
        </c:ser>
        <c:ser>
          <c:idx val="9"/>
          <c:order val="9"/>
          <c:tx>
            <c:strRef>
              <c:f>障がい支援区分認定者数!$B$13</c:f>
              <c:strCache>
                <c:ptCount val="1"/>
                <c:pt idx="0">
                  <c:v>区分５</c:v>
                </c:pt>
              </c:strCache>
            </c:strRef>
          </c:tx>
          <c:spPr>
            <a:solidFill>
              <a:schemeClr val="bg2">
                <a:lumMod val="90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BIZ UDPゴシック" panose="020B0400000000000000" pitchFamily="50" charset="-128"/>
                    <a:ea typeface="BIZ UDPゴシック" panose="020B0400000000000000" pitchFamily="50" charset="-128"/>
                    <a:cs typeface="+mn-cs"/>
                  </a:defRPr>
                </a:pPr>
                <a:endParaRPr lang="ja-JP"/>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障がい支援区分認定者数!$B$3:$H$3</c15:sqref>
                  </c15:fullRef>
                </c:ext>
              </c:extLst>
              <c:f>障がい支援区分認定者数!$C$3:$H$3</c:f>
              <c:strCache>
                <c:ptCount val="6"/>
                <c:pt idx="0">
                  <c:v>令和3年度</c:v>
                </c:pt>
                <c:pt idx="1">
                  <c:v>令和4年度</c:v>
                </c:pt>
                <c:pt idx="2">
                  <c:v>令和5年度</c:v>
                </c:pt>
                <c:pt idx="3">
                  <c:v>令和6年度</c:v>
                </c:pt>
                <c:pt idx="4">
                  <c:v>令和7年度</c:v>
                </c:pt>
                <c:pt idx="5">
                  <c:v>令和8年度</c:v>
                </c:pt>
              </c:strCache>
            </c:strRef>
          </c:cat>
          <c:val>
            <c:numRef>
              <c:extLst>
                <c:ext xmlns:c15="http://schemas.microsoft.com/office/drawing/2012/chart" uri="{02D57815-91ED-43cb-92C2-25804820EDAC}">
                  <c15:fullRef>
                    <c15:sqref>障がい支援区分認定者数!$B$13:$H$13</c15:sqref>
                  </c15:fullRef>
                </c:ext>
              </c:extLst>
              <c:f>障がい支援区分認定者数!$C$13:$H$13</c:f>
              <c:numCache>
                <c:formatCode>#,##0</c:formatCode>
                <c:ptCount val="6"/>
                <c:pt idx="0">
                  <c:v>3</c:v>
                </c:pt>
                <c:pt idx="1">
                  <c:v>3</c:v>
                </c:pt>
                <c:pt idx="2">
                  <c:v>3</c:v>
                </c:pt>
                <c:pt idx="3">
                  <c:v>3</c:v>
                </c:pt>
                <c:pt idx="4">
                  <c:v>4</c:v>
                </c:pt>
                <c:pt idx="5">
                  <c:v>4</c:v>
                </c:pt>
              </c:numCache>
            </c:numRef>
          </c:val>
          <c:extLst>
            <c:ext xmlns:c16="http://schemas.microsoft.com/office/drawing/2014/chart" uri="{C3380CC4-5D6E-409C-BE32-E72D297353CC}">
              <c16:uniqueId val="{00000004-5DE3-43F6-829A-F77C8E6EB9C7}"/>
            </c:ext>
          </c:extLst>
        </c:ser>
        <c:ser>
          <c:idx val="11"/>
          <c:order val="11"/>
          <c:tx>
            <c:strRef>
              <c:f>障がい支援区分認定者数!$B$15</c:f>
              <c:strCache>
                <c:ptCount val="1"/>
                <c:pt idx="0">
                  <c:v>区分６</c:v>
                </c:pt>
              </c:strCache>
            </c:strRef>
          </c:tx>
          <c:spPr>
            <a:solidFill>
              <a:schemeClr val="accent2">
                <a:lumMod val="20000"/>
                <a:lumOff val="80000"/>
              </a:schemeClr>
            </a:solidFill>
            <a:ln>
              <a:solidFill>
                <a:sysClr val="windowText" lastClr="00000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BIZ UDPゴシック" panose="020B0400000000000000" pitchFamily="50" charset="-128"/>
                    <a:ea typeface="BIZ UDPゴシック" panose="020B0400000000000000" pitchFamily="50" charset="-128"/>
                    <a:cs typeface="+mn-cs"/>
                  </a:defRPr>
                </a:pPr>
                <a:endParaRPr lang="ja-JP"/>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障がい支援区分認定者数!$B$3:$H$3</c15:sqref>
                  </c15:fullRef>
                </c:ext>
              </c:extLst>
              <c:f>障がい支援区分認定者数!$C$3:$H$3</c:f>
              <c:strCache>
                <c:ptCount val="6"/>
                <c:pt idx="0">
                  <c:v>令和3年度</c:v>
                </c:pt>
                <c:pt idx="1">
                  <c:v>令和4年度</c:v>
                </c:pt>
                <c:pt idx="2">
                  <c:v>令和5年度</c:v>
                </c:pt>
                <c:pt idx="3">
                  <c:v>令和6年度</c:v>
                </c:pt>
                <c:pt idx="4">
                  <c:v>令和7年度</c:v>
                </c:pt>
                <c:pt idx="5">
                  <c:v>令和8年度</c:v>
                </c:pt>
              </c:strCache>
            </c:strRef>
          </c:cat>
          <c:val>
            <c:numRef>
              <c:extLst>
                <c:ext xmlns:c15="http://schemas.microsoft.com/office/drawing/2012/chart" uri="{02D57815-91ED-43cb-92C2-25804820EDAC}">
                  <c15:fullRef>
                    <c15:sqref>障がい支援区分認定者数!$B$15:$H$15</c15:sqref>
                  </c15:fullRef>
                </c:ext>
              </c:extLst>
              <c:f>障がい支援区分認定者数!$C$15:$H$15</c:f>
              <c:numCache>
                <c:formatCode>#,##0</c:formatCode>
                <c:ptCount val="6"/>
                <c:pt idx="0">
                  <c:v>4</c:v>
                </c:pt>
                <c:pt idx="1">
                  <c:v>4</c:v>
                </c:pt>
                <c:pt idx="2">
                  <c:v>4</c:v>
                </c:pt>
                <c:pt idx="3">
                  <c:v>4</c:v>
                </c:pt>
                <c:pt idx="4">
                  <c:v>4</c:v>
                </c:pt>
                <c:pt idx="5">
                  <c:v>4</c:v>
                </c:pt>
              </c:numCache>
            </c:numRef>
          </c:val>
          <c:extLst>
            <c:ext xmlns:c16="http://schemas.microsoft.com/office/drawing/2014/chart" uri="{C3380CC4-5D6E-409C-BE32-E72D297353CC}">
              <c16:uniqueId val="{00000005-5DE3-43F6-829A-F77C8E6EB9C7}"/>
            </c:ext>
          </c:extLst>
        </c:ser>
        <c:dLbls>
          <c:showLegendKey val="0"/>
          <c:showVal val="1"/>
          <c:showCatName val="0"/>
          <c:showSerName val="0"/>
          <c:showPercent val="0"/>
          <c:showBubbleSize val="0"/>
        </c:dLbls>
        <c:gapWidth val="150"/>
        <c:overlap val="100"/>
        <c:axId val="726728959"/>
        <c:axId val="726730399"/>
        <c:extLst>
          <c:ext xmlns:c15="http://schemas.microsoft.com/office/drawing/2012/chart" uri="{02D57815-91ED-43cb-92C2-25804820EDAC}">
            <c15:filteredBarSeries>
              <c15: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ja-JP"/>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障がい支援区分認定者数!$B$3:$H$3</c15:sqref>
                        </c15:fullRef>
                        <c15:formulaRef>
                          <c15:sqref>障がい支援区分認定者数!$C$3:$H$3</c15:sqref>
                        </c15:formulaRef>
                      </c:ext>
                    </c:extLst>
                    <c:strCache>
                      <c:ptCount val="6"/>
                      <c:pt idx="0">
                        <c:v>令和3年度</c:v>
                      </c:pt>
                      <c:pt idx="1">
                        <c:v>令和4年度</c:v>
                      </c:pt>
                      <c:pt idx="2">
                        <c:v>令和5年度</c:v>
                      </c:pt>
                      <c:pt idx="3">
                        <c:v>令和6年度</c:v>
                      </c:pt>
                      <c:pt idx="4">
                        <c:v>令和7年度</c:v>
                      </c:pt>
                      <c:pt idx="5">
                        <c:v>令和8年度</c:v>
                      </c:pt>
                    </c:strCache>
                  </c:strRef>
                </c:cat>
                <c:val>
                  <c:numRef>
                    <c:extLst>
                      <c:ext uri="{02D57815-91ED-43cb-92C2-25804820EDAC}">
                        <c15:fullRef>
                          <c15:sqref>障がい支援区分認定者数!$B$4:$H$4</c15:sqref>
                        </c15:fullRef>
                        <c15:formulaRef>
                          <c15:sqref>障がい支援区分認定者数!$C$4:$H$4</c15:sqref>
                        </c15:formulaRef>
                      </c:ext>
                    </c:extLst>
                    <c:numCache>
                      <c:formatCode>#,##0_);[Red]\(#,##0\)</c:formatCode>
                      <c:ptCount val="6"/>
                      <c:pt idx="0">
                        <c:v>19</c:v>
                      </c:pt>
                      <c:pt idx="1">
                        <c:v>20</c:v>
                      </c:pt>
                      <c:pt idx="2">
                        <c:v>21</c:v>
                      </c:pt>
                      <c:pt idx="3">
                        <c:v>21</c:v>
                      </c:pt>
                      <c:pt idx="4">
                        <c:v>22</c:v>
                      </c:pt>
                      <c:pt idx="5">
                        <c:v>22</c:v>
                      </c:pt>
                    </c:numCache>
                  </c:numRef>
                </c:val>
                <c:extLst>
                  <c:ext xmlns:c16="http://schemas.microsoft.com/office/drawing/2014/chart" uri="{C3380CC4-5D6E-409C-BE32-E72D297353CC}">
                    <c16:uniqueId val="{00000006-5DE3-43F6-829A-F77C8E6EB9C7}"/>
                  </c:ext>
                </c:extLst>
              </c15:ser>
            </c15:filteredBarSeries>
            <c15:filteredBarSeries>
              <c15:ser>
                <c:idx val="2"/>
                <c:order val="2"/>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ja-JP"/>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障がい支援区分認定者数!$B$3:$H$3</c15:sqref>
                        </c15:fullRef>
                        <c15:formulaRef>
                          <c15:sqref>障がい支援区分認定者数!$C$3:$H$3</c15:sqref>
                        </c15:formulaRef>
                      </c:ext>
                    </c:extLst>
                    <c:strCache>
                      <c:ptCount val="6"/>
                      <c:pt idx="0">
                        <c:v>令和3年度</c:v>
                      </c:pt>
                      <c:pt idx="1">
                        <c:v>令和4年度</c:v>
                      </c:pt>
                      <c:pt idx="2">
                        <c:v>令和5年度</c:v>
                      </c:pt>
                      <c:pt idx="3">
                        <c:v>令和6年度</c:v>
                      </c:pt>
                      <c:pt idx="4">
                        <c:v>令和7年度</c:v>
                      </c:pt>
                      <c:pt idx="5">
                        <c:v>令和8年度</c:v>
                      </c:pt>
                    </c:strCache>
                  </c:strRef>
                </c:cat>
                <c:val>
                  <c:numRef>
                    <c:extLst>
                      <c:ext xmlns:c15="http://schemas.microsoft.com/office/drawing/2012/chart" uri="{02D57815-91ED-43cb-92C2-25804820EDAC}">
                        <c15:fullRef>
                          <c15:sqref>障がい支援区分認定者数!$B$6:$H$6</c15:sqref>
                        </c15:fullRef>
                        <c15:formulaRef>
                          <c15:sqref>障がい支援区分認定者数!$C$6:$H$6</c15:sqref>
                        </c15:formulaRef>
                      </c:ext>
                    </c:extLst>
                    <c:numCache>
                      <c:formatCode>0.0%</c:formatCode>
                      <c:ptCount val="6"/>
                      <c:pt idx="0">
                        <c:v>5.2631578947368418E-2</c:v>
                      </c:pt>
                      <c:pt idx="1">
                        <c:v>0.05</c:v>
                      </c:pt>
                      <c:pt idx="2">
                        <c:v>4.7619047619047616E-2</c:v>
                      </c:pt>
                      <c:pt idx="3">
                        <c:v>4.7619047619047616E-2</c:v>
                      </c:pt>
                      <c:pt idx="4">
                        <c:v>4.5454545454545456E-2</c:v>
                      </c:pt>
                      <c:pt idx="5">
                        <c:v>4.5454545454545456E-2</c:v>
                      </c:pt>
                    </c:numCache>
                  </c:numRef>
                </c:val>
                <c:extLst xmlns:c15="http://schemas.microsoft.com/office/drawing/2012/chart">
                  <c:ext xmlns:c16="http://schemas.microsoft.com/office/drawing/2014/chart" uri="{C3380CC4-5D6E-409C-BE32-E72D297353CC}">
                    <c16:uniqueId val="{00000007-5DE3-43F6-829A-F77C8E6EB9C7}"/>
                  </c:ext>
                </c:extLst>
              </c15:ser>
            </c15:filteredBarSeries>
            <c15:filteredBarSeries>
              <c15:ser>
                <c:idx val="4"/>
                <c:order val="4"/>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ja-JP"/>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障がい支援区分認定者数!$B$3:$H$3</c15:sqref>
                        </c15:fullRef>
                        <c15:formulaRef>
                          <c15:sqref>障がい支援区分認定者数!$C$3:$H$3</c15:sqref>
                        </c15:formulaRef>
                      </c:ext>
                    </c:extLst>
                    <c:strCache>
                      <c:ptCount val="6"/>
                      <c:pt idx="0">
                        <c:v>令和3年度</c:v>
                      </c:pt>
                      <c:pt idx="1">
                        <c:v>令和4年度</c:v>
                      </c:pt>
                      <c:pt idx="2">
                        <c:v>令和5年度</c:v>
                      </c:pt>
                      <c:pt idx="3">
                        <c:v>令和6年度</c:v>
                      </c:pt>
                      <c:pt idx="4">
                        <c:v>令和7年度</c:v>
                      </c:pt>
                      <c:pt idx="5">
                        <c:v>令和8年度</c:v>
                      </c:pt>
                    </c:strCache>
                  </c:strRef>
                </c:cat>
                <c:val>
                  <c:numRef>
                    <c:extLst>
                      <c:ext xmlns:c15="http://schemas.microsoft.com/office/drawing/2012/chart" uri="{02D57815-91ED-43cb-92C2-25804820EDAC}">
                        <c15:fullRef>
                          <c15:sqref>障がい支援区分認定者数!$B$8:$H$8</c15:sqref>
                        </c15:fullRef>
                        <c15:formulaRef>
                          <c15:sqref>障がい支援区分認定者数!$C$8:$H$8</c15:sqref>
                        </c15:formulaRef>
                      </c:ext>
                    </c:extLst>
                    <c:numCache>
                      <c:formatCode>0.0%</c:formatCode>
                      <c:ptCount val="6"/>
                      <c:pt idx="0">
                        <c:v>0.15789473684210525</c:v>
                      </c:pt>
                      <c:pt idx="1">
                        <c:v>0.15</c:v>
                      </c:pt>
                      <c:pt idx="2">
                        <c:v>0.14285714285714285</c:v>
                      </c:pt>
                      <c:pt idx="3">
                        <c:v>0.14285714285714285</c:v>
                      </c:pt>
                      <c:pt idx="4">
                        <c:v>0.13636363636363635</c:v>
                      </c:pt>
                      <c:pt idx="5">
                        <c:v>0.13636363636363635</c:v>
                      </c:pt>
                    </c:numCache>
                  </c:numRef>
                </c:val>
                <c:extLst xmlns:c15="http://schemas.microsoft.com/office/drawing/2012/chart">
                  <c:ext xmlns:c16="http://schemas.microsoft.com/office/drawing/2014/chart" uri="{C3380CC4-5D6E-409C-BE32-E72D297353CC}">
                    <c16:uniqueId val="{00000008-5DE3-43F6-829A-F77C8E6EB9C7}"/>
                  </c:ext>
                </c:extLst>
              </c15:ser>
            </c15:filteredBarSeries>
            <c15:filteredBarSeries>
              <c15:ser>
                <c:idx val="6"/>
                <c:order val="6"/>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ja-JP"/>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障がい支援区分認定者数!$B$3:$H$3</c15:sqref>
                        </c15:fullRef>
                        <c15:formulaRef>
                          <c15:sqref>障がい支援区分認定者数!$C$3:$H$3</c15:sqref>
                        </c15:formulaRef>
                      </c:ext>
                    </c:extLst>
                    <c:strCache>
                      <c:ptCount val="6"/>
                      <c:pt idx="0">
                        <c:v>令和3年度</c:v>
                      </c:pt>
                      <c:pt idx="1">
                        <c:v>令和4年度</c:v>
                      </c:pt>
                      <c:pt idx="2">
                        <c:v>令和5年度</c:v>
                      </c:pt>
                      <c:pt idx="3">
                        <c:v>令和6年度</c:v>
                      </c:pt>
                      <c:pt idx="4">
                        <c:v>令和7年度</c:v>
                      </c:pt>
                      <c:pt idx="5">
                        <c:v>令和8年度</c:v>
                      </c:pt>
                    </c:strCache>
                  </c:strRef>
                </c:cat>
                <c:val>
                  <c:numRef>
                    <c:extLst>
                      <c:ext xmlns:c15="http://schemas.microsoft.com/office/drawing/2012/chart" uri="{02D57815-91ED-43cb-92C2-25804820EDAC}">
                        <c15:fullRef>
                          <c15:sqref>障がい支援区分認定者数!$B$10:$H$10</c15:sqref>
                        </c15:fullRef>
                        <c15:formulaRef>
                          <c15:sqref>障がい支援区分認定者数!$C$10:$H$10</c15:sqref>
                        </c15:formulaRef>
                      </c:ext>
                    </c:extLst>
                    <c:numCache>
                      <c:formatCode>0.0%</c:formatCode>
                      <c:ptCount val="6"/>
                      <c:pt idx="0">
                        <c:v>0.21052631578947367</c:v>
                      </c:pt>
                      <c:pt idx="1">
                        <c:v>0.2</c:v>
                      </c:pt>
                      <c:pt idx="2">
                        <c:v>0.23809523809523808</c:v>
                      </c:pt>
                      <c:pt idx="3">
                        <c:v>0.23809523809523808</c:v>
                      </c:pt>
                      <c:pt idx="4">
                        <c:v>0.22727272727272727</c:v>
                      </c:pt>
                      <c:pt idx="5">
                        <c:v>0.22727272727272727</c:v>
                      </c:pt>
                    </c:numCache>
                  </c:numRef>
                </c:val>
                <c:extLst xmlns:c15="http://schemas.microsoft.com/office/drawing/2012/chart">
                  <c:ext xmlns:c16="http://schemas.microsoft.com/office/drawing/2014/chart" uri="{C3380CC4-5D6E-409C-BE32-E72D297353CC}">
                    <c16:uniqueId val="{00000009-5DE3-43F6-829A-F77C8E6EB9C7}"/>
                  </c:ext>
                </c:extLst>
              </c15:ser>
            </c15:filteredBarSeries>
            <c15:filteredBarSeries>
              <c15:ser>
                <c:idx val="8"/>
                <c:order val="8"/>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ja-JP"/>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障がい支援区分認定者数!$B$3:$H$3</c15:sqref>
                        </c15:fullRef>
                        <c15:formulaRef>
                          <c15:sqref>障がい支援区分認定者数!$C$3:$H$3</c15:sqref>
                        </c15:formulaRef>
                      </c:ext>
                    </c:extLst>
                    <c:strCache>
                      <c:ptCount val="6"/>
                      <c:pt idx="0">
                        <c:v>令和3年度</c:v>
                      </c:pt>
                      <c:pt idx="1">
                        <c:v>令和4年度</c:v>
                      </c:pt>
                      <c:pt idx="2">
                        <c:v>令和5年度</c:v>
                      </c:pt>
                      <c:pt idx="3">
                        <c:v>令和6年度</c:v>
                      </c:pt>
                      <c:pt idx="4">
                        <c:v>令和7年度</c:v>
                      </c:pt>
                      <c:pt idx="5">
                        <c:v>令和8年度</c:v>
                      </c:pt>
                    </c:strCache>
                  </c:strRef>
                </c:cat>
                <c:val>
                  <c:numRef>
                    <c:extLst>
                      <c:ext xmlns:c15="http://schemas.microsoft.com/office/drawing/2012/chart" uri="{02D57815-91ED-43cb-92C2-25804820EDAC}">
                        <c15:fullRef>
                          <c15:sqref>障がい支援区分認定者数!$B$12:$H$12</c15:sqref>
                        </c15:fullRef>
                        <c15:formulaRef>
                          <c15:sqref>障がい支援区分認定者数!$C$12:$H$12</c15:sqref>
                        </c15:formulaRef>
                      </c:ext>
                    </c:extLst>
                    <c:numCache>
                      <c:formatCode>0.0%</c:formatCode>
                      <c:ptCount val="6"/>
                      <c:pt idx="0">
                        <c:v>0.21052631578947367</c:v>
                      </c:pt>
                      <c:pt idx="1">
                        <c:v>0.25</c:v>
                      </c:pt>
                      <c:pt idx="2">
                        <c:v>0.23809523809523808</c:v>
                      </c:pt>
                      <c:pt idx="3">
                        <c:v>0.23809523809523808</c:v>
                      </c:pt>
                      <c:pt idx="4">
                        <c:v>0.22727272727272727</c:v>
                      </c:pt>
                      <c:pt idx="5">
                        <c:v>0.22727272727272727</c:v>
                      </c:pt>
                    </c:numCache>
                  </c:numRef>
                </c:val>
                <c:extLst xmlns:c15="http://schemas.microsoft.com/office/drawing/2012/chart">
                  <c:ext xmlns:c16="http://schemas.microsoft.com/office/drawing/2014/chart" uri="{C3380CC4-5D6E-409C-BE32-E72D297353CC}">
                    <c16:uniqueId val="{0000000A-5DE3-43F6-829A-F77C8E6EB9C7}"/>
                  </c:ext>
                </c:extLst>
              </c15:ser>
            </c15:filteredBarSeries>
            <c15:filteredBarSeries>
              <c15:ser>
                <c:idx val="10"/>
                <c:order val="10"/>
                <c:spPr>
                  <a:solidFill>
                    <a:schemeClr val="accent5">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ja-JP"/>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障がい支援区分認定者数!$B$3:$H$3</c15:sqref>
                        </c15:fullRef>
                        <c15:formulaRef>
                          <c15:sqref>障がい支援区分認定者数!$C$3:$H$3</c15:sqref>
                        </c15:formulaRef>
                      </c:ext>
                    </c:extLst>
                    <c:strCache>
                      <c:ptCount val="6"/>
                      <c:pt idx="0">
                        <c:v>令和3年度</c:v>
                      </c:pt>
                      <c:pt idx="1">
                        <c:v>令和4年度</c:v>
                      </c:pt>
                      <c:pt idx="2">
                        <c:v>令和5年度</c:v>
                      </c:pt>
                      <c:pt idx="3">
                        <c:v>令和6年度</c:v>
                      </c:pt>
                      <c:pt idx="4">
                        <c:v>令和7年度</c:v>
                      </c:pt>
                      <c:pt idx="5">
                        <c:v>令和8年度</c:v>
                      </c:pt>
                    </c:strCache>
                  </c:strRef>
                </c:cat>
                <c:val>
                  <c:numRef>
                    <c:extLst>
                      <c:ext xmlns:c15="http://schemas.microsoft.com/office/drawing/2012/chart" uri="{02D57815-91ED-43cb-92C2-25804820EDAC}">
                        <c15:fullRef>
                          <c15:sqref>障がい支援区分認定者数!$B$14:$H$14</c15:sqref>
                        </c15:fullRef>
                        <c15:formulaRef>
                          <c15:sqref>障がい支援区分認定者数!$C$14:$H$14</c15:sqref>
                        </c15:formulaRef>
                      </c:ext>
                    </c:extLst>
                    <c:numCache>
                      <c:formatCode>0.0%</c:formatCode>
                      <c:ptCount val="6"/>
                      <c:pt idx="0">
                        <c:v>0.15789473684210525</c:v>
                      </c:pt>
                      <c:pt idx="1">
                        <c:v>0.15</c:v>
                      </c:pt>
                      <c:pt idx="2">
                        <c:v>0.14285714285714285</c:v>
                      </c:pt>
                      <c:pt idx="3">
                        <c:v>0.14285714285714285</c:v>
                      </c:pt>
                      <c:pt idx="4">
                        <c:v>0.18181818181818182</c:v>
                      </c:pt>
                      <c:pt idx="5">
                        <c:v>0.18181818181818182</c:v>
                      </c:pt>
                    </c:numCache>
                  </c:numRef>
                </c:val>
                <c:extLst xmlns:c15="http://schemas.microsoft.com/office/drawing/2012/chart">
                  <c:ext xmlns:c16="http://schemas.microsoft.com/office/drawing/2014/chart" uri="{C3380CC4-5D6E-409C-BE32-E72D297353CC}">
                    <c16:uniqueId val="{0000000B-5DE3-43F6-829A-F77C8E6EB9C7}"/>
                  </c:ext>
                </c:extLst>
              </c15:ser>
            </c15:filteredBarSeries>
            <c15:filteredBarSeries>
              <c15:ser>
                <c:idx val="12"/>
                <c:order val="12"/>
                <c:spPr>
                  <a:solidFill>
                    <a:schemeClr val="accent1">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ja-JP"/>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障がい支援区分認定者数!$B$3:$H$3</c15:sqref>
                        </c15:fullRef>
                        <c15:formulaRef>
                          <c15:sqref>障がい支援区分認定者数!$C$3:$H$3</c15:sqref>
                        </c15:formulaRef>
                      </c:ext>
                    </c:extLst>
                    <c:strCache>
                      <c:ptCount val="6"/>
                      <c:pt idx="0">
                        <c:v>令和3年度</c:v>
                      </c:pt>
                      <c:pt idx="1">
                        <c:v>令和4年度</c:v>
                      </c:pt>
                      <c:pt idx="2">
                        <c:v>令和5年度</c:v>
                      </c:pt>
                      <c:pt idx="3">
                        <c:v>令和6年度</c:v>
                      </c:pt>
                      <c:pt idx="4">
                        <c:v>令和7年度</c:v>
                      </c:pt>
                      <c:pt idx="5">
                        <c:v>令和8年度</c:v>
                      </c:pt>
                    </c:strCache>
                  </c:strRef>
                </c:cat>
                <c:val>
                  <c:numRef>
                    <c:extLst>
                      <c:ext xmlns:c15="http://schemas.microsoft.com/office/drawing/2012/chart" uri="{02D57815-91ED-43cb-92C2-25804820EDAC}">
                        <c15:fullRef>
                          <c15:sqref>障がい支援区分認定者数!$B$16:$H$16</c15:sqref>
                        </c15:fullRef>
                        <c15:formulaRef>
                          <c15:sqref>障がい支援区分認定者数!$C$16:$H$16</c15:sqref>
                        </c15:formulaRef>
                      </c:ext>
                    </c:extLst>
                    <c:numCache>
                      <c:formatCode>0.0%</c:formatCode>
                      <c:ptCount val="6"/>
                      <c:pt idx="0">
                        <c:v>0.21052631578947367</c:v>
                      </c:pt>
                      <c:pt idx="1">
                        <c:v>0.2</c:v>
                      </c:pt>
                      <c:pt idx="2">
                        <c:v>0.19047619047619047</c:v>
                      </c:pt>
                      <c:pt idx="3">
                        <c:v>0.19047619047619047</c:v>
                      </c:pt>
                      <c:pt idx="4">
                        <c:v>0.18181818181818182</c:v>
                      </c:pt>
                      <c:pt idx="5">
                        <c:v>0.18181818181818182</c:v>
                      </c:pt>
                    </c:numCache>
                  </c:numRef>
                </c:val>
                <c:extLst xmlns:c15="http://schemas.microsoft.com/office/drawing/2012/chart">
                  <c:ext xmlns:c16="http://schemas.microsoft.com/office/drawing/2014/chart" uri="{C3380CC4-5D6E-409C-BE32-E72D297353CC}">
                    <c16:uniqueId val="{0000000C-5DE3-43F6-829A-F77C8E6EB9C7}"/>
                  </c:ext>
                </c:extLst>
              </c15:ser>
            </c15:filteredBarSeries>
          </c:ext>
        </c:extLst>
      </c:barChart>
      <c:catAx>
        <c:axId val="726728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BIZ UDPゴシック" panose="020B0400000000000000" pitchFamily="50" charset="-128"/>
                <a:ea typeface="BIZ UDPゴシック" panose="020B0400000000000000" pitchFamily="50" charset="-128"/>
                <a:cs typeface="+mn-cs"/>
              </a:defRPr>
            </a:pPr>
            <a:endParaRPr lang="ja-JP"/>
          </a:p>
        </c:txPr>
        <c:crossAx val="726730399"/>
        <c:crosses val="autoZero"/>
        <c:auto val="1"/>
        <c:lblAlgn val="ctr"/>
        <c:lblOffset val="100"/>
        <c:noMultiLvlLbl val="0"/>
      </c:catAx>
      <c:valAx>
        <c:axId val="726730399"/>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BIZ UDPゴシック" panose="020B0400000000000000" pitchFamily="50" charset="-128"/>
                <a:ea typeface="BIZ UDPゴシック" panose="020B0400000000000000" pitchFamily="50" charset="-128"/>
                <a:cs typeface="+mn-cs"/>
              </a:defRPr>
            </a:pPr>
            <a:endParaRPr lang="ja-JP"/>
          </a:p>
        </c:txPr>
        <c:crossAx val="726728959"/>
        <c:crossesAt val="1"/>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BIZ UDPゴシック" panose="020B0400000000000000" pitchFamily="50" charset="-128"/>
              <a:ea typeface="BIZ UDPゴシック" panose="020B0400000000000000" pitchFamily="50" charset="-128"/>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ja-JP"/>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BIZ UDPゴシック" panose="020B0400000000000000" pitchFamily="50" charset="-128"/>
                <a:ea typeface="BIZ UDPゴシック" panose="020B0400000000000000" pitchFamily="50" charset="-128"/>
                <a:cs typeface="+mn-cs"/>
              </a:defRPr>
            </a:pPr>
            <a:r>
              <a:rPr lang="ja-JP" altLang="en-US">
                <a:latin typeface="BIZ UDPゴシック" panose="020B0400000000000000" pitchFamily="50" charset="-128"/>
                <a:ea typeface="BIZ UDPゴシック" panose="020B0400000000000000" pitchFamily="50" charset="-128"/>
              </a:rPr>
              <a:t>重度心身障害者医療費助成等受給者数の推移（令和3年度～令和8年度）</a:t>
            </a:r>
            <a:endParaRPr lang="en-US" altLang="ja-JP">
              <a:latin typeface="BIZ UDPゴシック" panose="020B0400000000000000" pitchFamily="50" charset="-128"/>
              <a:ea typeface="BIZ UDPゴシック" panose="020B0400000000000000" pitchFamily="50" charset="-128"/>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BIZ UDPゴシック" panose="020B0400000000000000" pitchFamily="50" charset="-128"/>
              <a:ea typeface="BIZ UDPゴシック" panose="020B0400000000000000" pitchFamily="50" charset="-128"/>
              <a:cs typeface="+mn-cs"/>
            </a:defRPr>
          </a:pPr>
          <a:endParaRPr lang="en-US" altLang="ja-JP"/>
        </a:p>
      </c:txPr>
    </c:title>
    <c:autoTitleDeleted val="0"/>
    <c:plotArea>
      <c:layout/>
      <c:barChart>
        <c:barDir val="col"/>
        <c:grouping val="stacked"/>
        <c:varyColors val="0"/>
        <c:ser>
          <c:idx val="1"/>
          <c:order val="1"/>
          <c:tx>
            <c:strRef>
              <c:f>重度心身障害者医療費助成受給者数!$B$5</c:f>
              <c:strCache>
                <c:ptCount val="1"/>
                <c:pt idx="0">
                  <c:v>重度心身障害者医療費助成受給者</c:v>
                </c:pt>
              </c:strCache>
            </c:strRef>
          </c:tx>
          <c:spPr>
            <a:solidFill>
              <a:schemeClr val="accent2"/>
            </a:solidFill>
            <a:ln>
              <a:solidFill>
                <a:sysClr val="windowText" lastClr="00000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BIZ UDPゴシック" panose="020B0400000000000000" pitchFamily="50" charset="-128"/>
                    <a:ea typeface="BIZ UDPゴシック" panose="020B0400000000000000" pitchFamily="50" charset="-128"/>
                    <a:cs typeface="+mn-cs"/>
                  </a:defRPr>
                </a:pPr>
                <a:endParaRPr lang="ja-JP"/>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重度心身障害者医療費助成受給者数!$C$3:$H$3</c:f>
              <c:strCache>
                <c:ptCount val="6"/>
                <c:pt idx="0">
                  <c:v>令和3年度</c:v>
                </c:pt>
                <c:pt idx="1">
                  <c:v>令和4年度</c:v>
                </c:pt>
                <c:pt idx="2">
                  <c:v>令和5年度</c:v>
                </c:pt>
                <c:pt idx="3">
                  <c:v>令和6年度</c:v>
                </c:pt>
                <c:pt idx="4">
                  <c:v>令和7年度</c:v>
                </c:pt>
                <c:pt idx="5">
                  <c:v>令和8年度</c:v>
                </c:pt>
              </c:strCache>
              <c:extLst/>
            </c:strRef>
          </c:cat>
          <c:val>
            <c:numRef>
              <c:f>重度心身障害者医療費助成受給者数!$C$5:$H$5</c:f>
              <c:numCache>
                <c:formatCode>#,##0_);[Red]\(#,##0\)</c:formatCode>
                <c:ptCount val="6"/>
                <c:pt idx="0">
                  <c:v>52</c:v>
                </c:pt>
                <c:pt idx="1">
                  <c:v>50</c:v>
                </c:pt>
                <c:pt idx="2">
                  <c:v>48</c:v>
                </c:pt>
                <c:pt idx="3">
                  <c:v>50</c:v>
                </c:pt>
                <c:pt idx="4">
                  <c:v>52</c:v>
                </c:pt>
                <c:pt idx="5">
                  <c:v>54</c:v>
                </c:pt>
              </c:numCache>
              <c:extLst/>
            </c:numRef>
          </c:val>
          <c:extLst>
            <c:ext xmlns:c16="http://schemas.microsoft.com/office/drawing/2014/chart" uri="{C3380CC4-5D6E-409C-BE32-E72D297353CC}">
              <c16:uniqueId val="{00000000-DEA2-42DD-83F7-829F21F944F0}"/>
            </c:ext>
          </c:extLst>
        </c:ser>
        <c:ser>
          <c:idx val="3"/>
          <c:order val="3"/>
          <c:tx>
            <c:strRef>
              <c:f>重度心身障害者医療費助成受給者数!$B$7</c:f>
              <c:strCache>
                <c:ptCount val="1"/>
                <c:pt idx="0">
                  <c:v>在宅重度障害者対策事業（紙おむつ等給付）受給者</c:v>
                </c:pt>
              </c:strCache>
            </c:strRef>
          </c:tx>
          <c:spPr>
            <a:solidFill>
              <a:schemeClr val="accent4">
                <a:lumMod val="40000"/>
                <a:lumOff val="60000"/>
              </a:schemeClr>
            </a:solidFill>
            <a:ln>
              <a:solidFill>
                <a:sysClr val="windowText" lastClr="00000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BIZ UDPゴシック" panose="020B0400000000000000" pitchFamily="50" charset="-128"/>
                    <a:ea typeface="BIZ UDPゴシック" panose="020B0400000000000000" pitchFamily="50" charset="-128"/>
                    <a:cs typeface="+mn-cs"/>
                  </a:defRPr>
                </a:pPr>
                <a:endParaRPr lang="ja-JP"/>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重度心身障害者医療費助成受給者数!$C$3:$H$3</c:f>
              <c:strCache>
                <c:ptCount val="6"/>
                <c:pt idx="0">
                  <c:v>令和3年度</c:v>
                </c:pt>
                <c:pt idx="1">
                  <c:v>令和4年度</c:v>
                </c:pt>
                <c:pt idx="2">
                  <c:v>令和5年度</c:v>
                </c:pt>
                <c:pt idx="3">
                  <c:v>令和6年度</c:v>
                </c:pt>
                <c:pt idx="4">
                  <c:v>令和7年度</c:v>
                </c:pt>
                <c:pt idx="5">
                  <c:v>令和8年度</c:v>
                </c:pt>
              </c:strCache>
              <c:extLst/>
            </c:strRef>
          </c:cat>
          <c:val>
            <c:numRef>
              <c:f>重度心身障害者医療費助成受給者数!$C$7:$H$7</c:f>
              <c:numCache>
                <c:formatCode>#,##0_);[Red]\(#,##0\)</c:formatCode>
                <c:ptCount val="6"/>
                <c:pt idx="0">
                  <c:v>6</c:v>
                </c:pt>
                <c:pt idx="1">
                  <c:v>6</c:v>
                </c:pt>
                <c:pt idx="2">
                  <c:v>5</c:v>
                </c:pt>
                <c:pt idx="3">
                  <c:v>6</c:v>
                </c:pt>
                <c:pt idx="4">
                  <c:v>6</c:v>
                </c:pt>
                <c:pt idx="5">
                  <c:v>6</c:v>
                </c:pt>
              </c:numCache>
              <c:extLst/>
            </c:numRef>
          </c:val>
          <c:extLst>
            <c:ext xmlns:c16="http://schemas.microsoft.com/office/drawing/2014/chart" uri="{C3380CC4-5D6E-409C-BE32-E72D297353CC}">
              <c16:uniqueId val="{00000001-DEA2-42DD-83F7-829F21F944F0}"/>
            </c:ext>
          </c:extLst>
        </c:ser>
        <c:ser>
          <c:idx val="5"/>
          <c:order val="5"/>
          <c:tx>
            <c:strRef>
              <c:f>重度心身障害者医療費助成受給者数!$B$9</c:f>
              <c:strCache>
                <c:ptCount val="1"/>
                <c:pt idx="0">
                  <c:v>人工透析患者通院交通費助成受給者</c:v>
                </c:pt>
              </c:strCache>
            </c:strRef>
          </c:tx>
          <c:spPr>
            <a:solidFill>
              <a:schemeClr val="accent5">
                <a:lumMod val="20000"/>
                <a:lumOff val="80000"/>
              </a:schemeClr>
            </a:solidFill>
            <a:ln>
              <a:solidFill>
                <a:sysClr val="windowText" lastClr="00000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BIZ UDPゴシック" panose="020B0400000000000000" pitchFamily="50" charset="-128"/>
                    <a:ea typeface="BIZ UDPゴシック" panose="020B0400000000000000" pitchFamily="50" charset="-128"/>
                    <a:cs typeface="+mn-cs"/>
                  </a:defRPr>
                </a:pPr>
                <a:endParaRPr lang="ja-JP"/>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重度心身障害者医療費助成受給者数!$C$3:$H$3</c:f>
              <c:strCache>
                <c:ptCount val="6"/>
                <c:pt idx="0">
                  <c:v>令和3年度</c:v>
                </c:pt>
                <c:pt idx="1">
                  <c:v>令和4年度</c:v>
                </c:pt>
                <c:pt idx="2">
                  <c:v>令和5年度</c:v>
                </c:pt>
                <c:pt idx="3">
                  <c:v>令和6年度</c:v>
                </c:pt>
                <c:pt idx="4">
                  <c:v>令和7年度</c:v>
                </c:pt>
                <c:pt idx="5">
                  <c:v>令和8年度</c:v>
                </c:pt>
              </c:strCache>
              <c:extLst/>
            </c:strRef>
          </c:cat>
          <c:val>
            <c:numRef>
              <c:f>重度心身障害者医療費助成受給者数!$C$9:$H$9</c:f>
              <c:numCache>
                <c:formatCode>#,##0_);[Red]\(#,##0\)</c:formatCode>
                <c:ptCount val="6"/>
                <c:pt idx="0">
                  <c:v>5</c:v>
                </c:pt>
                <c:pt idx="1">
                  <c:v>5</c:v>
                </c:pt>
                <c:pt idx="2">
                  <c:v>4</c:v>
                </c:pt>
                <c:pt idx="3">
                  <c:v>5</c:v>
                </c:pt>
                <c:pt idx="4">
                  <c:v>5</c:v>
                </c:pt>
                <c:pt idx="5">
                  <c:v>5</c:v>
                </c:pt>
              </c:numCache>
              <c:extLst/>
            </c:numRef>
          </c:val>
          <c:extLst>
            <c:ext xmlns:c16="http://schemas.microsoft.com/office/drawing/2014/chart" uri="{C3380CC4-5D6E-409C-BE32-E72D297353CC}">
              <c16:uniqueId val="{00000002-DEA2-42DD-83F7-829F21F944F0}"/>
            </c:ext>
          </c:extLst>
        </c:ser>
        <c:ser>
          <c:idx val="7"/>
          <c:order val="7"/>
          <c:tx>
            <c:strRef>
              <c:f>重度心身障害者医療費助成受給者数!#REF!</c:f>
              <c:strCache>
                <c:ptCount val="1"/>
                <c:pt idx="0">
                  <c:v>#REF!</c:v>
                </c:pt>
              </c:strCache>
              <c:extLst xmlns:c15="http://schemas.microsoft.com/office/drawing/2012/chart"/>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ja-JP"/>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重度心身障害者医療費助成受給者数!$C$3:$H$3</c:f>
              <c:strCache>
                <c:ptCount val="6"/>
                <c:pt idx="0">
                  <c:v>令和3年度</c:v>
                </c:pt>
                <c:pt idx="1">
                  <c:v>令和4年度</c:v>
                </c:pt>
                <c:pt idx="2">
                  <c:v>令和5年度</c:v>
                </c:pt>
                <c:pt idx="3">
                  <c:v>令和6年度</c:v>
                </c:pt>
                <c:pt idx="4">
                  <c:v>令和7年度</c:v>
                </c:pt>
                <c:pt idx="5">
                  <c:v>令和8年度</c:v>
                </c:pt>
              </c:strCache>
              <c:extLst/>
            </c:strRef>
          </c:cat>
          <c:val>
            <c:numRef>
              <c:f>重度心身障害者医療費助成受給者数!#REF!</c:f>
              <c:extLst xmlns:c15="http://schemas.microsoft.com/office/drawing/2012/chart"/>
            </c:numRef>
          </c:val>
          <c:extLst xmlns:c15="http://schemas.microsoft.com/office/drawing/2012/chart">
            <c:ext xmlns:c16="http://schemas.microsoft.com/office/drawing/2014/chart" uri="{C3380CC4-5D6E-409C-BE32-E72D297353CC}">
              <c16:uniqueId val="{00000003-DEA2-42DD-83F7-829F21F944F0}"/>
            </c:ext>
          </c:extLst>
        </c:ser>
        <c:ser>
          <c:idx val="8"/>
          <c:order val="8"/>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ja-JP"/>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重度心身障害者医療費助成受給者数!$C$3:$H$3</c:f>
              <c:strCache>
                <c:ptCount val="6"/>
                <c:pt idx="0">
                  <c:v>令和3年度</c:v>
                </c:pt>
                <c:pt idx="1">
                  <c:v>令和4年度</c:v>
                </c:pt>
                <c:pt idx="2">
                  <c:v>令和5年度</c:v>
                </c:pt>
                <c:pt idx="3">
                  <c:v>令和6年度</c:v>
                </c:pt>
                <c:pt idx="4">
                  <c:v>令和7年度</c:v>
                </c:pt>
                <c:pt idx="5">
                  <c:v>令和8年度</c:v>
                </c:pt>
              </c:strCache>
              <c:extLst/>
            </c:strRef>
          </c:cat>
          <c:val>
            <c:numRef>
              <c:f>重度心身障害者医療費助成受給者数!#REF!</c:f>
              <c:extLst xmlns:c15="http://schemas.microsoft.com/office/drawing/2012/chart"/>
            </c:numRef>
          </c:val>
          <c:extLst xmlns:c15="http://schemas.microsoft.com/office/drawing/2012/chart">
            <c:ext xmlns:c16="http://schemas.microsoft.com/office/drawing/2014/chart" uri="{C3380CC4-5D6E-409C-BE32-E72D297353CC}">
              <c16:uniqueId val="{0000000A-DEA2-42DD-83F7-829F21F944F0}"/>
            </c:ext>
          </c:extLst>
        </c:ser>
        <c:ser>
          <c:idx val="9"/>
          <c:order val="9"/>
          <c:tx>
            <c:strRef>
              <c:f>重度心身障害者医療費助成受給者数!#REF!</c:f>
              <c:strCache>
                <c:ptCount val="1"/>
                <c:pt idx="0">
                  <c:v>#REF!</c:v>
                </c:pt>
              </c:strCache>
              <c:extLst xmlns:c15="http://schemas.microsoft.com/office/drawing/2012/chart"/>
            </c:strRef>
          </c:tx>
          <c:spPr>
            <a:solidFill>
              <a:schemeClr val="accent4">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ja-JP"/>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重度心身障害者医療費助成受給者数!$C$3:$H$3</c:f>
              <c:strCache>
                <c:ptCount val="6"/>
                <c:pt idx="0">
                  <c:v>令和3年度</c:v>
                </c:pt>
                <c:pt idx="1">
                  <c:v>令和4年度</c:v>
                </c:pt>
                <c:pt idx="2">
                  <c:v>令和5年度</c:v>
                </c:pt>
                <c:pt idx="3">
                  <c:v>令和6年度</c:v>
                </c:pt>
                <c:pt idx="4">
                  <c:v>令和7年度</c:v>
                </c:pt>
                <c:pt idx="5">
                  <c:v>令和8年度</c:v>
                </c:pt>
              </c:strCache>
              <c:extLst/>
            </c:strRef>
          </c:cat>
          <c:val>
            <c:numRef>
              <c:f>重度心身障害者医療費助成受給者数!#REF!</c:f>
              <c:extLst xmlns:c15="http://schemas.microsoft.com/office/drawing/2012/chart"/>
            </c:numRef>
          </c:val>
          <c:extLst xmlns:c15="http://schemas.microsoft.com/office/drawing/2012/chart">
            <c:ext xmlns:c16="http://schemas.microsoft.com/office/drawing/2014/chart" uri="{C3380CC4-5D6E-409C-BE32-E72D297353CC}">
              <c16:uniqueId val="{00000004-DEA2-42DD-83F7-829F21F944F0}"/>
            </c:ext>
          </c:extLst>
        </c:ser>
        <c:ser>
          <c:idx val="10"/>
          <c:order val="10"/>
          <c:spPr>
            <a:solidFill>
              <a:schemeClr val="accent5">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ja-JP"/>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重度心身障害者医療費助成受給者数!$C$3:$H$3</c:f>
              <c:strCache>
                <c:ptCount val="6"/>
                <c:pt idx="0">
                  <c:v>令和3年度</c:v>
                </c:pt>
                <c:pt idx="1">
                  <c:v>令和4年度</c:v>
                </c:pt>
                <c:pt idx="2">
                  <c:v>令和5年度</c:v>
                </c:pt>
                <c:pt idx="3">
                  <c:v>令和6年度</c:v>
                </c:pt>
                <c:pt idx="4">
                  <c:v>令和7年度</c:v>
                </c:pt>
                <c:pt idx="5">
                  <c:v>令和8年度</c:v>
                </c:pt>
              </c:strCache>
              <c:extLst/>
            </c:strRef>
          </c:cat>
          <c:val>
            <c:numRef>
              <c:f>重度心身障害者医療費助成受給者数!#REF!</c:f>
              <c:extLst xmlns:c15="http://schemas.microsoft.com/office/drawing/2012/chart"/>
            </c:numRef>
          </c:val>
          <c:extLst xmlns:c15="http://schemas.microsoft.com/office/drawing/2012/chart">
            <c:ext xmlns:c16="http://schemas.microsoft.com/office/drawing/2014/chart" uri="{C3380CC4-5D6E-409C-BE32-E72D297353CC}">
              <c16:uniqueId val="{0000000B-DEA2-42DD-83F7-829F21F944F0}"/>
            </c:ext>
          </c:extLst>
        </c:ser>
        <c:ser>
          <c:idx val="11"/>
          <c:order val="11"/>
          <c:tx>
            <c:strRef>
              <c:f>重度心身障害者医療費助成受給者数!#REF!</c:f>
              <c:strCache>
                <c:ptCount val="1"/>
                <c:pt idx="0">
                  <c:v>#REF!</c:v>
                </c:pt>
              </c:strCache>
              <c:extLst xmlns:c15="http://schemas.microsoft.com/office/drawing/2012/chart"/>
            </c:strRef>
          </c:tx>
          <c:spPr>
            <a:solidFill>
              <a:schemeClr val="accent6">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ja-JP"/>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重度心身障害者医療費助成受給者数!$C$3:$H$3</c:f>
              <c:strCache>
                <c:ptCount val="6"/>
                <c:pt idx="0">
                  <c:v>令和3年度</c:v>
                </c:pt>
                <c:pt idx="1">
                  <c:v>令和4年度</c:v>
                </c:pt>
                <c:pt idx="2">
                  <c:v>令和5年度</c:v>
                </c:pt>
                <c:pt idx="3">
                  <c:v>令和6年度</c:v>
                </c:pt>
                <c:pt idx="4">
                  <c:v>令和7年度</c:v>
                </c:pt>
                <c:pt idx="5">
                  <c:v>令和8年度</c:v>
                </c:pt>
              </c:strCache>
              <c:extLst/>
            </c:strRef>
          </c:cat>
          <c:val>
            <c:numRef>
              <c:f>重度心身障害者医療費助成受給者数!#REF!</c:f>
              <c:extLst xmlns:c15="http://schemas.microsoft.com/office/drawing/2012/chart"/>
            </c:numRef>
          </c:val>
          <c:extLst xmlns:c15="http://schemas.microsoft.com/office/drawing/2012/chart">
            <c:ext xmlns:c16="http://schemas.microsoft.com/office/drawing/2014/chart" uri="{C3380CC4-5D6E-409C-BE32-E72D297353CC}">
              <c16:uniqueId val="{00000005-DEA2-42DD-83F7-829F21F944F0}"/>
            </c:ext>
          </c:extLst>
        </c:ser>
        <c:ser>
          <c:idx val="12"/>
          <c:order val="12"/>
          <c:spPr>
            <a:solidFill>
              <a:schemeClr val="accent1">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ja-JP"/>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重度心身障害者医療費助成受給者数!$C$3:$H$3</c:f>
              <c:strCache>
                <c:ptCount val="6"/>
                <c:pt idx="0">
                  <c:v>令和3年度</c:v>
                </c:pt>
                <c:pt idx="1">
                  <c:v>令和4年度</c:v>
                </c:pt>
                <c:pt idx="2">
                  <c:v>令和5年度</c:v>
                </c:pt>
                <c:pt idx="3">
                  <c:v>令和6年度</c:v>
                </c:pt>
                <c:pt idx="4">
                  <c:v>令和7年度</c:v>
                </c:pt>
                <c:pt idx="5">
                  <c:v>令和8年度</c:v>
                </c:pt>
              </c:strCache>
              <c:extLst/>
            </c:strRef>
          </c:cat>
          <c:val>
            <c:numRef>
              <c:f>重度心身障害者医療費助成受給者数!#REF!</c:f>
              <c:extLst xmlns:c15="http://schemas.microsoft.com/office/drawing/2012/chart"/>
            </c:numRef>
          </c:val>
          <c:extLst xmlns:c15="http://schemas.microsoft.com/office/drawing/2012/chart">
            <c:ext xmlns:c16="http://schemas.microsoft.com/office/drawing/2014/chart" uri="{C3380CC4-5D6E-409C-BE32-E72D297353CC}">
              <c16:uniqueId val="{0000000C-DEA2-42DD-83F7-829F21F944F0}"/>
            </c:ext>
          </c:extLst>
        </c:ser>
        <c:dLbls>
          <c:showLegendKey val="0"/>
          <c:showVal val="1"/>
          <c:showCatName val="0"/>
          <c:showSerName val="0"/>
          <c:showPercent val="0"/>
          <c:showBubbleSize val="0"/>
        </c:dLbls>
        <c:gapWidth val="150"/>
        <c:overlap val="100"/>
        <c:axId val="726728959"/>
        <c:axId val="726730399"/>
        <c:extLst>
          <c:ext xmlns:c15="http://schemas.microsoft.com/office/drawing/2012/chart" uri="{02D57815-91ED-43cb-92C2-25804820EDAC}">
            <c15:filteredBarSeries>
              <c15: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ja-JP"/>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重度心身障害者医療費助成受給者数!$C$3:$H$3</c15:sqref>
                        </c15:formulaRef>
                      </c:ext>
                    </c:extLst>
                    <c:strCache>
                      <c:ptCount val="6"/>
                      <c:pt idx="0">
                        <c:v>令和3年度</c:v>
                      </c:pt>
                      <c:pt idx="1">
                        <c:v>令和4年度</c:v>
                      </c:pt>
                      <c:pt idx="2">
                        <c:v>令和5年度</c:v>
                      </c:pt>
                      <c:pt idx="3">
                        <c:v>令和6年度</c:v>
                      </c:pt>
                      <c:pt idx="4">
                        <c:v>令和7年度</c:v>
                      </c:pt>
                      <c:pt idx="5">
                        <c:v>令和8年度</c:v>
                      </c:pt>
                    </c:strCache>
                  </c:strRef>
                </c:cat>
                <c:val>
                  <c:numRef>
                    <c:extLst>
                      <c:ext uri="{02D57815-91ED-43cb-92C2-25804820EDAC}">
                        <c15:formulaRef>
                          <c15:sqref>重度心身障害者医療費助成受給者数!$C$4:$H$4</c15:sqref>
                        </c15:formulaRef>
                      </c:ext>
                    </c:extLst>
                    <c:numCache>
                      <c:formatCode>#,##0_);[Red]\(#,##0\)</c:formatCode>
                      <c:ptCount val="6"/>
                      <c:pt idx="0">
                        <c:v>63</c:v>
                      </c:pt>
                      <c:pt idx="1">
                        <c:v>61</c:v>
                      </c:pt>
                      <c:pt idx="2">
                        <c:v>57</c:v>
                      </c:pt>
                      <c:pt idx="3">
                        <c:v>61</c:v>
                      </c:pt>
                      <c:pt idx="4">
                        <c:v>63</c:v>
                      </c:pt>
                      <c:pt idx="5">
                        <c:v>65</c:v>
                      </c:pt>
                    </c:numCache>
                  </c:numRef>
                </c:val>
                <c:extLst>
                  <c:ext xmlns:c16="http://schemas.microsoft.com/office/drawing/2014/chart" uri="{C3380CC4-5D6E-409C-BE32-E72D297353CC}">
                    <c16:uniqueId val="{00000006-DEA2-42DD-83F7-829F21F944F0}"/>
                  </c:ext>
                </c:extLst>
              </c15:ser>
            </c15:filteredBarSeries>
            <c15:filteredBarSeries>
              <c15:ser>
                <c:idx val="2"/>
                <c:order val="2"/>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ja-JP"/>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重度心身障害者医療費助成受給者数!$C$3:$H$3</c15:sqref>
                        </c15:formulaRef>
                      </c:ext>
                    </c:extLst>
                    <c:strCache>
                      <c:ptCount val="6"/>
                      <c:pt idx="0">
                        <c:v>令和3年度</c:v>
                      </c:pt>
                      <c:pt idx="1">
                        <c:v>令和4年度</c:v>
                      </c:pt>
                      <c:pt idx="2">
                        <c:v>令和5年度</c:v>
                      </c:pt>
                      <c:pt idx="3">
                        <c:v>令和6年度</c:v>
                      </c:pt>
                      <c:pt idx="4">
                        <c:v>令和7年度</c:v>
                      </c:pt>
                      <c:pt idx="5">
                        <c:v>令和8年度</c:v>
                      </c:pt>
                    </c:strCache>
                  </c:strRef>
                </c:cat>
                <c:val>
                  <c:numRef>
                    <c:extLst xmlns:c15="http://schemas.microsoft.com/office/drawing/2012/chart">
                      <c:ext xmlns:c15="http://schemas.microsoft.com/office/drawing/2012/chart" uri="{02D57815-91ED-43cb-92C2-25804820EDAC}">
                        <c15:formulaRef>
                          <c15:sqref>重度心身障害者医療費助成受給者数!$C$6:$H$6</c15:sqref>
                        </c15:formulaRef>
                      </c:ext>
                    </c:extLst>
                    <c:numCache>
                      <c:formatCode>0.0%</c:formatCode>
                      <c:ptCount val="6"/>
                      <c:pt idx="0">
                        <c:v>0.82539682539682535</c:v>
                      </c:pt>
                      <c:pt idx="1">
                        <c:v>0.81967213114754101</c:v>
                      </c:pt>
                      <c:pt idx="2">
                        <c:v>0.84210526315789469</c:v>
                      </c:pt>
                      <c:pt idx="3">
                        <c:v>0.81967213114754101</c:v>
                      </c:pt>
                      <c:pt idx="4">
                        <c:v>0.82539682539682535</c:v>
                      </c:pt>
                      <c:pt idx="5">
                        <c:v>0.83076923076923082</c:v>
                      </c:pt>
                    </c:numCache>
                  </c:numRef>
                </c:val>
                <c:extLst xmlns:c15="http://schemas.microsoft.com/office/drawing/2012/chart">
                  <c:ext xmlns:c16="http://schemas.microsoft.com/office/drawing/2014/chart" uri="{C3380CC4-5D6E-409C-BE32-E72D297353CC}">
                    <c16:uniqueId val="{00000007-DEA2-42DD-83F7-829F21F944F0}"/>
                  </c:ext>
                </c:extLst>
              </c15:ser>
            </c15:filteredBarSeries>
            <c15:filteredBarSeries>
              <c15:ser>
                <c:idx val="4"/>
                <c:order val="4"/>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ja-JP"/>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重度心身障害者医療費助成受給者数!$C$3:$H$3</c15:sqref>
                        </c15:formulaRef>
                      </c:ext>
                    </c:extLst>
                    <c:strCache>
                      <c:ptCount val="6"/>
                      <c:pt idx="0">
                        <c:v>令和3年度</c:v>
                      </c:pt>
                      <c:pt idx="1">
                        <c:v>令和4年度</c:v>
                      </c:pt>
                      <c:pt idx="2">
                        <c:v>令和5年度</c:v>
                      </c:pt>
                      <c:pt idx="3">
                        <c:v>令和6年度</c:v>
                      </c:pt>
                      <c:pt idx="4">
                        <c:v>令和7年度</c:v>
                      </c:pt>
                      <c:pt idx="5">
                        <c:v>令和8年度</c:v>
                      </c:pt>
                    </c:strCache>
                  </c:strRef>
                </c:cat>
                <c:val>
                  <c:numRef>
                    <c:extLst xmlns:c15="http://schemas.microsoft.com/office/drawing/2012/chart">
                      <c:ext xmlns:c15="http://schemas.microsoft.com/office/drawing/2012/chart" uri="{02D57815-91ED-43cb-92C2-25804820EDAC}">
                        <c15:formulaRef>
                          <c15:sqref>重度心身障害者医療費助成受給者数!$C$8:$H$8</c15:sqref>
                        </c15:formulaRef>
                      </c:ext>
                    </c:extLst>
                    <c:numCache>
                      <c:formatCode>0.0%</c:formatCode>
                      <c:ptCount val="6"/>
                      <c:pt idx="0">
                        <c:v>9.5238095238095233E-2</c:v>
                      </c:pt>
                      <c:pt idx="1">
                        <c:v>9.8360655737704916E-2</c:v>
                      </c:pt>
                      <c:pt idx="2">
                        <c:v>8.771929824561403E-2</c:v>
                      </c:pt>
                      <c:pt idx="3">
                        <c:v>9.8360655737704916E-2</c:v>
                      </c:pt>
                      <c:pt idx="4">
                        <c:v>9.5238095238095233E-2</c:v>
                      </c:pt>
                      <c:pt idx="5">
                        <c:v>9.2307692307692313E-2</c:v>
                      </c:pt>
                    </c:numCache>
                  </c:numRef>
                </c:val>
                <c:extLst xmlns:c15="http://schemas.microsoft.com/office/drawing/2012/chart">
                  <c:ext xmlns:c16="http://schemas.microsoft.com/office/drawing/2014/chart" uri="{C3380CC4-5D6E-409C-BE32-E72D297353CC}">
                    <c16:uniqueId val="{00000008-DEA2-42DD-83F7-829F21F944F0}"/>
                  </c:ext>
                </c:extLst>
              </c15:ser>
            </c15:filteredBarSeries>
            <c15:filteredBarSeries>
              <c15:ser>
                <c:idx val="6"/>
                <c:order val="6"/>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ja-JP"/>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重度心身障害者医療費助成受給者数!$C$3:$H$3</c15:sqref>
                        </c15:formulaRef>
                      </c:ext>
                    </c:extLst>
                    <c:strCache>
                      <c:ptCount val="6"/>
                      <c:pt idx="0">
                        <c:v>令和3年度</c:v>
                      </c:pt>
                      <c:pt idx="1">
                        <c:v>令和4年度</c:v>
                      </c:pt>
                      <c:pt idx="2">
                        <c:v>令和5年度</c:v>
                      </c:pt>
                      <c:pt idx="3">
                        <c:v>令和6年度</c:v>
                      </c:pt>
                      <c:pt idx="4">
                        <c:v>令和7年度</c:v>
                      </c:pt>
                      <c:pt idx="5">
                        <c:v>令和8年度</c:v>
                      </c:pt>
                    </c:strCache>
                  </c:strRef>
                </c:cat>
                <c:val>
                  <c:numRef>
                    <c:extLst xmlns:c15="http://schemas.microsoft.com/office/drawing/2012/chart">
                      <c:ext xmlns:c15="http://schemas.microsoft.com/office/drawing/2012/chart" uri="{02D57815-91ED-43cb-92C2-25804820EDAC}">
                        <c15:formulaRef>
                          <c15:sqref>重度心身障害者医療費助成受給者数!$C$10:$H$10</c15:sqref>
                        </c15:formulaRef>
                      </c:ext>
                    </c:extLst>
                    <c:numCache>
                      <c:formatCode>0.0%</c:formatCode>
                      <c:ptCount val="6"/>
                      <c:pt idx="0">
                        <c:v>7.9365079365079361E-2</c:v>
                      </c:pt>
                      <c:pt idx="1">
                        <c:v>8.1967213114754092E-2</c:v>
                      </c:pt>
                      <c:pt idx="2">
                        <c:v>7.0175438596491224E-2</c:v>
                      </c:pt>
                      <c:pt idx="3">
                        <c:v>8.1967213114754092E-2</c:v>
                      </c:pt>
                      <c:pt idx="4">
                        <c:v>7.9365079365079361E-2</c:v>
                      </c:pt>
                      <c:pt idx="5">
                        <c:v>7.6923076923076927E-2</c:v>
                      </c:pt>
                    </c:numCache>
                  </c:numRef>
                </c:val>
                <c:extLst xmlns:c15="http://schemas.microsoft.com/office/drawing/2012/chart">
                  <c:ext xmlns:c16="http://schemas.microsoft.com/office/drawing/2014/chart" uri="{C3380CC4-5D6E-409C-BE32-E72D297353CC}">
                    <c16:uniqueId val="{00000009-DEA2-42DD-83F7-829F21F944F0}"/>
                  </c:ext>
                </c:extLst>
              </c15:ser>
            </c15:filteredBarSeries>
          </c:ext>
        </c:extLst>
      </c:barChart>
      <c:catAx>
        <c:axId val="726728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BIZ UDPゴシック" panose="020B0400000000000000" pitchFamily="50" charset="-128"/>
                <a:ea typeface="BIZ UDPゴシック" panose="020B0400000000000000" pitchFamily="50" charset="-128"/>
                <a:cs typeface="+mn-cs"/>
              </a:defRPr>
            </a:pPr>
            <a:endParaRPr lang="ja-JP"/>
          </a:p>
        </c:txPr>
        <c:crossAx val="726730399"/>
        <c:crosses val="autoZero"/>
        <c:auto val="1"/>
        <c:lblAlgn val="ctr"/>
        <c:lblOffset val="100"/>
        <c:noMultiLvlLbl val="0"/>
      </c:catAx>
      <c:valAx>
        <c:axId val="726730399"/>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BIZ UDPゴシック" panose="020B0400000000000000" pitchFamily="50" charset="-128"/>
                <a:ea typeface="BIZ UDPゴシック" panose="020B0400000000000000" pitchFamily="50" charset="-128"/>
                <a:cs typeface="+mn-cs"/>
              </a:defRPr>
            </a:pPr>
            <a:endParaRPr lang="ja-JP"/>
          </a:p>
        </c:txPr>
        <c:crossAx val="726728959"/>
        <c:crossesAt val="1"/>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BIZ UDPゴシック" panose="020B0400000000000000" pitchFamily="50" charset="-128"/>
              <a:ea typeface="BIZ UDPゴシック" panose="020B0400000000000000" pitchFamily="50" charset="-128"/>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ja-JP"/>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ja-JP" altLang="en-US">
                <a:solidFill>
                  <a:sysClr val="windowText" lastClr="000000"/>
                </a:solidFill>
              </a:rPr>
              <a:t>日中に過ごしている場所</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ja-JP"/>
        </a:p>
      </c:txPr>
    </c:title>
    <c:autoTitleDeleted val="0"/>
    <c:plotArea>
      <c:layout/>
      <c:barChart>
        <c:barDir val="bar"/>
        <c:grouping val="clustered"/>
        <c:varyColors val="0"/>
        <c:ser>
          <c:idx val="0"/>
          <c:order val="0"/>
          <c:tx>
            <c:strRef>
              <c:f>'アンケート結果（本人・家族）'!$B$2</c:f>
              <c:strCache>
                <c:ptCount val="1"/>
                <c:pt idx="0">
                  <c:v>日中に過ごしている場所</c:v>
                </c:pt>
              </c:strCache>
            </c:strRef>
          </c:tx>
          <c:spPr>
            <a:solidFill>
              <a:schemeClr val="accent1"/>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ja-JP"/>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'アンケート結果（本人・家族）'!$B$2:$M$2</c15:sqref>
                  </c15:fullRef>
                </c:ext>
              </c:extLst>
              <c:f>'アンケート結果（本人・家族）'!$C$2:$M$2</c:f>
              <c:strCache>
                <c:ptCount val="11"/>
                <c:pt idx="0">
                  <c:v>無回答</c:v>
                </c:pt>
                <c:pt idx="1">
                  <c:v>その他</c:v>
                </c:pt>
                <c:pt idx="2">
                  <c:v>友人と会うために外出</c:v>
                </c:pt>
                <c:pt idx="3">
                  <c:v>買物や趣味等で外出</c:v>
                </c:pt>
                <c:pt idx="4">
                  <c:v>デイケアやリハビリ</c:v>
                </c:pt>
                <c:pt idx="5">
                  <c:v>病院・入院中</c:v>
                </c:pt>
                <c:pt idx="6">
                  <c:v>通所施設・作業所</c:v>
                </c:pt>
                <c:pt idx="7">
                  <c:v>職場・仕事</c:v>
                </c:pt>
                <c:pt idx="8">
                  <c:v>学校（保育園・こども園等を含む）</c:v>
                </c:pt>
                <c:pt idx="9">
                  <c:v>入所施設・グループホーム</c:v>
                </c:pt>
                <c:pt idx="10">
                  <c:v>自宅</c:v>
                </c:pt>
              </c:strCache>
            </c:strRef>
          </c:cat>
          <c:val>
            <c:numRef>
              <c:extLst>
                <c:ext xmlns:c15="http://schemas.microsoft.com/office/drawing/2012/chart" uri="{02D57815-91ED-43cb-92C2-25804820EDAC}">
                  <c15:fullRef>
                    <c15:sqref>'アンケート結果（本人・家族）'!$B$3:$M$3</c15:sqref>
                  </c15:fullRef>
                </c:ext>
              </c:extLst>
              <c:f>'アンケート結果（本人・家族）'!$C$3:$M$3</c:f>
              <c:numCache>
                <c:formatCode>0.0%</c:formatCode>
                <c:ptCount val="11"/>
                <c:pt idx="0">
                  <c:v>3.5999999999999997E-2</c:v>
                </c:pt>
                <c:pt idx="1">
                  <c:v>2.7E-2</c:v>
                </c:pt>
                <c:pt idx="2">
                  <c:v>4.4999999999999998E-2</c:v>
                </c:pt>
                <c:pt idx="3">
                  <c:v>0.16400000000000001</c:v>
                </c:pt>
                <c:pt idx="4">
                  <c:v>7.2999999999999995E-2</c:v>
                </c:pt>
                <c:pt idx="5">
                  <c:v>3.5999999999999997E-2</c:v>
                </c:pt>
                <c:pt idx="6">
                  <c:v>0.109</c:v>
                </c:pt>
                <c:pt idx="7">
                  <c:v>0.2</c:v>
                </c:pt>
                <c:pt idx="8">
                  <c:v>2.7E-2</c:v>
                </c:pt>
                <c:pt idx="9">
                  <c:v>8.2000000000000003E-2</c:v>
                </c:pt>
                <c:pt idx="10">
                  <c:v>0.56399999999999995</c:v>
                </c:pt>
              </c:numCache>
            </c:numRef>
          </c:val>
          <c:extLst>
            <c:ext xmlns:c16="http://schemas.microsoft.com/office/drawing/2014/chart" uri="{C3380CC4-5D6E-409C-BE32-E72D297353CC}">
              <c16:uniqueId val="{00000000-24F1-445B-8BF1-69D8165042C0}"/>
            </c:ext>
          </c:extLst>
        </c:ser>
        <c:dLbls>
          <c:showLegendKey val="0"/>
          <c:showVal val="0"/>
          <c:showCatName val="0"/>
          <c:showSerName val="0"/>
          <c:showPercent val="0"/>
          <c:showBubbleSize val="0"/>
        </c:dLbls>
        <c:gapWidth val="182"/>
        <c:axId val="898955823"/>
        <c:axId val="898960623"/>
      </c:barChart>
      <c:catAx>
        <c:axId val="8989558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ja-JP"/>
          </a:p>
        </c:txPr>
        <c:crossAx val="898960623"/>
        <c:crosses val="autoZero"/>
        <c:auto val="1"/>
        <c:lblAlgn val="ctr"/>
        <c:lblOffset val="100"/>
        <c:noMultiLvlLbl val="0"/>
      </c:catAx>
      <c:valAx>
        <c:axId val="898960623"/>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ja-JP"/>
          </a:p>
        </c:txPr>
        <c:crossAx val="898955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ja-JP" altLang="en-US">
                <a:solidFill>
                  <a:sysClr val="windowText" lastClr="000000"/>
                </a:solidFill>
              </a:rPr>
              <a:t>外出の回数</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ja-JP"/>
        </a:p>
      </c:txPr>
    </c:title>
    <c:autoTitleDeleted val="0"/>
    <c:plotArea>
      <c:layout/>
      <c:barChart>
        <c:barDir val="bar"/>
        <c:grouping val="percentStacked"/>
        <c:varyColors val="0"/>
        <c:ser>
          <c:idx val="6"/>
          <c:order val="0"/>
          <c:tx>
            <c:strRef>
              <c:f>'アンケート結果（本人・家族）'!$C$24</c:f>
              <c:strCache>
                <c:ptCount val="1"/>
                <c:pt idx="0">
                  <c:v>無回答</c:v>
                </c:pt>
              </c:strCache>
            </c:strRef>
          </c:tx>
          <c:spPr>
            <a:solidFill>
              <a:schemeClr val="accent1">
                <a:lumMod val="60000"/>
              </a:schemeClr>
            </a:solidFill>
            <a:ln>
              <a:solidFill>
                <a:schemeClr val="tx1"/>
              </a:solidFill>
            </a:ln>
            <a:effectLst/>
          </c:spPr>
          <c:invertIfNegative val="0"/>
          <c:dLbls>
            <c:dLbl>
              <c:idx val="0"/>
              <c:layout>
                <c:manualLayout>
                  <c:x val="8.8593572551259707E-3"/>
                  <c:y val="-0.292957659840254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4B3-4359-BEDC-CE31FF5EBAD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'アンケート結果（本人・家族）'!$C$25</c:f>
              <c:numCache>
                <c:formatCode>0.0%</c:formatCode>
                <c:ptCount val="1"/>
                <c:pt idx="0">
                  <c:v>2.7E-2</c:v>
                </c:pt>
              </c:numCache>
            </c:numRef>
          </c:val>
          <c:extLst>
            <c:ext xmlns:c16="http://schemas.microsoft.com/office/drawing/2014/chart" uri="{C3380CC4-5D6E-409C-BE32-E72D297353CC}">
              <c16:uniqueId val="{00000006-44B3-4359-BEDC-CE31FF5EBAD2}"/>
            </c:ext>
          </c:extLst>
        </c:ser>
        <c:ser>
          <c:idx val="0"/>
          <c:order val="1"/>
          <c:tx>
            <c:strRef>
              <c:f>'アンケート結果（本人・家族）'!$D$24</c:f>
              <c:strCache>
                <c:ptCount val="1"/>
                <c:pt idx="0">
                  <c:v>ほとんど外出しない</c:v>
                </c:pt>
              </c:strCache>
            </c:strRef>
          </c:tx>
          <c:spPr>
            <a:solidFill>
              <a:schemeClr val="accent1"/>
            </a:solidFill>
            <a:ln>
              <a:solidFill>
                <a:schemeClr val="tx1"/>
              </a:solidFill>
            </a:ln>
            <a:effectLst/>
          </c:spPr>
          <c:invertIfNegative val="0"/>
          <c:dLbls>
            <c:dLbl>
              <c:idx val="0"/>
              <c:layout>
                <c:manualLayout>
                  <c:x val="4.3031163810611853E-2"/>
                  <c:y val="-0.3079811295756520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4B3-4359-BEDC-CE31FF5EBAD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'アンケート結果（本人・家族）'!$B$25:$C$25</c:f>
              <c:numCache>
                <c:formatCode>0.0%</c:formatCode>
                <c:ptCount val="2"/>
                <c:pt idx="1">
                  <c:v>2.7E-2</c:v>
                </c:pt>
              </c:numCache>
            </c:numRef>
          </c:cat>
          <c:val>
            <c:numRef>
              <c:f>'アンケート結果（本人・家族）'!$D$25</c:f>
              <c:numCache>
                <c:formatCode>0.0%</c:formatCode>
                <c:ptCount val="1"/>
                <c:pt idx="0">
                  <c:v>9.0999999999999998E-2</c:v>
                </c:pt>
              </c:numCache>
            </c:numRef>
          </c:val>
          <c:extLst>
            <c:ext xmlns:c16="http://schemas.microsoft.com/office/drawing/2014/chart" uri="{C3380CC4-5D6E-409C-BE32-E72D297353CC}">
              <c16:uniqueId val="{00000000-44B3-4359-BEDC-CE31FF5EBAD2}"/>
            </c:ext>
          </c:extLst>
        </c:ser>
        <c:ser>
          <c:idx val="1"/>
          <c:order val="2"/>
          <c:tx>
            <c:strRef>
              <c:f>'アンケート結果（本人・家族）'!$E$24</c:f>
              <c:strCache>
                <c:ptCount val="1"/>
                <c:pt idx="0">
                  <c:v>年に数回</c:v>
                </c:pt>
              </c:strCache>
            </c:strRef>
          </c:tx>
          <c:spPr>
            <a:solidFill>
              <a:schemeClr val="accent2"/>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'アンケート結果（本人・家族）'!$B$25:$C$25</c:f>
              <c:numCache>
                <c:formatCode>0.0%</c:formatCode>
                <c:ptCount val="2"/>
                <c:pt idx="1">
                  <c:v>2.7E-2</c:v>
                </c:pt>
              </c:numCache>
            </c:numRef>
          </c:cat>
          <c:val>
            <c:numRef>
              <c:f>'アンケート結果（本人・家族）'!$E$25</c:f>
              <c:numCache>
                <c:formatCode>0.0%</c:formatCode>
                <c:ptCount val="1"/>
                <c:pt idx="0">
                  <c:v>4.4999999999999998E-2</c:v>
                </c:pt>
              </c:numCache>
            </c:numRef>
          </c:val>
          <c:extLst>
            <c:ext xmlns:c16="http://schemas.microsoft.com/office/drawing/2014/chart" uri="{C3380CC4-5D6E-409C-BE32-E72D297353CC}">
              <c16:uniqueId val="{00000001-44B3-4359-BEDC-CE31FF5EBAD2}"/>
            </c:ext>
          </c:extLst>
        </c:ser>
        <c:ser>
          <c:idx val="2"/>
          <c:order val="3"/>
          <c:tx>
            <c:strRef>
              <c:f>'アンケート結果（本人・家族）'!$F$24</c:f>
              <c:strCache>
                <c:ptCount val="1"/>
                <c:pt idx="0">
                  <c:v>月に1～2回</c:v>
                </c:pt>
              </c:strCache>
            </c:strRef>
          </c:tx>
          <c:spPr>
            <a:solidFill>
              <a:schemeClr val="accent3"/>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'アンケート結果（本人・家族）'!$B$25:$C$25</c:f>
              <c:numCache>
                <c:formatCode>0.0%</c:formatCode>
                <c:ptCount val="2"/>
                <c:pt idx="1">
                  <c:v>2.7E-2</c:v>
                </c:pt>
              </c:numCache>
            </c:numRef>
          </c:cat>
          <c:val>
            <c:numRef>
              <c:f>'アンケート結果（本人・家族）'!$F$25</c:f>
              <c:numCache>
                <c:formatCode>0.0%</c:formatCode>
                <c:ptCount val="1"/>
                <c:pt idx="0">
                  <c:v>0.109</c:v>
                </c:pt>
              </c:numCache>
            </c:numRef>
          </c:val>
          <c:extLst>
            <c:ext xmlns:c16="http://schemas.microsoft.com/office/drawing/2014/chart" uri="{C3380CC4-5D6E-409C-BE32-E72D297353CC}">
              <c16:uniqueId val="{00000002-44B3-4359-BEDC-CE31FF5EBAD2}"/>
            </c:ext>
          </c:extLst>
        </c:ser>
        <c:ser>
          <c:idx val="3"/>
          <c:order val="4"/>
          <c:tx>
            <c:strRef>
              <c:f>'アンケート結果（本人・家族）'!$G$24</c:f>
              <c:strCache>
                <c:ptCount val="1"/>
                <c:pt idx="0">
                  <c:v>週に1～2回</c:v>
                </c:pt>
              </c:strCache>
            </c:strRef>
          </c:tx>
          <c:spPr>
            <a:solidFill>
              <a:schemeClr val="accent4"/>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'アンケート結果（本人・家族）'!$B$25:$C$25</c:f>
              <c:numCache>
                <c:formatCode>0.0%</c:formatCode>
                <c:ptCount val="2"/>
                <c:pt idx="1">
                  <c:v>2.7E-2</c:v>
                </c:pt>
              </c:numCache>
            </c:numRef>
          </c:cat>
          <c:val>
            <c:numRef>
              <c:f>'アンケート結果（本人・家族）'!$G$25</c:f>
              <c:numCache>
                <c:formatCode>0.0%</c:formatCode>
                <c:ptCount val="1"/>
                <c:pt idx="0">
                  <c:v>0.22700000000000001</c:v>
                </c:pt>
              </c:numCache>
            </c:numRef>
          </c:val>
          <c:extLst>
            <c:ext xmlns:c16="http://schemas.microsoft.com/office/drawing/2014/chart" uri="{C3380CC4-5D6E-409C-BE32-E72D297353CC}">
              <c16:uniqueId val="{00000003-44B3-4359-BEDC-CE31FF5EBAD2}"/>
            </c:ext>
          </c:extLst>
        </c:ser>
        <c:ser>
          <c:idx val="4"/>
          <c:order val="5"/>
          <c:tx>
            <c:strRef>
              <c:f>'アンケート結果（本人・家族）'!$H$24</c:f>
              <c:strCache>
                <c:ptCount val="1"/>
                <c:pt idx="0">
                  <c:v>週に3～4回</c:v>
                </c:pt>
              </c:strCache>
            </c:strRef>
          </c:tx>
          <c:spPr>
            <a:solidFill>
              <a:schemeClr val="accent5"/>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'アンケート結果（本人・家族）'!$B$25:$C$25</c:f>
              <c:numCache>
                <c:formatCode>0.0%</c:formatCode>
                <c:ptCount val="2"/>
                <c:pt idx="1">
                  <c:v>2.7E-2</c:v>
                </c:pt>
              </c:numCache>
            </c:numRef>
          </c:cat>
          <c:val>
            <c:numRef>
              <c:f>'アンケート結果（本人・家族）'!$H$25</c:f>
              <c:numCache>
                <c:formatCode>0.0%</c:formatCode>
                <c:ptCount val="1"/>
                <c:pt idx="0">
                  <c:v>0.2</c:v>
                </c:pt>
              </c:numCache>
            </c:numRef>
          </c:val>
          <c:extLst>
            <c:ext xmlns:c16="http://schemas.microsoft.com/office/drawing/2014/chart" uri="{C3380CC4-5D6E-409C-BE32-E72D297353CC}">
              <c16:uniqueId val="{00000004-44B3-4359-BEDC-CE31FF5EBAD2}"/>
            </c:ext>
          </c:extLst>
        </c:ser>
        <c:ser>
          <c:idx val="5"/>
          <c:order val="6"/>
          <c:tx>
            <c:strRef>
              <c:f>'アンケート結果（本人・家族）'!$I$24</c:f>
              <c:strCache>
                <c:ptCount val="1"/>
                <c:pt idx="0">
                  <c:v>ほとんど毎日</c:v>
                </c:pt>
              </c:strCache>
            </c:strRef>
          </c:tx>
          <c:spPr>
            <a:solidFill>
              <a:schemeClr val="accent6"/>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'アンケート結果（本人・家族）'!$B$25:$C$25</c:f>
              <c:numCache>
                <c:formatCode>0.0%</c:formatCode>
                <c:ptCount val="2"/>
                <c:pt idx="1">
                  <c:v>2.7E-2</c:v>
                </c:pt>
              </c:numCache>
            </c:numRef>
          </c:cat>
          <c:val>
            <c:numRef>
              <c:f>'アンケート結果（本人・家族）'!$I$25</c:f>
              <c:numCache>
                <c:formatCode>0.0%</c:formatCode>
                <c:ptCount val="1"/>
                <c:pt idx="0">
                  <c:v>0.3</c:v>
                </c:pt>
              </c:numCache>
            </c:numRef>
          </c:val>
          <c:extLst>
            <c:ext xmlns:c16="http://schemas.microsoft.com/office/drawing/2014/chart" uri="{C3380CC4-5D6E-409C-BE32-E72D297353CC}">
              <c16:uniqueId val="{00000005-44B3-4359-BEDC-CE31FF5EBAD2}"/>
            </c:ext>
          </c:extLst>
        </c:ser>
        <c:dLbls>
          <c:showLegendKey val="0"/>
          <c:showVal val="0"/>
          <c:showCatName val="0"/>
          <c:showSerName val="0"/>
          <c:showPercent val="0"/>
          <c:showBubbleSize val="0"/>
        </c:dLbls>
        <c:gapWidth val="150"/>
        <c:overlap val="100"/>
        <c:axId val="1319852975"/>
        <c:axId val="1319853455"/>
      </c:barChart>
      <c:catAx>
        <c:axId val="13198529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319853455"/>
        <c:crosses val="autoZero"/>
        <c:auto val="1"/>
        <c:lblAlgn val="ctr"/>
        <c:lblOffset val="100"/>
        <c:noMultiLvlLbl val="0"/>
      </c:catAx>
      <c:valAx>
        <c:axId val="1319853455"/>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ja-JP"/>
          </a:p>
        </c:txPr>
        <c:crossAx val="13198529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ja-JP"/>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ja-JP" altLang="en-US">
                <a:solidFill>
                  <a:sysClr val="windowText" lastClr="000000"/>
                </a:solidFill>
              </a:rPr>
              <a:t>外出や交通手段で困っていること</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ja-JP"/>
        </a:p>
      </c:txPr>
    </c:title>
    <c:autoTitleDeleted val="0"/>
    <c:plotArea>
      <c:layout>
        <c:manualLayout>
          <c:layoutTarget val="inner"/>
          <c:xMode val="edge"/>
          <c:yMode val="edge"/>
          <c:x val="0.28589156736453247"/>
          <c:y val="0.15001727115716754"/>
          <c:w val="0.67441691799673509"/>
          <c:h val="0.76985054329348723"/>
        </c:manualLayout>
      </c:layout>
      <c:barChart>
        <c:barDir val="bar"/>
        <c:grouping val="clustered"/>
        <c:varyColors val="0"/>
        <c:ser>
          <c:idx val="0"/>
          <c:order val="0"/>
          <c:tx>
            <c:strRef>
              <c:f>'アンケート結果（本人・家族）'!$B$41</c:f>
              <c:strCache>
                <c:ptCount val="1"/>
                <c:pt idx="0">
                  <c:v>外出や交通手段で困っていること</c:v>
                </c:pt>
              </c:strCache>
            </c:strRef>
          </c:tx>
          <c:spPr>
            <a:solidFill>
              <a:schemeClr val="accent1"/>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'アンケート結果（本人・家族）'!$B$41:$N$41</c15:sqref>
                  </c15:fullRef>
                </c:ext>
              </c:extLst>
              <c:f>'アンケート結果（本人・家族）'!$C$41:$N$41</c:f>
              <c:strCache>
                <c:ptCount val="12"/>
                <c:pt idx="0">
                  <c:v>無回答</c:v>
                </c:pt>
                <c:pt idx="1">
                  <c:v>特にない</c:v>
                </c:pt>
                <c:pt idx="2">
                  <c:v>その他</c:v>
                </c:pt>
                <c:pt idx="3">
                  <c:v>体調が不安</c:v>
                </c:pt>
                <c:pt idx="4">
                  <c:v>介助者がいない</c:v>
                </c:pt>
                <c:pt idx="5">
                  <c:v>外出による出費が多い</c:v>
                </c:pt>
                <c:pt idx="6">
                  <c:v>駐車場が少ない</c:v>
                </c:pt>
                <c:pt idx="7">
                  <c:v>外出先の建物の設備が使いにくい</c:v>
                </c:pt>
                <c:pt idx="8">
                  <c:v>乗り方、乗り換えがわかりにくい</c:v>
                </c:pt>
                <c:pt idx="9">
                  <c:v>道路や駅に段差が多い</c:v>
                </c:pt>
                <c:pt idx="10">
                  <c:v>電車やバスの乗り降りが困難</c:v>
                </c:pt>
                <c:pt idx="11">
                  <c:v>公共交通機関・便数が少ない</c:v>
                </c:pt>
              </c:strCache>
            </c:strRef>
          </c:cat>
          <c:val>
            <c:numRef>
              <c:extLst>
                <c:ext xmlns:c15="http://schemas.microsoft.com/office/drawing/2012/chart" uri="{02D57815-91ED-43cb-92C2-25804820EDAC}">
                  <c15:fullRef>
                    <c15:sqref>'アンケート結果（本人・家族）'!$B$42:$N$42</c15:sqref>
                  </c15:fullRef>
                </c:ext>
              </c:extLst>
              <c:f>'アンケート結果（本人・家族）'!$C$42:$N$42</c:f>
              <c:numCache>
                <c:formatCode>0.0%</c:formatCode>
                <c:ptCount val="12"/>
                <c:pt idx="0">
                  <c:v>5.5E-2</c:v>
                </c:pt>
                <c:pt idx="1">
                  <c:v>0.27300000000000002</c:v>
                </c:pt>
                <c:pt idx="2">
                  <c:v>4.4999999999999998E-2</c:v>
                </c:pt>
                <c:pt idx="3">
                  <c:v>0.218</c:v>
                </c:pt>
                <c:pt idx="4">
                  <c:v>9.0999999999999998E-2</c:v>
                </c:pt>
                <c:pt idx="5">
                  <c:v>0.127</c:v>
                </c:pt>
                <c:pt idx="6">
                  <c:v>5.5E-2</c:v>
                </c:pt>
                <c:pt idx="7">
                  <c:v>0.109</c:v>
                </c:pt>
                <c:pt idx="8">
                  <c:v>6.4000000000000001E-2</c:v>
                </c:pt>
                <c:pt idx="9">
                  <c:v>8.2000000000000003E-2</c:v>
                </c:pt>
                <c:pt idx="10">
                  <c:v>0.13600000000000001</c:v>
                </c:pt>
                <c:pt idx="11">
                  <c:v>0.34499999999999997</c:v>
                </c:pt>
              </c:numCache>
            </c:numRef>
          </c:val>
          <c:extLst>
            <c:ext xmlns:c16="http://schemas.microsoft.com/office/drawing/2014/chart" uri="{C3380CC4-5D6E-409C-BE32-E72D297353CC}">
              <c16:uniqueId val="{00000000-E434-4428-898D-2E4757577B64}"/>
            </c:ext>
          </c:extLst>
        </c:ser>
        <c:dLbls>
          <c:showLegendKey val="0"/>
          <c:showVal val="0"/>
          <c:showCatName val="0"/>
          <c:showSerName val="0"/>
          <c:showPercent val="0"/>
          <c:showBubbleSize val="0"/>
        </c:dLbls>
        <c:gapWidth val="182"/>
        <c:axId val="898955823"/>
        <c:axId val="898960623"/>
      </c:barChart>
      <c:catAx>
        <c:axId val="8989558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ja-JP"/>
          </a:p>
        </c:txPr>
        <c:crossAx val="898960623"/>
        <c:crosses val="autoZero"/>
        <c:auto val="1"/>
        <c:lblAlgn val="ctr"/>
        <c:lblOffset val="100"/>
        <c:noMultiLvlLbl val="0"/>
      </c:catAx>
      <c:valAx>
        <c:axId val="898960623"/>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ja-JP"/>
          </a:p>
        </c:txPr>
        <c:crossAx val="898955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ja-JP" altLang="en-US">
                <a:solidFill>
                  <a:sysClr val="windowText" lastClr="000000"/>
                </a:solidFill>
              </a:rPr>
              <a:t>生活のしづらさを感じること</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ja-JP"/>
        </a:p>
      </c:txPr>
    </c:title>
    <c:autoTitleDeleted val="0"/>
    <c:plotArea>
      <c:layout>
        <c:manualLayout>
          <c:layoutTarget val="inner"/>
          <c:xMode val="edge"/>
          <c:yMode val="edge"/>
          <c:x val="0.33596981109968216"/>
          <c:y val="0.15001727115716754"/>
          <c:w val="0.62433867426158518"/>
          <c:h val="0.76985054329348723"/>
        </c:manualLayout>
      </c:layout>
      <c:barChart>
        <c:barDir val="bar"/>
        <c:grouping val="clustered"/>
        <c:varyColors val="0"/>
        <c:ser>
          <c:idx val="0"/>
          <c:order val="0"/>
          <c:spPr>
            <a:solidFill>
              <a:schemeClr val="accent1"/>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'アンケート結果（本人・家族）'!$B$63:$M$63</c15:sqref>
                  </c15:fullRef>
                </c:ext>
              </c:extLst>
              <c:f>'アンケート結果（本人・家族）'!$C$63:$M$63</c:f>
              <c:strCache>
                <c:ptCount val="11"/>
                <c:pt idx="0">
                  <c:v>無回答</c:v>
                </c:pt>
                <c:pt idx="1">
                  <c:v>特にない</c:v>
                </c:pt>
                <c:pt idx="2">
                  <c:v>その他</c:v>
                </c:pt>
                <c:pt idx="3">
                  <c:v>権利擁護や金銭管理に関すること</c:v>
                </c:pt>
                <c:pt idx="4">
                  <c:v>障がいへの理解・外出コミュニケーション</c:v>
                </c:pt>
                <c:pt idx="5">
                  <c:v>社会参加や仕事・訓練に関すること</c:v>
                </c:pt>
                <c:pt idx="6">
                  <c:v>学校生活や教育・保育に関すること</c:v>
                </c:pt>
                <c:pt idx="7">
                  <c:v>児童期の療育・教育に関すること</c:v>
                </c:pt>
                <c:pt idx="8">
                  <c:v>医療やリハビリに関すること</c:v>
                </c:pt>
                <c:pt idx="9">
                  <c:v>福祉サービスに関すること</c:v>
                </c:pt>
                <c:pt idx="10">
                  <c:v>日常生活に関すること</c:v>
                </c:pt>
              </c:strCache>
            </c:strRef>
          </c:cat>
          <c:val>
            <c:numRef>
              <c:extLst>
                <c:ext xmlns:c15="http://schemas.microsoft.com/office/drawing/2012/chart" uri="{02D57815-91ED-43cb-92C2-25804820EDAC}">
                  <c15:fullRef>
                    <c15:sqref>'アンケート結果（本人・家族）'!$B$64:$M$64</c15:sqref>
                  </c15:fullRef>
                </c:ext>
              </c:extLst>
              <c:f>'アンケート結果（本人・家族）'!$C$64:$M$64</c:f>
              <c:numCache>
                <c:formatCode>0.0%</c:formatCode>
                <c:ptCount val="11"/>
                <c:pt idx="0">
                  <c:v>4.4999999999999998E-2</c:v>
                </c:pt>
                <c:pt idx="1">
                  <c:v>0.255</c:v>
                </c:pt>
                <c:pt idx="2">
                  <c:v>3.5999999999999997E-2</c:v>
                </c:pt>
                <c:pt idx="3">
                  <c:v>7.2999999999999995E-2</c:v>
                </c:pt>
                <c:pt idx="4">
                  <c:v>0.109</c:v>
                </c:pt>
                <c:pt idx="5">
                  <c:v>0.127</c:v>
                </c:pt>
                <c:pt idx="6">
                  <c:v>1.7999999999999999E-2</c:v>
                </c:pt>
                <c:pt idx="7">
                  <c:v>1.7999999999999999E-2</c:v>
                </c:pt>
                <c:pt idx="8">
                  <c:v>0.27300000000000002</c:v>
                </c:pt>
                <c:pt idx="9">
                  <c:v>0.2</c:v>
                </c:pt>
                <c:pt idx="10">
                  <c:v>0.32700000000000001</c:v>
                </c:pt>
              </c:numCache>
            </c:numRef>
          </c:val>
          <c:extLst>
            <c:ext xmlns:c16="http://schemas.microsoft.com/office/drawing/2014/chart" uri="{C3380CC4-5D6E-409C-BE32-E72D297353CC}">
              <c16:uniqueId val="{00000000-2AB5-4988-8DBB-C95FE7FB36CB}"/>
            </c:ext>
          </c:extLst>
        </c:ser>
        <c:dLbls>
          <c:showLegendKey val="0"/>
          <c:showVal val="0"/>
          <c:showCatName val="0"/>
          <c:showSerName val="0"/>
          <c:showPercent val="0"/>
          <c:showBubbleSize val="0"/>
        </c:dLbls>
        <c:gapWidth val="182"/>
        <c:axId val="898955823"/>
        <c:axId val="898960623"/>
      </c:barChart>
      <c:catAx>
        <c:axId val="8989558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ja-JP"/>
          </a:p>
        </c:txPr>
        <c:crossAx val="898960623"/>
        <c:crosses val="autoZero"/>
        <c:auto val="1"/>
        <c:lblAlgn val="ctr"/>
        <c:lblOffset val="100"/>
        <c:noMultiLvlLbl val="0"/>
      </c:catAx>
      <c:valAx>
        <c:axId val="898960623"/>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ja-JP"/>
          </a:p>
        </c:txPr>
        <c:crossAx val="898955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ja-JP" altLang="en-US">
                <a:solidFill>
                  <a:sysClr val="windowText" lastClr="000000"/>
                </a:solidFill>
              </a:rPr>
              <a:t>現在の主な収入</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ja-JP"/>
        </a:p>
      </c:txPr>
    </c:title>
    <c:autoTitleDeleted val="0"/>
    <c:plotArea>
      <c:layout/>
      <c:barChart>
        <c:barDir val="bar"/>
        <c:grouping val="percentStacked"/>
        <c:varyColors val="0"/>
        <c:ser>
          <c:idx val="0"/>
          <c:order val="1"/>
          <c:tx>
            <c:strRef>
              <c:f>'アンケート結果（本人・家族）'!$C$85</c:f>
              <c:strCache>
                <c:ptCount val="1"/>
                <c:pt idx="0">
                  <c:v>無回答</c:v>
                </c:pt>
              </c:strCache>
            </c:strRef>
          </c:tx>
          <c:spPr>
            <a:solidFill>
              <a:schemeClr val="accent1"/>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'アンケート結果（本人・家族）'!$C$86</c:f>
              <c:numCache>
                <c:formatCode>0.0%</c:formatCode>
                <c:ptCount val="1"/>
                <c:pt idx="0">
                  <c:v>4.4999999999999998E-2</c:v>
                </c:pt>
              </c:numCache>
            </c:numRef>
          </c:val>
          <c:extLst>
            <c:ext xmlns:c16="http://schemas.microsoft.com/office/drawing/2014/chart" uri="{C3380CC4-5D6E-409C-BE32-E72D297353CC}">
              <c16:uniqueId val="{00000003-CBBC-4586-8013-46280405FBAE}"/>
            </c:ext>
          </c:extLst>
        </c:ser>
        <c:ser>
          <c:idx val="1"/>
          <c:order val="2"/>
          <c:tx>
            <c:strRef>
              <c:f>'アンケート結果（本人・家族）'!$D$85</c:f>
              <c:strCache>
                <c:ptCount val="1"/>
                <c:pt idx="0">
                  <c:v>その他</c:v>
                </c:pt>
              </c:strCache>
            </c:strRef>
          </c:tx>
          <c:spPr>
            <a:solidFill>
              <a:schemeClr val="accent2"/>
            </a:solidFill>
            <a:ln>
              <a:solidFill>
                <a:schemeClr val="tx1"/>
              </a:solidFill>
            </a:ln>
            <a:effectLst/>
          </c:spPr>
          <c:invertIfNegative val="0"/>
          <c:dLbls>
            <c:dLbl>
              <c:idx val="0"/>
              <c:layout>
                <c:manualLayout>
                  <c:x val="7.9628395248880865E-2"/>
                  <c:y val="0.2039214846702754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CBBC-4586-8013-46280405FBA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'アンケート結果（本人・家族）'!$D$86</c:f>
              <c:numCache>
                <c:formatCode>0.0%</c:formatCode>
                <c:ptCount val="1"/>
                <c:pt idx="0">
                  <c:v>2.7E-2</c:v>
                </c:pt>
              </c:numCache>
            </c:numRef>
          </c:val>
          <c:extLst>
            <c:ext xmlns:c16="http://schemas.microsoft.com/office/drawing/2014/chart" uri="{C3380CC4-5D6E-409C-BE32-E72D297353CC}">
              <c16:uniqueId val="{00000004-CBBC-4586-8013-46280405FBAE}"/>
            </c:ext>
          </c:extLst>
        </c:ser>
        <c:ser>
          <c:idx val="2"/>
          <c:order val="3"/>
          <c:tx>
            <c:strRef>
              <c:f>'アンケート結果（本人・家族）'!$E$85</c:f>
              <c:strCache>
                <c:ptCount val="1"/>
                <c:pt idx="0">
                  <c:v>不動産収入</c:v>
                </c:pt>
              </c:strCache>
            </c:strRef>
          </c:tx>
          <c:spPr>
            <a:solidFill>
              <a:schemeClr val="accent3"/>
            </a:solidFill>
            <a:ln>
              <a:solidFill>
                <a:schemeClr val="tx1"/>
              </a:solidFill>
            </a:ln>
            <a:effectLst/>
          </c:spPr>
          <c:invertIfNegative val="0"/>
          <c:dLbls>
            <c:dLbl>
              <c:idx val="0"/>
              <c:layout>
                <c:manualLayout>
                  <c:x val="4.6007517254908953E-2"/>
                  <c:y val="-0.2509802888249544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BBC-4586-8013-46280405FBA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'アンケート結果（本人・家族）'!$E$86</c:f>
              <c:numCache>
                <c:formatCode>0.0%</c:formatCode>
                <c:ptCount val="1"/>
                <c:pt idx="0">
                  <c:v>8.9999999999999993E-3</c:v>
                </c:pt>
              </c:numCache>
            </c:numRef>
          </c:val>
          <c:extLst>
            <c:ext xmlns:c16="http://schemas.microsoft.com/office/drawing/2014/chart" uri="{C3380CC4-5D6E-409C-BE32-E72D297353CC}">
              <c16:uniqueId val="{00000005-CBBC-4586-8013-46280405FBAE}"/>
            </c:ext>
          </c:extLst>
        </c:ser>
        <c:ser>
          <c:idx val="3"/>
          <c:order val="4"/>
          <c:tx>
            <c:strRef>
              <c:f>'アンケート結果（本人・家族）'!$F$85</c:f>
              <c:strCache>
                <c:ptCount val="1"/>
                <c:pt idx="0">
                  <c:v>家族からの援助</c:v>
                </c:pt>
              </c:strCache>
            </c:strRef>
          </c:tx>
          <c:spPr>
            <a:solidFill>
              <a:schemeClr val="accent4"/>
            </a:solidFill>
            <a:ln>
              <a:solidFill>
                <a:schemeClr val="tx1"/>
              </a:solidFill>
            </a:ln>
            <a:effectLst/>
          </c:spPr>
          <c:invertIfNegative val="0"/>
          <c:dLbls>
            <c:dLbl>
              <c:idx val="0"/>
              <c:layout>
                <c:manualLayout>
                  <c:x val="7.7858875354461343E-2"/>
                  <c:y val="-0.1934639726359024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BBC-4586-8013-46280405FBA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'アンケート結果（本人・家族）'!$F$86</c:f>
              <c:numCache>
                <c:formatCode>0.0%</c:formatCode>
                <c:ptCount val="1"/>
                <c:pt idx="0">
                  <c:v>5.5E-2</c:v>
                </c:pt>
              </c:numCache>
            </c:numRef>
          </c:val>
          <c:extLst>
            <c:ext xmlns:c16="http://schemas.microsoft.com/office/drawing/2014/chart" uri="{C3380CC4-5D6E-409C-BE32-E72D297353CC}">
              <c16:uniqueId val="{00000006-CBBC-4586-8013-46280405FBAE}"/>
            </c:ext>
          </c:extLst>
        </c:ser>
        <c:ser>
          <c:idx val="4"/>
          <c:order val="5"/>
          <c:tx>
            <c:strRef>
              <c:f>'アンケート結果（本人・家族）'!$G$85</c:f>
              <c:strCache>
                <c:ptCount val="1"/>
                <c:pt idx="0">
                  <c:v>生活保護</c:v>
                </c:pt>
              </c:strCache>
            </c:strRef>
          </c:tx>
          <c:spPr>
            <a:solidFill>
              <a:schemeClr val="accent5"/>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'アンケート結果（本人・家族）'!$G$86</c:f>
              <c:numCache>
                <c:formatCode>0.0%</c:formatCode>
                <c:ptCount val="1"/>
                <c:pt idx="0">
                  <c:v>2.7E-2</c:v>
                </c:pt>
              </c:numCache>
            </c:numRef>
          </c:val>
          <c:extLst>
            <c:ext xmlns:c16="http://schemas.microsoft.com/office/drawing/2014/chart" uri="{C3380CC4-5D6E-409C-BE32-E72D297353CC}">
              <c16:uniqueId val="{00000007-CBBC-4586-8013-46280405FBAE}"/>
            </c:ext>
          </c:extLst>
        </c:ser>
        <c:ser>
          <c:idx val="5"/>
          <c:order val="6"/>
          <c:tx>
            <c:strRef>
              <c:f>'アンケート結果（本人・家族）'!$H$85</c:f>
              <c:strCache>
                <c:ptCount val="1"/>
                <c:pt idx="0">
                  <c:v>各種手当</c:v>
                </c:pt>
              </c:strCache>
            </c:strRef>
          </c:tx>
          <c:spPr>
            <a:solidFill>
              <a:schemeClr val="accent6"/>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'アンケート結果（本人・家族）'!$H$86</c:f>
              <c:numCache>
                <c:formatCode>0.0%</c:formatCode>
                <c:ptCount val="1"/>
                <c:pt idx="0">
                  <c:v>3.5999999999999997E-2</c:v>
                </c:pt>
              </c:numCache>
            </c:numRef>
          </c:val>
          <c:extLst>
            <c:ext xmlns:c16="http://schemas.microsoft.com/office/drawing/2014/chart" uri="{C3380CC4-5D6E-409C-BE32-E72D297353CC}">
              <c16:uniqueId val="{00000008-CBBC-4586-8013-46280405FBAE}"/>
            </c:ext>
          </c:extLst>
        </c:ser>
        <c:ser>
          <c:idx val="7"/>
          <c:order val="7"/>
          <c:tx>
            <c:strRef>
              <c:f>'アンケート結果（本人・家族）'!$I$85</c:f>
              <c:strCache>
                <c:ptCount val="1"/>
                <c:pt idx="0">
                  <c:v>年金</c:v>
                </c:pt>
              </c:strCache>
            </c:strRef>
          </c:tx>
          <c:spPr>
            <a:solidFill>
              <a:schemeClr val="accent2">
                <a:lumMod val="60000"/>
              </a:schemeClr>
            </a:solidFill>
            <a:ln>
              <a:solidFill>
                <a:schemeClr val="tx1"/>
              </a:solidFill>
            </a:ln>
            <a:effectLst/>
          </c:spPr>
          <c:invertIfNegative val="0"/>
          <c:dPt>
            <c:idx val="0"/>
            <c:invertIfNegative val="0"/>
            <c:bubble3D val="0"/>
            <c:spPr>
              <a:solidFill>
                <a:schemeClr val="accent2">
                  <a:lumMod val="40000"/>
                  <a:lumOff val="60000"/>
                </a:schemeClr>
              </a:solidFill>
              <a:ln>
                <a:solidFill>
                  <a:schemeClr val="tx1"/>
                </a:solidFill>
              </a:ln>
              <a:effectLst/>
            </c:spPr>
            <c:extLst>
              <c:ext xmlns:c16="http://schemas.microsoft.com/office/drawing/2014/chart" uri="{C3380CC4-5D6E-409C-BE32-E72D297353CC}">
                <c16:uniqueId val="{0000000F-CBBC-4586-8013-46280405FBA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'アンケート結果（本人・家族）'!$I$86</c:f>
              <c:numCache>
                <c:formatCode>0.0%</c:formatCode>
                <c:ptCount val="1"/>
                <c:pt idx="0">
                  <c:v>0.36399999999999999</c:v>
                </c:pt>
              </c:numCache>
            </c:numRef>
          </c:val>
          <c:extLst>
            <c:ext xmlns:c16="http://schemas.microsoft.com/office/drawing/2014/chart" uri="{C3380CC4-5D6E-409C-BE32-E72D297353CC}">
              <c16:uniqueId val="{00000009-CBBC-4586-8013-46280405FBAE}"/>
            </c:ext>
          </c:extLst>
        </c:ser>
        <c:ser>
          <c:idx val="8"/>
          <c:order val="8"/>
          <c:tx>
            <c:strRef>
              <c:f>'アンケート結果（本人・家族）'!$J$85</c:f>
              <c:strCache>
                <c:ptCount val="1"/>
                <c:pt idx="0">
                  <c:v>障害年金</c:v>
                </c:pt>
              </c:strCache>
            </c:strRef>
          </c:tx>
          <c:spPr>
            <a:solidFill>
              <a:schemeClr val="accent4">
                <a:lumMod val="40000"/>
                <a:lumOff val="60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'アンケート結果（本人・家族）'!$J$86</c:f>
              <c:numCache>
                <c:formatCode>0.0%</c:formatCode>
                <c:ptCount val="1"/>
                <c:pt idx="0">
                  <c:v>0.23599999999999999</c:v>
                </c:pt>
              </c:numCache>
            </c:numRef>
          </c:val>
          <c:extLst>
            <c:ext xmlns:c16="http://schemas.microsoft.com/office/drawing/2014/chart" uri="{C3380CC4-5D6E-409C-BE32-E72D297353CC}">
              <c16:uniqueId val="{0000000A-CBBC-4586-8013-46280405FBAE}"/>
            </c:ext>
          </c:extLst>
        </c:ser>
        <c:ser>
          <c:idx val="9"/>
          <c:order val="9"/>
          <c:tx>
            <c:strRef>
              <c:f>'アンケート結果（本人・家族）'!$K$85</c:f>
              <c:strCache>
                <c:ptCount val="1"/>
                <c:pt idx="0">
                  <c:v>給料・工賃</c:v>
                </c:pt>
              </c:strCache>
            </c:strRef>
          </c:tx>
          <c:spPr>
            <a:solidFill>
              <a:schemeClr val="accent6">
                <a:lumMod val="40000"/>
                <a:lumOff val="60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'アンケート結果（本人・家族）'!$K$86</c:f>
              <c:numCache>
                <c:formatCode>0.0%</c:formatCode>
                <c:ptCount val="1"/>
                <c:pt idx="0">
                  <c:v>0.2</c:v>
                </c:pt>
              </c:numCache>
            </c:numRef>
          </c:val>
          <c:extLst>
            <c:ext xmlns:c16="http://schemas.microsoft.com/office/drawing/2014/chart" uri="{C3380CC4-5D6E-409C-BE32-E72D297353CC}">
              <c16:uniqueId val="{0000000B-CBBC-4586-8013-46280405FBAE}"/>
            </c:ext>
          </c:extLst>
        </c:ser>
        <c:dLbls>
          <c:dLblPos val="ctr"/>
          <c:showLegendKey val="0"/>
          <c:showVal val="1"/>
          <c:showCatName val="0"/>
          <c:showSerName val="0"/>
          <c:showPercent val="0"/>
          <c:showBubbleSize val="0"/>
        </c:dLbls>
        <c:gapWidth val="150"/>
        <c:overlap val="100"/>
        <c:axId val="1319852975"/>
        <c:axId val="1319853455"/>
        <c:extLst>
          <c:ext xmlns:c15="http://schemas.microsoft.com/office/drawing/2012/chart" uri="{02D57815-91ED-43cb-92C2-25804820EDAC}">
            <c15:filteredBarSeries>
              <c15:ser>
                <c:idx val="6"/>
                <c:order val="0"/>
                <c:tx>
                  <c:strRef>
                    <c:extLst>
                      <c:ext uri="{02D57815-91ED-43cb-92C2-25804820EDAC}">
                        <c15:formulaRef>
                          <c15:sqref>'アンケート結果（本人・家族）'!$B$85</c15:sqref>
                        </c15:formulaRef>
                      </c:ext>
                    </c:extLst>
                    <c:strCache>
                      <c:ptCount val="1"/>
                      <c:pt idx="0">
                        <c:v>現在の主な収入</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ct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c:ext uri="{02D57815-91ED-43cb-92C2-25804820EDAC}">
                        <c15:formulaRef>
                          <c15:sqref>'アンケート結果（本人・家族）'!$B$86</c15:sqref>
                        </c15:formulaRef>
                      </c:ext>
                    </c:extLst>
                    <c:numCache>
                      <c:formatCode>General</c:formatCode>
                      <c:ptCount val="1"/>
                    </c:numCache>
                  </c:numRef>
                </c:val>
                <c:extLst>
                  <c:ext xmlns:c16="http://schemas.microsoft.com/office/drawing/2014/chart" uri="{C3380CC4-5D6E-409C-BE32-E72D297353CC}">
                    <c16:uniqueId val="{00000001-CBBC-4586-8013-46280405FBAE}"/>
                  </c:ext>
                </c:extLst>
              </c15:ser>
            </c15:filteredBarSeries>
          </c:ext>
        </c:extLst>
      </c:barChart>
      <c:catAx>
        <c:axId val="1319852975"/>
        <c:scaling>
          <c:orientation val="minMax"/>
        </c:scaling>
        <c:delete val="1"/>
        <c:axPos val="l"/>
        <c:numFmt formatCode="General" sourceLinked="1"/>
        <c:majorTickMark val="none"/>
        <c:minorTickMark val="none"/>
        <c:tickLblPos val="nextTo"/>
        <c:crossAx val="1319853455"/>
        <c:crosses val="autoZero"/>
        <c:auto val="1"/>
        <c:lblAlgn val="ctr"/>
        <c:lblOffset val="100"/>
        <c:noMultiLvlLbl val="0"/>
      </c:catAx>
      <c:valAx>
        <c:axId val="131985345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ja-JP"/>
          </a:p>
        </c:txPr>
        <c:crossAx val="13198529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ja-JP"/>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ja-JP" altLang="en-US">
                <a:solidFill>
                  <a:sysClr val="windowText" lastClr="000000"/>
                </a:solidFill>
              </a:rPr>
              <a:t>成年後見制度の認知度</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ja-JP"/>
        </a:p>
      </c:txPr>
    </c:title>
    <c:autoTitleDeleted val="0"/>
    <c:plotArea>
      <c:layout/>
      <c:barChart>
        <c:barDir val="bar"/>
        <c:grouping val="percentStacked"/>
        <c:varyColors val="0"/>
        <c:ser>
          <c:idx val="0"/>
          <c:order val="1"/>
          <c:tx>
            <c:strRef>
              <c:f>'アンケート結果（本人・家族）'!$C$117</c:f>
              <c:strCache>
                <c:ptCount val="1"/>
                <c:pt idx="0">
                  <c:v>無回答</c:v>
                </c:pt>
              </c:strCache>
            </c:strRef>
          </c:tx>
          <c:spPr>
            <a:solidFill>
              <a:schemeClr val="accent1"/>
            </a:solidFill>
            <a:ln w="9525">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'アンケート結果（本人・家族）'!$C$118</c:f>
              <c:numCache>
                <c:formatCode>0.0%</c:formatCode>
                <c:ptCount val="1"/>
                <c:pt idx="0">
                  <c:v>5.5E-2</c:v>
                </c:pt>
              </c:numCache>
            </c:numRef>
          </c:val>
          <c:extLst>
            <c:ext xmlns:c16="http://schemas.microsoft.com/office/drawing/2014/chart" uri="{C3380CC4-5D6E-409C-BE32-E72D297353CC}">
              <c16:uniqueId val="{00000000-BCB3-43F1-8299-61B447D74906}"/>
            </c:ext>
          </c:extLst>
        </c:ser>
        <c:ser>
          <c:idx val="1"/>
          <c:order val="2"/>
          <c:tx>
            <c:strRef>
              <c:f>'アンケート結果（本人・家族）'!$D$117</c:f>
              <c:strCache>
                <c:ptCount val="1"/>
                <c:pt idx="0">
                  <c:v>知らない</c:v>
                </c:pt>
              </c:strCache>
            </c:strRef>
          </c:tx>
          <c:spPr>
            <a:solidFill>
              <a:schemeClr val="accent2"/>
            </a:solidFill>
            <a:ln cmpd="sng">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'アンケート結果（本人・家族）'!$D$118</c:f>
              <c:numCache>
                <c:formatCode>0.0%</c:formatCode>
                <c:ptCount val="1"/>
                <c:pt idx="0">
                  <c:v>0.52700000000000002</c:v>
                </c:pt>
              </c:numCache>
            </c:numRef>
          </c:val>
          <c:extLst>
            <c:ext xmlns:c16="http://schemas.microsoft.com/office/drawing/2014/chart" uri="{C3380CC4-5D6E-409C-BE32-E72D297353CC}">
              <c16:uniqueId val="{00000002-BCB3-43F1-8299-61B447D74906}"/>
            </c:ext>
          </c:extLst>
        </c:ser>
        <c:ser>
          <c:idx val="2"/>
          <c:order val="3"/>
          <c:tx>
            <c:strRef>
              <c:f>'アンケート結果（本人・家族）'!$E$117</c:f>
              <c:strCache>
                <c:ptCount val="1"/>
                <c:pt idx="0">
                  <c:v>知っている</c:v>
                </c:pt>
              </c:strCache>
            </c:strRef>
          </c:tx>
          <c:spPr>
            <a:solidFill>
              <a:schemeClr val="accent3"/>
            </a:solidFill>
            <a:ln cmpd="sng">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'アンケート結果（本人・家族）'!$E$118</c:f>
              <c:numCache>
                <c:formatCode>0.0%</c:formatCode>
                <c:ptCount val="1"/>
                <c:pt idx="0">
                  <c:v>0.41799999999999998</c:v>
                </c:pt>
              </c:numCache>
            </c:numRef>
          </c:val>
          <c:extLst>
            <c:ext xmlns:c16="http://schemas.microsoft.com/office/drawing/2014/chart" uri="{C3380CC4-5D6E-409C-BE32-E72D297353CC}">
              <c16:uniqueId val="{00000004-BCB3-43F1-8299-61B447D74906}"/>
            </c:ext>
          </c:extLst>
        </c:ser>
        <c:dLbls>
          <c:dLblPos val="ctr"/>
          <c:showLegendKey val="0"/>
          <c:showVal val="1"/>
          <c:showCatName val="0"/>
          <c:showSerName val="0"/>
          <c:showPercent val="0"/>
          <c:showBubbleSize val="0"/>
        </c:dLbls>
        <c:gapWidth val="150"/>
        <c:overlap val="100"/>
        <c:axId val="1319852975"/>
        <c:axId val="1319853455"/>
        <c:extLst>
          <c:ext xmlns:c15="http://schemas.microsoft.com/office/drawing/2012/chart" uri="{02D57815-91ED-43cb-92C2-25804820EDAC}">
            <c15:filteredBarSeries>
              <c15:ser>
                <c:idx val="6"/>
                <c:order val="0"/>
                <c:tx>
                  <c:strRef>
                    <c:extLst>
                      <c:ext uri="{02D57815-91ED-43cb-92C2-25804820EDAC}">
                        <c15:formulaRef>
                          <c15:sqref>'アンケート結果（本人・家族）'!$B$117</c15:sqref>
                        </c15:formulaRef>
                      </c:ext>
                    </c:extLst>
                    <c:strCache>
                      <c:ptCount val="1"/>
                      <c:pt idx="0">
                        <c:v>成年後見制度の認知度</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ct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c:ext uri="{02D57815-91ED-43cb-92C2-25804820EDAC}">
                        <c15:formulaRef>
                          <c15:sqref>'アンケート結果（本人・家族）'!$B$118</c15:sqref>
                        </c15:formulaRef>
                      </c:ext>
                    </c:extLst>
                    <c:numCache>
                      <c:formatCode>General</c:formatCode>
                      <c:ptCount val="1"/>
                    </c:numCache>
                  </c:numRef>
                </c:val>
                <c:extLst>
                  <c:ext xmlns:c16="http://schemas.microsoft.com/office/drawing/2014/chart" uri="{C3380CC4-5D6E-409C-BE32-E72D297353CC}">
                    <c16:uniqueId val="{0000000E-BCB3-43F1-8299-61B447D74906}"/>
                  </c:ext>
                </c:extLst>
              </c15:ser>
            </c15:filteredBarSeries>
          </c:ext>
        </c:extLst>
      </c:barChart>
      <c:catAx>
        <c:axId val="1319852975"/>
        <c:scaling>
          <c:orientation val="minMax"/>
        </c:scaling>
        <c:delete val="1"/>
        <c:axPos val="l"/>
        <c:numFmt formatCode="General" sourceLinked="1"/>
        <c:majorTickMark val="none"/>
        <c:minorTickMark val="none"/>
        <c:tickLblPos val="nextTo"/>
        <c:crossAx val="1319853455"/>
        <c:crosses val="autoZero"/>
        <c:auto val="1"/>
        <c:lblAlgn val="ctr"/>
        <c:lblOffset val="100"/>
        <c:noMultiLvlLbl val="0"/>
      </c:catAx>
      <c:valAx>
        <c:axId val="131985345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ja-JP"/>
          </a:p>
        </c:txPr>
        <c:crossAx val="13198529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ja-JP"/>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ja-JP" altLang="en-US">
                <a:solidFill>
                  <a:sysClr val="windowText" lastClr="000000"/>
                </a:solidFill>
              </a:rPr>
              <a:t>福祉サービス等を相談しやすい体制にするために、必要なこと</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ja-JP"/>
        </a:p>
      </c:txPr>
    </c:title>
    <c:autoTitleDeleted val="0"/>
    <c:plotArea>
      <c:layout>
        <c:manualLayout>
          <c:layoutTarget val="inner"/>
          <c:xMode val="edge"/>
          <c:yMode val="edge"/>
          <c:x val="0.46831945525686364"/>
          <c:y val="0.15001727115716754"/>
          <c:w val="0.50093157362853769"/>
          <c:h val="0.76985054329348723"/>
        </c:manualLayout>
      </c:layout>
      <c:barChart>
        <c:barDir val="bar"/>
        <c:grouping val="clustered"/>
        <c:varyColors val="0"/>
        <c:ser>
          <c:idx val="0"/>
          <c:order val="0"/>
          <c:spPr>
            <a:solidFill>
              <a:schemeClr val="accent1"/>
            </a:solidFill>
            <a:ln cmpd="sng">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'アンケート結果（本人・家族）'!$B$133:$I$133</c15:sqref>
                  </c15:fullRef>
                </c:ext>
              </c:extLst>
              <c:f>'アンケート結果（本人・家族）'!$C$133:$I$133</c:f>
              <c:strCache>
                <c:ptCount val="7"/>
                <c:pt idx="0">
                  <c:v>無回答</c:v>
                </c:pt>
                <c:pt idx="1">
                  <c:v>その他</c:v>
                </c:pt>
                <c:pt idx="2">
                  <c:v>専門的・継続的に相談対応できる人が配属されていること</c:v>
                </c:pt>
                <c:pt idx="3">
                  <c:v>1か所で要件を済ますことのできる総合的な窓口があること</c:v>
                </c:pt>
                <c:pt idx="4">
                  <c:v>平日の昼間以外も相談できること（休日や夜間の対応）</c:v>
                </c:pt>
                <c:pt idx="5">
                  <c:v>電話、ファックス、メールなどを使って相談できること</c:v>
                </c:pt>
                <c:pt idx="6">
                  <c:v>地域の身近なところで直接話をして相談できること</c:v>
                </c:pt>
              </c:strCache>
            </c:strRef>
          </c:cat>
          <c:val>
            <c:numRef>
              <c:extLst>
                <c:ext xmlns:c15="http://schemas.microsoft.com/office/drawing/2012/chart" uri="{02D57815-91ED-43cb-92C2-25804820EDAC}">
                  <c15:fullRef>
                    <c15:sqref>'アンケート結果（本人・家族）'!$B$134:$I$134</c15:sqref>
                  </c15:fullRef>
                </c:ext>
              </c:extLst>
              <c:f>'アンケート結果（本人・家族）'!$C$134:$I$134</c:f>
              <c:numCache>
                <c:formatCode>0.0%</c:formatCode>
                <c:ptCount val="7"/>
                <c:pt idx="0">
                  <c:v>7.2999999999999995E-2</c:v>
                </c:pt>
                <c:pt idx="1">
                  <c:v>2.7E-2</c:v>
                </c:pt>
                <c:pt idx="2">
                  <c:v>0.29099999999999998</c:v>
                </c:pt>
                <c:pt idx="3">
                  <c:v>0.34499999999999997</c:v>
                </c:pt>
                <c:pt idx="4">
                  <c:v>0.13600000000000001</c:v>
                </c:pt>
                <c:pt idx="5">
                  <c:v>0.182</c:v>
                </c:pt>
                <c:pt idx="6">
                  <c:v>0.373</c:v>
                </c:pt>
              </c:numCache>
            </c:numRef>
          </c:val>
          <c:extLst>
            <c:ext xmlns:c16="http://schemas.microsoft.com/office/drawing/2014/chart" uri="{C3380CC4-5D6E-409C-BE32-E72D297353CC}">
              <c16:uniqueId val="{00000000-E66B-471E-894F-981A8CBC815C}"/>
            </c:ext>
          </c:extLst>
        </c:ser>
        <c:dLbls>
          <c:showLegendKey val="0"/>
          <c:showVal val="0"/>
          <c:showCatName val="0"/>
          <c:showSerName val="0"/>
          <c:showPercent val="0"/>
          <c:showBubbleSize val="0"/>
        </c:dLbls>
        <c:gapWidth val="182"/>
        <c:axId val="898955823"/>
        <c:axId val="898960623"/>
      </c:barChart>
      <c:catAx>
        <c:axId val="8989558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ja-JP"/>
          </a:p>
        </c:txPr>
        <c:crossAx val="898960623"/>
        <c:crosses val="autoZero"/>
        <c:auto val="1"/>
        <c:lblAlgn val="ctr"/>
        <c:lblOffset val="100"/>
        <c:noMultiLvlLbl val="0"/>
      </c:catAx>
      <c:valAx>
        <c:axId val="898960623"/>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ja-JP"/>
          </a:p>
        </c:txPr>
        <c:crossAx val="898955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ja-JP" altLang="en-US">
                <a:solidFill>
                  <a:sysClr val="windowText" lastClr="000000"/>
                </a:solidFill>
              </a:rPr>
              <a:t>介助者が介助していく上で利用したいと思うサービスや支援等</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ja-JP"/>
        </a:p>
      </c:txPr>
    </c:title>
    <c:autoTitleDeleted val="0"/>
    <c:plotArea>
      <c:layout>
        <c:manualLayout>
          <c:layoutTarget val="inner"/>
          <c:xMode val="edge"/>
          <c:yMode val="edge"/>
          <c:x val="0.29841112829831989"/>
          <c:y val="0.15001727115716754"/>
          <c:w val="0.67083990058708154"/>
          <c:h val="0.76985054329348723"/>
        </c:manualLayout>
      </c:layout>
      <c:barChart>
        <c:barDir val="bar"/>
        <c:grouping val="clustered"/>
        <c:varyColors val="0"/>
        <c:ser>
          <c:idx val="0"/>
          <c:order val="0"/>
          <c:spPr>
            <a:solidFill>
              <a:schemeClr val="accent1"/>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'アンケート結果（本人・家族）'!$C$155:$M$155</c:f>
              <c:strCache>
                <c:ptCount val="11"/>
                <c:pt idx="0">
                  <c:v>無回答</c:v>
                </c:pt>
                <c:pt idx="1">
                  <c:v>特にない</c:v>
                </c:pt>
                <c:pt idx="2">
                  <c:v>その他</c:v>
                </c:pt>
                <c:pt idx="3">
                  <c:v>金銭管理や権利擁護</c:v>
                </c:pt>
                <c:pt idx="4">
                  <c:v>介助者同士が情報交換できること</c:v>
                </c:pt>
                <c:pt idx="5">
                  <c:v>日中に訓練等に通えること</c:v>
                </c:pt>
                <c:pt idx="6">
                  <c:v>一時的に預けられる施設（宿泊含む）</c:v>
                </c:pt>
                <c:pt idx="7">
                  <c:v>手話・点訳・要約筆記などの支援</c:v>
                </c:pt>
                <c:pt idx="8">
                  <c:v>外出支援・送迎</c:v>
                </c:pt>
                <c:pt idx="9">
                  <c:v>日常生活の介助（ホームヘルプ等）</c:v>
                </c:pt>
                <c:pt idx="10">
                  <c:v>専門的な相談ができること</c:v>
                </c:pt>
              </c:strCache>
            </c:strRef>
          </c:cat>
          <c:val>
            <c:numRef>
              <c:f>'アンケート結果（本人・家族）'!$C$156:$M$156</c:f>
              <c:numCache>
                <c:formatCode>0.0%</c:formatCode>
                <c:ptCount val="11"/>
                <c:pt idx="0">
                  <c:v>0.1</c:v>
                </c:pt>
                <c:pt idx="1">
                  <c:v>0.2</c:v>
                </c:pt>
                <c:pt idx="2">
                  <c:v>3.3000000000000002E-2</c:v>
                </c:pt>
                <c:pt idx="3">
                  <c:v>8.3000000000000004E-2</c:v>
                </c:pt>
                <c:pt idx="4">
                  <c:v>0.1</c:v>
                </c:pt>
                <c:pt idx="5">
                  <c:v>0.13300000000000001</c:v>
                </c:pt>
                <c:pt idx="6">
                  <c:v>0.3</c:v>
                </c:pt>
                <c:pt idx="7">
                  <c:v>1.7000000000000001E-2</c:v>
                </c:pt>
                <c:pt idx="8">
                  <c:v>0.33300000000000002</c:v>
                </c:pt>
                <c:pt idx="9">
                  <c:v>0.26700000000000002</c:v>
                </c:pt>
                <c:pt idx="10">
                  <c:v>0.28299999999999997</c:v>
                </c:pt>
              </c:numCache>
            </c:numRef>
          </c:val>
          <c:extLst>
            <c:ext xmlns:c16="http://schemas.microsoft.com/office/drawing/2014/chart" uri="{C3380CC4-5D6E-409C-BE32-E72D297353CC}">
              <c16:uniqueId val="{00000000-086F-4787-8C93-679829622FB1}"/>
            </c:ext>
          </c:extLst>
        </c:ser>
        <c:dLbls>
          <c:showLegendKey val="0"/>
          <c:showVal val="0"/>
          <c:showCatName val="0"/>
          <c:showSerName val="0"/>
          <c:showPercent val="0"/>
          <c:showBubbleSize val="0"/>
        </c:dLbls>
        <c:gapWidth val="182"/>
        <c:axId val="898955823"/>
        <c:axId val="898960623"/>
      </c:barChart>
      <c:catAx>
        <c:axId val="8989558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ja-JP"/>
          </a:p>
        </c:txPr>
        <c:crossAx val="898960623"/>
        <c:crosses val="autoZero"/>
        <c:auto val="1"/>
        <c:lblAlgn val="ctr"/>
        <c:lblOffset val="100"/>
        <c:noMultiLvlLbl val="0"/>
      </c:catAx>
      <c:valAx>
        <c:axId val="898960623"/>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ja-JP"/>
          </a:p>
        </c:txPr>
        <c:crossAx val="898955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ja-JP" altLang="en-US">
                <a:solidFill>
                  <a:sysClr val="windowText" lastClr="000000"/>
                </a:solidFill>
              </a:rPr>
              <a:t>障がいがあることで差別や嫌な思いをする（した）こと</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ja-JP"/>
        </a:p>
      </c:txPr>
    </c:title>
    <c:autoTitleDeleted val="0"/>
    <c:plotArea>
      <c:layout/>
      <c:barChart>
        <c:barDir val="bar"/>
        <c:grouping val="percentStacked"/>
        <c:varyColors val="0"/>
        <c:ser>
          <c:idx val="0"/>
          <c:order val="1"/>
          <c:tx>
            <c:strRef>
              <c:f>'アンケート結果（本人・家族）'!$C$100</c:f>
              <c:strCache>
                <c:ptCount val="1"/>
                <c:pt idx="0">
                  <c:v>無回答</c:v>
                </c:pt>
              </c:strCache>
            </c:strRef>
          </c:tx>
          <c:spPr>
            <a:solidFill>
              <a:schemeClr val="accent1"/>
            </a:solidFill>
            <a:ln cmpd="sng">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'アンケート結果（本人・家族）'!$C$101</c:f>
              <c:numCache>
                <c:formatCode>0.0%</c:formatCode>
                <c:ptCount val="1"/>
                <c:pt idx="0">
                  <c:v>4.4999999999999998E-2</c:v>
                </c:pt>
              </c:numCache>
            </c:numRef>
          </c:val>
          <c:extLst>
            <c:ext xmlns:c16="http://schemas.microsoft.com/office/drawing/2014/chart" uri="{C3380CC4-5D6E-409C-BE32-E72D297353CC}">
              <c16:uniqueId val="{00000000-0AB4-4E47-9E97-A3B1360E0DA6}"/>
            </c:ext>
          </c:extLst>
        </c:ser>
        <c:ser>
          <c:idx val="1"/>
          <c:order val="2"/>
          <c:tx>
            <c:strRef>
              <c:f>'アンケート結果（本人・家族）'!$D$100</c:f>
              <c:strCache>
                <c:ptCount val="1"/>
                <c:pt idx="0">
                  <c:v>ない</c:v>
                </c:pt>
              </c:strCache>
            </c:strRef>
          </c:tx>
          <c:spPr>
            <a:solidFill>
              <a:schemeClr val="accent2"/>
            </a:solidFill>
            <a:ln cmpd="sng">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'アンケート結果（本人・家族）'!$D$101</c:f>
              <c:numCache>
                <c:formatCode>0.0%</c:formatCode>
                <c:ptCount val="1"/>
                <c:pt idx="0">
                  <c:v>0.7</c:v>
                </c:pt>
              </c:numCache>
            </c:numRef>
          </c:val>
          <c:extLst>
            <c:ext xmlns:c16="http://schemas.microsoft.com/office/drawing/2014/chart" uri="{C3380CC4-5D6E-409C-BE32-E72D297353CC}">
              <c16:uniqueId val="{00000001-0AB4-4E47-9E97-A3B1360E0DA6}"/>
            </c:ext>
          </c:extLst>
        </c:ser>
        <c:ser>
          <c:idx val="2"/>
          <c:order val="3"/>
          <c:tx>
            <c:strRef>
              <c:f>'アンケート結果（本人・家族）'!$E$100</c:f>
              <c:strCache>
                <c:ptCount val="1"/>
                <c:pt idx="0">
                  <c:v>ある</c:v>
                </c:pt>
              </c:strCache>
            </c:strRef>
          </c:tx>
          <c:spPr>
            <a:solidFill>
              <a:schemeClr val="accent3"/>
            </a:solidFill>
            <a:ln cmpd="sng">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'アンケート結果（本人・家族）'!$E$101</c:f>
              <c:numCache>
                <c:formatCode>0.0%</c:formatCode>
                <c:ptCount val="1"/>
                <c:pt idx="0">
                  <c:v>0.255</c:v>
                </c:pt>
              </c:numCache>
            </c:numRef>
          </c:val>
          <c:extLst>
            <c:ext xmlns:c16="http://schemas.microsoft.com/office/drawing/2014/chart" uri="{C3380CC4-5D6E-409C-BE32-E72D297353CC}">
              <c16:uniqueId val="{00000002-0AB4-4E47-9E97-A3B1360E0DA6}"/>
            </c:ext>
          </c:extLst>
        </c:ser>
        <c:dLbls>
          <c:dLblPos val="ctr"/>
          <c:showLegendKey val="0"/>
          <c:showVal val="1"/>
          <c:showCatName val="0"/>
          <c:showSerName val="0"/>
          <c:showPercent val="0"/>
          <c:showBubbleSize val="0"/>
        </c:dLbls>
        <c:gapWidth val="150"/>
        <c:overlap val="100"/>
        <c:axId val="1319852975"/>
        <c:axId val="1319853455"/>
        <c:extLst>
          <c:ext xmlns:c15="http://schemas.microsoft.com/office/drawing/2012/chart" uri="{02D57815-91ED-43cb-92C2-25804820EDAC}">
            <c15:filteredBarSeries>
              <c15:ser>
                <c:idx val="6"/>
                <c:order val="0"/>
                <c:tx>
                  <c:strRef>
                    <c:extLst>
                      <c:ext uri="{02D57815-91ED-43cb-92C2-25804820EDAC}">
                        <c15:formulaRef>
                          <c15:sqref>'アンケート結果（本人・家族）'!$B$100</c15:sqref>
                        </c15:formulaRef>
                      </c:ext>
                    </c:extLst>
                    <c:strCache>
                      <c:ptCount val="1"/>
                      <c:pt idx="0">
                        <c:v>障がいがあることで差別や嫌な思いをする（した）こと</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ct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c:ext uri="{02D57815-91ED-43cb-92C2-25804820EDAC}">
                        <c15:formulaRef>
                          <c15:sqref>'アンケート結果（本人・家族）'!$B$101</c15:sqref>
                        </c15:formulaRef>
                      </c:ext>
                    </c:extLst>
                    <c:numCache>
                      <c:formatCode>General</c:formatCode>
                      <c:ptCount val="1"/>
                    </c:numCache>
                  </c:numRef>
                </c:val>
                <c:extLst>
                  <c:ext xmlns:c16="http://schemas.microsoft.com/office/drawing/2014/chart" uri="{C3380CC4-5D6E-409C-BE32-E72D297353CC}">
                    <c16:uniqueId val="{00000003-0AB4-4E47-9E97-A3B1360E0DA6}"/>
                  </c:ext>
                </c:extLst>
              </c15:ser>
            </c15:filteredBarSeries>
          </c:ext>
        </c:extLst>
      </c:barChart>
      <c:catAx>
        <c:axId val="1319852975"/>
        <c:scaling>
          <c:orientation val="minMax"/>
        </c:scaling>
        <c:delete val="1"/>
        <c:axPos val="l"/>
        <c:numFmt formatCode="General" sourceLinked="1"/>
        <c:majorTickMark val="none"/>
        <c:minorTickMark val="none"/>
        <c:tickLblPos val="nextTo"/>
        <c:crossAx val="1319853455"/>
        <c:crosses val="autoZero"/>
        <c:auto val="1"/>
        <c:lblAlgn val="ctr"/>
        <c:lblOffset val="100"/>
        <c:noMultiLvlLbl val="0"/>
      </c:catAx>
      <c:valAx>
        <c:axId val="131985345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ja-JP"/>
          </a:p>
        </c:txPr>
        <c:crossAx val="13198529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ja-JP"/>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ja-JP" altLang="en-US">
                <a:solidFill>
                  <a:sysClr val="windowText" lastClr="000000"/>
                </a:solidFill>
              </a:rPr>
              <a:t>運営上の課題</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ja-JP"/>
        </a:p>
      </c:txPr>
    </c:title>
    <c:autoTitleDeleted val="0"/>
    <c:plotArea>
      <c:layout/>
      <c:barChart>
        <c:barDir val="bar"/>
        <c:grouping val="clustered"/>
        <c:varyColors val="0"/>
        <c:ser>
          <c:idx val="0"/>
          <c:order val="0"/>
          <c:tx>
            <c:strRef>
              <c:f>'アンケート結果（事業者）'!$B$2</c:f>
              <c:strCache>
                <c:ptCount val="1"/>
                <c:pt idx="0">
                  <c:v>運営上の課題</c:v>
                </c:pt>
              </c:strCache>
            </c:strRef>
          </c:tx>
          <c:spPr>
            <a:solidFill>
              <a:schemeClr val="accent1"/>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ja-JP"/>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'アンケート結果（事業者）'!$B$2:$M$2</c15:sqref>
                  </c15:fullRef>
                </c:ext>
              </c:extLst>
              <c:f>'アンケート結果（事業者）'!$C$2:$M$2</c:f>
              <c:strCache>
                <c:ptCount val="11"/>
                <c:pt idx="0">
                  <c:v>無回答</c:v>
                </c:pt>
                <c:pt idx="1">
                  <c:v>特にない</c:v>
                </c:pt>
                <c:pt idx="2">
                  <c:v>その他</c:v>
                </c:pt>
                <c:pt idx="3">
                  <c:v>サービス提供に関する書類作成の煩雑さ</c:v>
                </c:pt>
                <c:pt idx="4">
                  <c:v>利用者の確保</c:v>
                </c:pt>
                <c:pt idx="5">
                  <c:v>従事者間のコミュニケーション</c:v>
                </c:pt>
                <c:pt idx="6">
                  <c:v>教育・研修の時間</c:v>
                </c:pt>
                <c:pt idx="7">
                  <c:v>管理者の指導・管理能力</c:v>
                </c:pt>
                <c:pt idx="8">
                  <c:v>従事者の意欲や接遇</c:v>
                </c:pt>
                <c:pt idx="9">
                  <c:v>職員の確保</c:v>
                </c:pt>
                <c:pt idx="10">
                  <c:v>利用者の安定的な確保</c:v>
                </c:pt>
              </c:strCache>
            </c:strRef>
          </c:cat>
          <c:val>
            <c:numRef>
              <c:extLst>
                <c:ext xmlns:c15="http://schemas.microsoft.com/office/drawing/2012/chart" uri="{02D57815-91ED-43cb-92C2-25804820EDAC}">
                  <c15:fullRef>
                    <c15:sqref>'アンケート結果（事業者）'!$B$3:$M$3</c15:sqref>
                  </c15:fullRef>
                </c:ext>
              </c:extLst>
              <c:f>'アンケート結果（事業者）'!$C$3:$M$3</c:f>
              <c:numCache>
                <c:formatCode>0.0%</c:formatCode>
                <c:ptCount val="11"/>
                <c:pt idx="0">
                  <c:v>0</c:v>
                </c:pt>
                <c:pt idx="1">
                  <c:v>8.3000000000000004E-2</c:v>
                </c:pt>
                <c:pt idx="2">
                  <c:v>8.3000000000000004E-2</c:v>
                </c:pt>
                <c:pt idx="3">
                  <c:v>0.5</c:v>
                </c:pt>
                <c:pt idx="4">
                  <c:v>0.33300000000000002</c:v>
                </c:pt>
                <c:pt idx="5">
                  <c:v>0.16700000000000001</c:v>
                </c:pt>
                <c:pt idx="6">
                  <c:v>0.41699999999999998</c:v>
                </c:pt>
                <c:pt idx="7">
                  <c:v>8.3000000000000004E-2</c:v>
                </c:pt>
                <c:pt idx="8">
                  <c:v>0.16700000000000001</c:v>
                </c:pt>
                <c:pt idx="9">
                  <c:v>0.75</c:v>
                </c:pt>
                <c:pt idx="10">
                  <c:v>0.33300000000000002</c:v>
                </c:pt>
              </c:numCache>
            </c:numRef>
          </c:val>
          <c:extLst>
            <c:ext xmlns:c16="http://schemas.microsoft.com/office/drawing/2014/chart" uri="{C3380CC4-5D6E-409C-BE32-E72D297353CC}">
              <c16:uniqueId val="{00000000-897A-4DC1-8BE0-AB2F1637E437}"/>
            </c:ext>
          </c:extLst>
        </c:ser>
        <c:dLbls>
          <c:showLegendKey val="0"/>
          <c:showVal val="0"/>
          <c:showCatName val="0"/>
          <c:showSerName val="0"/>
          <c:showPercent val="0"/>
          <c:showBubbleSize val="0"/>
        </c:dLbls>
        <c:gapWidth val="182"/>
        <c:axId val="898955823"/>
        <c:axId val="898960623"/>
      </c:barChart>
      <c:catAx>
        <c:axId val="8989558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ja-JP"/>
          </a:p>
        </c:txPr>
        <c:crossAx val="898960623"/>
        <c:crosses val="autoZero"/>
        <c:auto val="1"/>
        <c:lblAlgn val="ctr"/>
        <c:lblOffset val="100"/>
        <c:noMultiLvlLbl val="0"/>
      </c:catAx>
      <c:valAx>
        <c:axId val="898960623"/>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ja-JP"/>
          </a:p>
        </c:txPr>
        <c:crossAx val="898955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ja-JP" altLang="en-US">
                <a:solidFill>
                  <a:sysClr val="windowText" lastClr="000000"/>
                </a:solidFill>
              </a:rPr>
              <a:t>事業実施上の課題</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ja-JP"/>
        </a:p>
      </c:txPr>
    </c:title>
    <c:autoTitleDeleted val="0"/>
    <c:plotArea>
      <c:layout>
        <c:manualLayout>
          <c:layoutTarget val="inner"/>
          <c:xMode val="edge"/>
          <c:yMode val="edge"/>
          <c:x val="0.44864585950376912"/>
          <c:y val="0.15001727115716754"/>
          <c:w val="0.51166262585749833"/>
          <c:h val="0.76985054329348723"/>
        </c:manualLayout>
      </c:layout>
      <c:barChart>
        <c:barDir val="bar"/>
        <c:grouping val="clustered"/>
        <c:varyColors val="0"/>
        <c:ser>
          <c:idx val="0"/>
          <c:order val="0"/>
          <c:tx>
            <c:strRef>
              <c:f>'アンケート結果（事業者）'!$B$25</c:f>
              <c:strCache>
                <c:ptCount val="1"/>
                <c:pt idx="0">
                  <c:v>事業実施上の課題</c:v>
                </c:pt>
              </c:strCache>
            </c:strRef>
          </c:tx>
          <c:spPr>
            <a:solidFill>
              <a:schemeClr val="accent1"/>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'アンケート結果（事業者）'!$B$25:$J$25</c15:sqref>
                  </c15:fullRef>
                </c:ext>
              </c:extLst>
              <c:f>'アンケート結果（事業者）'!$C$25:$J$25</c:f>
              <c:strCache>
                <c:ptCount val="8"/>
                <c:pt idx="0">
                  <c:v>無回答</c:v>
                </c:pt>
                <c:pt idx="1">
                  <c:v>特にない</c:v>
                </c:pt>
                <c:pt idx="2">
                  <c:v>その他</c:v>
                </c:pt>
                <c:pt idx="3">
                  <c:v>リスク管理体制の構築（事故防止やヒヤリハットへの対応）</c:v>
                </c:pt>
                <c:pt idx="4">
                  <c:v>苦情処理対応</c:v>
                </c:pt>
                <c:pt idx="5">
                  <c:v>利用者にとっての有益な情報開示の推進</c:v>
                </c:pt>
                <c:pt idx="6">
                  <c:v>利用者への説明と意思の尊重</c:v>
                </c:pt>
                <c:pt idx="7">
                  <c:v>利用者のプライバシー保護・個人情報管理の徹底</c:v>
                </c:pt>
              </c:strCache>
            </c:strRef>
          </c:cat>
          <c:val>
            <c:numRef>
              <c:extLst>
                <c:ext xmlns:c15="http://schemas.microsoft.com/office/drawing/2012/chart" uri="{02D57815-91ED-43cb-92C2-25804820EDAC}">
                  <c15:fullRef>
                    <c15:sqref>'アンケート結果（事業者）'!$B$26:$J$26</c15:sqref>
                  </c15:fullRef>
                </c:ext>
              </c:extLst>
              <c:f>'アンケート結果（事業者）'!$C$26:$J$26</c:f>
              <c:numCache>
                <c:formatCode>0.0%</c:formatCode>
                <c:ptCount val="8"/>
                <c:pt idx="0">
                  <c:v>0</c:v>
                </c:pt>
                <c:pt idx="1">
                  <c:v>0.25</c:v>
                </c:pt>
                <c:pt idx="2">
                  <c:v>8.3000000000000004E-2</c:v>
                </c:pt>
                <c:pt idx="3">
                  <c:v>0.41699999999999998</c:v>
                </c:pt>
                <c:pt idx="4">
                  <c:v>0.16700000000000001</c:v>
                </c:pt>
                <c:pt idx="5">
                  <c:v>0.25</c:v>
                </c:pt>
                <c:pt idx="6">
                  <c:v>0.33300000000000002</c:v>
                </c:pt>
                <c:pt idx="7">
                  <c:v>0.25</c:v>
                </c:pt>
              </c:numCache>
            </c:numRef>
          </c:val>
          <c:extLst>
            <c:ext xmlns:c16="http://schemas.microsoft.com/office/drawing/2014/chart" uri="{C3380CC4-5D6E-409C-BE32-E72D297353CC}">
              <c16:uniqueId val="{00000000-84A4-4BBC-B820-52161BC0512F}"/>
            </c:ext>
          </c:extLst>
        </c:ser>
        <c:dLbls>
          <c:showLegendKey val="0"/>
          <c:showVal val="0"/>
          <c:showCatName val="0"/>
          <c:showSerName val="0"/>
          <c:showPercent val="0"/>
          <c:showBubbleSize val="0"/>
        </c:dLbls>
        <c:gapWidth val="182"/>
        <c:axId val="898955823"/>
        <c:axId val="898960623"/>
      </c:barChart>
      <c:catAx>
        <c:axId val="8989558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ja-JP"/>
          </a:p>
        </c:txPr>
        <c:crossAx val="898960623"/>
        <c:crosses val="autoZero"/>
        <c:auto val="1"/>
        <c:lblAlgn val="ctr"/>
        <c:lblOffset val="100"/>
        <c:noMultiLvlLbl val="0"/>
      </c:catAx>
      <c:valAx>
        <c:axId val="898960623"/>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ja-JP"/>
          </a:p>
        </c:txPr>
        <c:crossAx val="898955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ja-JP" altLang="en-US">
                <a:solidFill>
                  <a:sysClr val="windowText" lastClr="000000"/>
                </a:solidFill>
              </a:rPr>
              <a:t>利用者支援での課題</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ja-JP"/>
        </a:p>
      </c:txPr>
    </c:title>
    <c:autoTitleDeleted val="0"/>
    <c:plotArea>
      <c:layout>
        <c:manualLayout>
          <c:layoutTarget val="inner"/>
          <c:xMode val="edge"/>
          <c:yMode val="edge"/>
          <c:x val="0.45043436820859589"/>
          <c:y val="0.15001727115716754"/>
          <c:w val="0.50987411715267161"/>
          <c:h val="0.76985054329348723"/>
        </c:manualLayout>
      </c:layout>
      <c:barChart>
        <c:barDir val="bar"/>
        <c:grouping val="clustered"/>
        <c:varyColors val="0"/>
        <c:ser>
          <c:idx val="0"/>
          <c:order val="0"/>
          <c:spPr>
            <a:solidFill>
              <a:schemeClr val="accent1"/>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'アンケート結果（事業者）'!$B$47:$M$47</c15:sqref>
                  </c15:fullRef>
                </c:ext>
              </c:extLst>
              <c:f>'アンケート結果（事業者）'!$C$47:$M$47</c:f>
              <c:strCache>
                <c:ptCount val="11"/>
                <c:pt idx="0">
                  <c:v>無回答</c:v>
                </c:pt>
                <c:pt idx="1">
                  <c:v>特にない</c:v>
                </c:pt>
                <c:pt idx="2">
                  <c:v>その他</c:v>
                </c:pt>
                <c:pt idx="3">
                  <c:v>全体的な人員不足</c:v>
                </c:pt>
                <c:pt idx="4">
                  <c:v>医療的ケアや強度行動障がい等の専門的支援体制の不足</c:v>
                </c:pt>
                <c:pt idx="5">
                  <c:v>支援者のスキル不足</c:v>
                </c:pt>
                <c:pt idx="6">
                  <c:v>休日や夜間の対応が難しい</c:v>
                </c:pt>
                <c:pt idx="7">
                  <c:v>困難事例への対処が難しい</c:v>
                </c:pt>
                <c:pt idx="8">
                  <c:v>利用者や家族とのコミュニケーションが難しい</c:v>
                </c:pt>
                <c:pt idx="9">
                  <c:v>質的に、利用者の希望通りサービスが提供できていない</c:v>
                </c:pt>
                <c:pt idx="10">
                  <c:v>量的に、利用者の希望通りサービスが提供できていない</c:v>
                </c:pt>
              </c:strCache>
            </c:strRef>
          </c:cat>
          <c:val>
            <c:numRef>
              <c:extLst>
                <c:ext xmlns:c15="http://schemas.microsoft.com/office/drawing/2012/chart" uri="{02D57815-91ED-43cb-92C2-25804820EDAC}">
                  <c15:fullRef>
                    <c15:sqref>'アンケート結果（事業者）'!$B$48:$M$48</c15:sqref>
                  </c15:fullRef>
                </c:ext>
              </c:extLst>
              <c:f>'アンケート結果（事業者）'!$C$48:$M$48</c:f>
              <c:numCache>
                <c:formatCode>0.0%</c:formatCode>
                <c:ptCount val="11"/>
                <c:pt idx="0">
                  <c:v>0</c:v>
                </c:pt>
                <c:pt idx="1">
                  <c:v>8.3000000000000004E-2</c:v>
                </c:pt>
                <c:pt idx="2">
                  <c:v>8.3000000000000004E-2</c:v>
                </c:pt>
                <c:pt idx="3">
                  <c:v>0.66700000000000004</c:v>
                </c:pt>
                <c:pt idx="4">
                  <c:v>0.5</c:v>
                </c:pt>
                <c:pt idx="5">
                  <c:v>0.33300000000000002</c:v>
                </c:pt>
                <c:pt idx="6">
                  <c:v>0.41699999999999998</c:v>
                </c:pt>
                <c:pt idx="7">
                  <c:v>0.33300000000000002</c:v>
                </c:pt>
                <c:pt idx="8">
                  <c:v>0.16700000000000001</c:v>
                </c:pt>
                <c:pt idx="9">
                  <c:v>0.25</c:v>
                </c:pt>
                <c:pt idx="10">
                  <c:v>0.33300000000000002</c:v>
                </c:pt>
              </c:numCache>
            </c:numRef>
          </c:val>
          <c:extLst>
            <c:ext xmlns:c16="http://schemas.microsoft.com/office/drawing/2014/chart" uri="{C3380CC4-5D6E-409C-BE32-E72D297353CC}">
              <c16:uniqueId val="{00000000-3F49-4FA6-B26D-6C4A40190E16}"/>
            </c:ext>
          </c:extLst>
        </c:ser>
        <c:dLbls>
          <c:showLegendKey val="0"/>
          <c:showVal val="0"/>
          <c:showCatName val="0"/>
          <c:showSerName val="0"/>
          <c:showPercent val="0"/>
          <c:showBubbleSize val="0"/>
        </c:dLbls>
        <c:gapWidth val="182"/>
        <c:axId val="898955823"/>
        <c:axId val="898960623"/>
      </c:barChart>
      <c:catAx>
        <c:axId val="8989558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ja-JP"/>
          </a:p>
        </c:txPr>
        <c:crossAx val="898960623"/>
        <c:crosses val="autoZero"/>
        <c:auto val="1"/>
        <c:lblAlgn val="ctr"/>
        <c:lblOffset val="100"/>
        <c:noMultiLvlLbl val="0"/>
      </c:catAx>
      <c:valAx>
        <c:axId val="898960623"/>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ja-JP"/>
          </a:p>
        </c:txPr>
        <c:crossAx val="898955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ja-JP" altLang="en-US">
                <a:solidFill>
                  <a:sysClr val="windowText" lastClr="000000"/>
                </a:solidFill>
              </a:rPr>
              <a:t>北塩原村の利用者受入れに関する課題（想定）</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ja-JP"/>
        </a:p>
      </c:txPr>
    </c:title>
    <c:autoTitleDeleted val="0"/>
    <c:plotArea>
      <c:layout>
        <c:manualLayout>
          <c:layoutTarget val="inner"/>
          <c:xMode val="edge"/>
          <c:yMode val="edge"/>
          <c:x val="0.45043436820859589"/>
          <c:y val="0.15001727115716754"/>
          <c:w val="0.50987411715267161"/>
          <c:h val="0.76985054329348723"/>
        </c:manualLayout>
      </c:layout>
      <c:barChart>
        <c:barDir val="bar"/>
        <c:grouping val="clustered"/>
        <c:varyColors val="0"/>
        <c:ser>
          <c:idx val="0"/>
          <c:order val="0"/>
          <c:spPr>
            <a:solidFill>
              <a:schemeClr val="accent1"/>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'アンケート結果（事業者）'!$B$47:$M$47</c15:sqref>
                  </c15:fullRef>
                </c:ext>
              </c:extLst>
              <c:f>'アンケート結果（事業者）'!$C$47:$M$47</c:f>
              <c:strCache>
                <c:ptCount val="11"/>
                <c:pt idx="0">
                  <c:v>無回答</c:v>
                </c:pt>
                <c:pt idx="1">
                  <c:v>特にない</c:v>
                </c:pt>
                <c:pt idx="2">
                  <c:v>その他</c:v>
                </c:pt>
                <c:pt idx="3">
                  <c:v>全体的な人員不足</c:v>
                </c:pt>
                <c:pt idx="4">
                  <c:v>医療的ケアや強度行動障がい等の専門的支援体制の不足</c:v>
                </c:pt>
                <c:pt idx="5">
                  <c:v>支援者のスキル不足</c:v>
                </c:pt>
                <c:pt idx="6">
                  <c:v>休日や夜間の対応が難しい</c:v>
                </c:pt>
                <c:pt idx="7">
                  <c:v>困難事例への対処が難しい</c:v>
                </c:pt>
                <c:pt idx="8">
                  <c:v>利用者や家族とのコミュニケーションが難しい</c:v>
                </c:pt>
                <c:pt idx="9">
                  <c:v>質的に、利用者の希望通りサービスが提供できていない</c:v>
                </c:pt>
                <c:pt idx="10">
                  <c:v>量的に、利用者の希望通りサービスが提供できていない</c:v>
                </c:pt>
              </c:strCache>
            </c:strRef>
          </c:cat>
          <c:val>
            <c:numRef>
              <c:extLst>
                <c:ext xmlns:c15="http://schemas.microsoft.com/office/drawing/2012/chart" uri="{02D57815-91ED-43cb-92C2-25804820EDAC}">
                  <c15:fullRef>
                    <c15:sqref>'アンケート結果（事業者）'!$B$48:$M$48</c15:sqref>
                  </c15:fullRef>
                </c:ext>
              </c:extLst>
              <c:f>'アンケート結果（事業者）'!$C$48:$M$48</c:f>
              <c:numCache>
                <c:formatCode>0.0%</c:formatCode>
                <c:ptCount val="11"/>
                <c:pt idx="0">
                  <c:v>0</c:v>
                </c:pt>
                <c:pt idx="1">
                  <c:v>8.3000000000000004E-2</c:v>
                </c:pt>
                <c:pt idx="2">
                  <c:v>8.3000000000000004E-2</c:v>
                </c:pt>
                <c:pt idx="3">
                  <c:v>0.66700000000000004</c:v>
                </c:pt>
                <c:pt idx="4">
                  <c:v>0.5</c:v>
                </c:pt>
                <c:pt idx="5">
                  <c:v>0.33300000000000002</c:v>
                </c:pt>
                <c:pt idx="6">
                  <c:v>0.41699999999999998</c:v>
                </c:pt>
                <c:pt idx="7">
                  <c:v>0.33300000000000002</c:v>
                </c:pt>
                <c:pt idx="8">
                  <c:v>0.16700000000000001</c:v>
                </c:pt>
                <c:pt idx="9">
                  <c:v>0.25</c:v>
                </c:pt>
                <c:pt idx="10">
                  <c:v>0.33300000000000002</c:v>
                </c:pt>
              </c:numCache>
            </c:numRef>
          </c:val>
          <c:extLst>
            <c:ext xmlns:c16="http://schemas.microsoft.com/office/drawing/2014/chart" uri="{C3380CC4-5D6E-409C-BE32-E72D297353CC}">
              <c16:uniqueId val="{00000000-EF10-463E-9537-2F216DB74D9E}"/>
            </c:ext>
          </c:extLst>
        </c:ser>
        <c:dLbls>
          <c:showLegendKey val="0"/>
          <c:showVal val="0"/>
          <c:showCatName val="0"/>
          <c:showSerName val="0"/>
          <c:showPercent val="0"/>
          <c:showBubbleSize val="0"/>
        </c:dLbls>
        <c:gapWidth val="182"/>
        <c:axId val="898955823"/>
        <c:axId val="898960623"/>
      </c:barChart>
      <c:catAx>
        <c:axId val="8989558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ja-JP"/>
          </a:p>
        </c:txPr>
        <c:crossAx val="898960623"/>
        <c:crosses val="autoZero"/>
        <c:auto val="1"/>
        <c:lblAlgn val="ctr"/>
        <c:lblOffset val="100"/>
        <c:noMultiLvlLbl val="0"/>
      </c:catAx>
      <c:valAx>
        <c:axId val="898960623"/>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ja-JP"/>
          </a:p>
        </c:txPr>
        <c:crossAx val="898955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 Id="rId9" Type="http://schemas.openxmlformats.org/officeDocument/2006/relationships/chart" Target="../charts/chart19.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22.xml"/><Relationship Id="rId2" Type="http://schemas.openxmlformats.org/officeDocument/2006/relationships/chart" Target="../charts/chart21.xml"/><Relationship Id="rId1" Type="http://schemas.openxmlformats.org/officeDocument/2006/relationships/chart" Target="../charts/chart20.xml"/><Relationship Id="rId4" Type="http://schemas.openxmlformats.org/officeDocument/2006/relationships/chart" Target="../charts/chart23.xml"/></Relationships>
</file>

<file path=xl/drawings/_rels/drawing1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1" Type="http://schemas.openxmlformats.org/officeDocument/2006/relationships/image" Target="../media/image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9</xdr:col>
      <xdr:colOff>530225</xdr:colOff>
      <xdr:row>26</xdr:row>
      <xdr:rowOff>57150</xdr:rowOff>
    </xdr:to>
    <xdr:pic>
      <xdr:nvPicPr>
        <xdr:cNvPr id="2" name="図 1">
          <a:extLst>
            <a:ext uri="{FF2B5EF4-FFF2-40B4-BE49-F238E27FC236}">
              <a16:creationId xmlns:a16="http://schemas.microsoft.com/office/drawing/2014/main" id="{76BC7DA0-4865-486D-9D72-8347BCA40D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800" y="241300"/>
          <a:ext cx="6013450" cy="6089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758825</xdr:colOff>
      <xdr:row>0</xdr:row>
      <xdr:rowOff>165100</xdr:rowOff>
    </xdr:from>
    <xdr:to>
      <xdr:col>10</xdr:col>
      <xdr:colOff>12700</xdr:colOff>
      <xdr:row>11</xdr:row>
      <xdr:rowOff>15875</xdr:rowOff>
    </xdr:to>
    <xdr:sp macro="" textlink="">
      <xdr:nvSpPr>
        <xdr:cNvPr id="10" name="正方形/長方形 9">
          <a:extLst>
            <a:ext uri="{FF2B5EF4-FFF2-40B4-BE49-F238E27FC236}">
              <a16:creationId xmlns:a16="http://schemas.microsoft.com/office/drawing/2014/main" id="{4E9E5598-D760-8FA3-FBA5-D7B2B3E8DEB8}"/>
            </a:ext>
          </a:extLst>
        </xdr:cNvPr>
        <xdr:cNvSpPr/>
      </xdr:nvSpPr>
      <xdr:spPr>
        <a:xfrm>
          <a:off x="5318125" y="165100"/>
          <a:ext cx="2352675" cy="3781425"/>
        </a:xfrm>
        <a:prstGeom prst="rect">
          <a:avLst/>
        </a:prstGeom>
        <a:noFill/>
        <a:ln w="381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492124</xdr:colOff>
      <xdr:row>13</xdr:row>
      <xdr:rowOff>47625</xdr:rowOff>
    </xdr:from>
    <xdr:to>
      <xdr:col>11</xdr:col>
      <xdr:colOff>352425</xdr:colOff>
      <xdr:row>33</xdr:row>
      <xdr:rowOff>22225</xdr:rowOff>
    </xdr:to>
    <xdr:graphicFrame macro="">
      <xdr:nvGraphicFramePr>
        <xdr:cNvPr id="2" name="グラフ 1">
          <a:extLst>
            <a:ext uri="{FF2B5EF4-FFF2-40B4-BE49-F238E27FC236}">
              <a16:creationId xmlns:a16="http://schemas.microsoft.com/office/drawing/2014/main" id="{79FFA856-53EA-9517-58FB-BAED24BC89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561975</xdr:colOff>
      <xdr:row>12</xdr:row>
      <xdr:rowOff>130990</xdr:rowOff>
    </xdr:from>
    <xdr:to>
      <xdr:col>19</xdr:col>
      <xdr:colOff>438150</xdr:colOff>
      <xdr:row>33</xdr:row>
      <xdr:rowOff>169090</xdr:rowOff>
    </xdr:to>
    <xdr:graphicFrame macro="">
      <xdr:nvGraphicFramePr>
        <xdr:cNvPr id="3" name="グラフ 2">
          <a:extLst>
            <a:ext uri="{FF2B5EF4-FFF2-40B4-BE49-F238E27FC236}">
              <a16:creationId xmlns:a16="http://schemas.microsoft.com/office/drawing/2014/main" id="{4D0315E6-8F4B-17EE-5CEC-F5C2C28F18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28</xdr:col>
      <xdr:colOff>286304</xdr:colOff>
      <xdr:row>27</xdr:row>
      <xdr:rowOff>161361</xdr:rowOff>
    </xdr:from>
    <xdr:to>
      <xdr:col>37</xdr:col>
      <xdr:colOff>131634</xdr:colOff>
      <xdr:row>50</xdr:row>
      <xdr:rowOff>85712</xdr:rowOff>
    </xdr:to>
    <xdr:graphicFrame macro="">
      <xdr:nvGraphicFramePr>
        <xdr:cNvPr id="6" name="グラフ 5">
          <a:extLst>
            <a:ext uri="{FF2B5EF4-FFF2-40B4-BE49-F238E27FC236}">
              <a16:creationId xmlns:a16="http://schemas.microsoft.com/office/drawing/2014/main" id="{3A4AEB8B-051A-8359-B50F-3A5CBA42EB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847725</xdr:colOff>
      <xdr:row>2</xdr:row>
      <xdr:rowOff>73025</xdr:rowOff>
    </xdr:from>
    <xdr:to>
      <xdr:col>2</xdr:col>
      <xdr:colOff>1670050</xdr:colOff>
      <xdr:row>23</xdr:row>
      <xdr:rowOff>152400</xdr:rowOff>
    </xdr:to>
    <xdr:sp macro="" textlink="">
      <xdr:nvSpPr>
        <xdr:cNvPr id="2" name="正方形/長方形 1">
          <a:extLst>
            <a:ext uri="{FF2B5EF4-FFF2-40B4-BE49-F238E27FC236}">
              <a16:creationId xmlns:a16="http://schemas.microsoft.com/office/drawing/2014/main" id="{A2E2D82C-B381-1C8C-80C5-E67165CD9519}"/>
            </a:ext>
          </a:extLst>
        </xdr:cNvPr>
        <xdr:cNvSpPr/>
      </xdr:nvSpPr>
      <xdr:spPr>
        <a:xfrm>
          <a:off x="4117975" y="432858"/>
          <a:ext cx="822325" cy="3667125"/>
        </a:xfrm>
        <a:prstGeom prst="rect">
          <a:avLst/>
        </a:prstGeom>
        <a:solidFill>
          <a:schemeClr val="accent2">
            <a:lumMod val="20000"/>
            <a:lumOff val="8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800">
              <a:latin typeface="BIZ UDPゴシック" panose="020B0400000000000000" pitchFamily="50" charset="-128"/>
              <a:ea typeface="BIZ UDPゴシック" panose="020B0400000000000000" pitchFamily="50" charset="-128"/>
            </a:rPr>
            <a:t>障</a:t>
          </a:r>
          <a:endParaRPr kumimoji="1" lang="en-US" altLang="ja-JP" sz="1800">
            <a:latin typeface="BIZ UDPゴシック" panose="020B0400000000000000" pitchFamily="50" charset="-128"/>
            <a:ea typeface="BIZ UDPゴシック" panose="020B0400000000000000" pitchFamily="50" charset="-128"/>
          </a:endParaRPr>
        </a:p>
        <a:p>
          <a:pPr algn="ctr"/>
          <a:r>
            <a:rPr kumimoji="1" lang="ja-JP" altLang="en-US" sz="1800">
              <a:latin typeface="BIZ UDPゴシック" panose="020B0400000000000000" pitchFamily="50" charset="-128"/>
              <a:ea typeface="BIZ UDPゴシック" panose="020B0400000000000000" pitchFamily="50" charset="-128"/>
            </a:rPr>
            <a:t>が</a:t>
          </a:r>
          <a:endParaRPr kumimoji="1" lang="en-US" altLang="ja-JP" sz="1800">
            <a:latin typeface="BIZ UDPゴシック" panose="020B0400000000000000" pitchFamily="50" charset="-128"/>
            <a:ea typeface="BIZ UDPゴシック" panose="020B0400000000000000" pitchFamily="50" charset="-128"/>
          </a:endParaRPr>
        </a:p>
        <a:p>
          <a:pPr algn="ctr"/>
          <a:r>
            <a:rPr kumimoji="1" lang="ja-JP" altLang="en-US" sz="1800">
              <a:latin typeface="BIZ UDPゴシック" panose="020B0400000000000000" pitchFamily="50" charset="-128"/>
              <a:ea typeface="BIZ UDPゴシック" panose="020B0400000000000000" pitchFamily="50" charset="-128"/>
            </a:rPr>
            <a:t>い</a:t>
          </a:r>
          <a:endParaRPr kumimoji="1" lang="en-US" altLang="ja-JP" sz="1800">
            <a:latin typeface="BIZ UDPゴシック" panose="020B0400000000000000" pitchFamily="50" charset="-128"/>
            <a:ea typeface="BIZ UDPゴシック" panose="020B0400000000000000" pitchFamily="50" charset="-128"/>
          </a:endParaRPr>
        </a:p>
        <a:p>
          <a:pPr algn="ctr"/>
          <a:r>
            <a:rPr kumimoji="1" lang="ja-JP" altLang="en-US" sz="1800">
              <a:latin typeface="BIZ UDPゴシック" panose="020B0400000000000000" pitchFamily="50" charset="-128"/>
              <a:ea typeface="BIZ UDPゴシック" panose="020B0400000000000000" pitchFamily="50" charset="-128"/>
            </a:rPr>
            <a:t>者</a:t>
          </a:r>
          <a:endParaRPr kumimoji="1" lang="en-US" altLang="ja-JP" sz="1800">
            <a:latin typeface="BIZ UDPゴシック" panose="020B0400000000000000" pitchFamily="50" charset="-128"/>
            <a:ea typeface="BIZ UDPゴシック" panose="020B0400000000000000" pitchFamily="50" charset="-128"/>
          </a:endParaRPr>
        </a:p>
        <a:p>
          <a:pPr algn="ctr"/>
          <a:r>
            <a:rPr kumimoji="1" lang="ja-JP" altLang="en-US" sz="1800">
              <a:latin typeface="BIZ UDPゴシック" panose="020B0400000000000000" pitchFamily="50" charset="-128"/>
              <a:ea typeface="BIZ UDPゴシック" panose="020B0400000000000000" pitchFamily="50" charset="-128"/>
            </a:rPr>
            <a:t>・</a:t>
          </a:r>
          <a:endParaRPr kumimoji="1" lang="en-US" altLang="ja-JP" sz="1800">
            <a:latin typeface="BIZ UDPゴシック" panose="020B0400000000000000" pitchFamily="50" charset="-128"/>
            <a:ea typeface="BIZ UDPゴシック" panose="020B0400000000000000" pitchFamily="50" charset="-128"/>
          </a:endParaRPr>
        </a:p>
        <a:p>
          <a:pPr algn="ctr"/>
          <a:r>
            <a:rPr kumimoji="1" lang="ja-JP" altLang="en-US" sz="1800">
              <a:latin typeface="BIZ UDPゴシック" panose="020B0400000000000000" pitchFamily="50" charset="-128"/>
              <a:ea typeface="BIZ UDPゴシック" panose="020B0400000000000000" pitchFamily="50" charset="-128"/>
            </a:rPr>
            <a:t>障</a:t>
          </a:r>
          <a:endParaRPr kumimoji="1" lang="en-US" altLang="ja-JP" sz="1800">
            <a:latin typeface="BIZ UDPゴシック" panose="020B0400000000000000" pitchFamily="50" charset="-128"/>
            <a:ea typeface="BIZ UDPゴシック" panose="020B0400000000000000" pitchFamily="50" charset="-128"/>
          </a:endParaRPr>
        </a:p>
        <a:p>
          <a:pPr algn="ctr"/>
          <a:r>
            <a:rPr kumimoji="1" lang="ja-JP" altLang="en-US" sz="1800">
              <a:latin typeface="BIZ UDPゴシック" panose="020B0400000000000000" pitchFamily="50" charset="-128"/>
              <a:ea typeface="BIZ UDPゴシック" panose="020B0400000000000000" pitchFamily="50" charset="-128"/>
            </a:rPr>
            <a:t>が</a:t>
          </a:r>
          <a:endParaRPr kumimoji="1" lang="en-US" altLang="ja-JP" sz="1800">
            <a:latin typeface="BIZ UDPゴシック" panose="020B0400000000000000" pitchFamily="50" charset="-128"/>
            <a:ea typeface="BIZ UDPゴシック" panose="020B0400000000000000" pitchFamily="50" charset="-128"/>
          </a:endParaRPr>
        </a:p>
        <a:p>
          <a:pPr algn="ctr"/>
          <a:r>
            <a:rPr kumimoji="1" lang="ja-JP" altLang="en-US" sz="1800">
              <a:latin typeface="BIZ UDPゴシック" panose="020B0400000000000000" pitchFamily="50" charset="-128"/>
              <a:ea typeface="BIZ UDPゴシック" panose="020B0400000000000000" pitchFamily="50" charset="-128"/>
            </a:rPr>
            <a:t>い</a:t>
          </a:r>
          <a:endParaRPr kumimoji="1" lang="en-US" altLang="ja-JP" sz="1800">
            <a:latin typeface="BIZ UDPゴシック" panose="020B0400000000000000" pitchFamily="50" charset="-128"/>
            <a:ea typeface="BIZ UDPゴシック" panose="020B0400000000000000" pitchFamily="50" charset="-128"/>
          </a:endParaRPr>
        </a:p>
        <a:p>
          <a:pPr algn="ctr"/>
          <a:r>
            <a:rPr kumimoji="1" lang="ja-JP" altLang="en-US" sz="1800">
              <a:latin typeface="BIZ UDPゴシック" panose="020B0400000000000000" pitchFamily="50" charset="-128"/>
              <a:ea typeface="BIZ UDPゴシック" panose="020B0400000000000000" pitchFamily="50" charset="-128"/>
            </a:rPr>
            <a:t>児</a:t>
          </a:r>
        </a:p>
      </xdr:txBody>
    </xdr:sp>
    <xdr:clientData/>
  </xdr:twoCellAnchor>
  <xdr:twoCellAnchor>
    <xdr:from>
      <xdr:col>2</xdr:col>
      <xdr:colOff>92075</xdr:colOff>
      <xdr:row>11</xdr:row>
      <xdr:rowOff>47625</xdr:rowOff>
    </xdr:from>
    <xdr:to>
      <xdr:col>2</xdr:col>
      <xdr:colOff>806450</xdr:colOff>
      <xdr:row>16</xdr:row>
      <xdr:rowOff>19050</xdr:rowOff>
    </xdr:to>
    <xdr:sp macro="" textlink="">
      <xdr:nvSpPr>
        <xdr:cNvPr id="3" name="矢印: 右 2">
          <a:extLst>
            <a:ext uri="{FF2B5EF4-FFF2-40B4-BE49-F238E27FC236}">
              <a16:creationId xmlns:a16="http://schemas.microsoft.com/office/drawing/2014/main" id="{0B16F3A7-F61D-F51F-05B6-D657A2910B75}"/>
            </a:ext>
          </a:extLst>
        </xdr:cNvPr>
        <xdr:cNvSpPr/>
      </xdr:nvSpPr>
      <xdr:spPr>
        <a:xfrm>
          <a:off x="3362325" y="1958975"/>
          <a:ext cx="714375" cy="828675"/>
        </a:xfrm>
        <a:prstGeom prst="rightArrow">
          <a:avLst/>
        </a:prstGeom>
        <a:solidFill>
          <a:schemeClr val="accent3">
            <a:lumMod val="20000"/>
            <a:lumOff val="80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1793875</xdr:colOff>
      <xdr:row>7</xdr:row>
      <xdr:rowOff>76200</xdr:rowOff>
    </xdr:from>
    <xdr:to>
      <xdr:col>2</xdr:col>
      <xdr:colOff>2511425</xdr:colOff>
      <xdr:row>12</xdr:row>
      <xdr:rowOff>53975</xdr:rowOff>
    </xdr:to>
    <xdr:sp macro="" textlink="">
      <xdr:nvSpPr>
        <xdr:cNvPr id="4" name="矢印: 右 3">
          <a:extLst>
            <a:ext uri="{FF2B5EF4-FFF2-40B4-BE49-F238E27FC236}">
              <a16:creationId xmlns:a16="http://schemas.microsoft.com/office/drawing/2014/main" id="{0865206A-BFF6-4D6B-ABF7-BCD583429ACF}"/>
            </a:ext>
          </a:extLst>
        </xdr:cNvPr>
        <xdr:cNvSpPr/>
      </xdr:nvSpPr>
      <xdr:spPr>
        <a:xfrm rot="10800000">
          <a:off x="5064125" y="1301750"/>
          <a:ext cx="717550" cy="835025"/>
        </a:xfrm>
        <a:prstGeom prst="rightArrow">
          <a:avLst/>
        </a:prstGeom>
        <a:solidFill>
          <a:schemeClr val="accent3">
            <a:lumMod val="20000"/>
            <a:lumOff val="80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1784350</xdr:colOff>
      <xdr:row>19</xdr:row>
      <xdr:rowOff>165100</xdr:rowOff>
    </xdr:from>
    <xdr:to>
      <xdr:col>2</xdr:col>
      <xdr:colOff>2505075</xdr:colOff>
      <xdr:row>24</xdr:row>
      <xdr:rowOff>117475</xdr:rowOff>
    </xdr:to>
    <xdr:sp macro="" textlink="">
      <xdr:nvSpPr>
        <xdr:cNvPr id="5" name="矢印: 右 4">
          <a:extLst>
            <a:ext uri="{FF2B5EF4-FFF2-40B4-BE49-F238E27FC236}">
              <a16:creationId xmlns:a16="http://schemas.microsoft.com/office/drawing/2014/main" id="{5981E9DB-F95D-4AE8-8E86-D41D4DFB0EC2}"/>
            </a:ext>
          </a:extLst>
        </xdr:cNvPr>
        <xdr:cNvSpPr/>
      </xdr:nvSpPr>
      <xdr:spPr>
        <a:xfrm rot="10800000">
          <a:off x="5054600" y="3460750"/>
          <a:ext cx="720725" cy="835025"/>
        </a:xfrm>
        <a:prstGeom prst="rightArrow">
          <a:avLst/>
        </a:prstGeom>
        <a:solidFill>
          <a:schemeClr val="accent3">
            <a:lumMod val="20000"/>
            <a:lumOff val="80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17</xdr:row>
      <xdr:rowOff>171450</xdr:rowOff>
    </xdr:from>
    <xdr:to>
      <xdr:col>9</xdr:col>
      <xdr:colOff>371475</xdr:colOff>
      <xdr:row>36</xdr:row>
      <xdr:rowOff>142875</xdr:rowOff>
    </xdr:to>
    <xdr:graphicFrame macro="">
      <xdr:nvGraphicFramePr>
        <xdr:cNvPr id="2" name="グラフ 1">
          <a:extLst>
            <a:ext uri="{FF2B5EF4-FFF2-40B4-BE49-F238E27FC236}">
              <a16:creationId xmlns:a16="http://schemas.microsoft.com/office/drawing/2014/main" id="{DE256560-9ABD-4E3F-BEFA-ECE4C642AB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17</xdr:row>
      <xdr:rowOff>123825</xdr:rowOff>
    </xdr:from>
    <xdr:to>
      <xdr:col>19</xdr:col>
      <xdr:colOff>371475</xdr:colOff>
      <xdr:row>36</xdr:row>
      <xdr:rowOff>95250</xdr:rowOff>
    </xdr:to>
    <xdr:graphicFrame macro="">
      <xdr:nvGraphicFramePr>
        <xdr:cNvPr id="3" name="グラフ 2">
          <a:extLst>
            <a:ext uri="{FF2B5EF4-FFF2-40B4-BE49-F238E27FC236}">
              <a16:creationId xmlns:a16="http://schemas.microsoft.com/office/drawing/2014/main" id="{E9C3C821-959E-471E-85DE-E3D0D7B3FD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13</xdr:row>
      <xdr:rowOff>171450</xdr:rowOff>
    </xdr:from>
    <xdr:to>
      <xdr:col>8</xdr:col>
      <xdr:colOff>371475</xdr:colOff>
      <xdr:row>32</xdr:row>
      <xdr:rowOff>142875</xdr:rowOff>
    </xdr:to>
    <xdr:graphicFrame macro="">
      <xdr:nvGraphicFramePr>
        <xdr:cNvPr id="2" name="グラフ 1">
          <a:extLst>
            <a:ext uri="{FF2B5EF4-FFF2-40B4-BE49-F238E27FC236}">
              <a16:creationId xmlns:a16="http://schemas.microsoft.com/office/drawing/2014/main" id="{F58857CE-2212-4560-BEC0-3629B36E0B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7</xdr:col>
      <xdr:colOff>561975</xdr:colOff>
      <xdr:row>12</xdr:row>
      <xdr:rowOff>0</xdr:rowOff>
    </xdr:from>
    <xdr:ext cx="65" cy="172227"/>
    <xdr:sp macro="" textlink="">
      <xdr:nvSpPr>
        <xdr:cNvPr id="4" name="テキスト ボックス 3">
          <a:extLst>
            <a:ext uri="{FF2B5EF4-FFF2-40B4-BE49-F238E27FC236}">
              <a16:creationId xmlns:a16="http://schemas.microsoft.com/office/drawing/2014/main" id="{0F53942F-A950-66D6-1B6B-09DDB43361E2}"/>
            </a:ext>
          </a:extLst>
        </xdr:cNvPr>
        <xdr:cNvSpPr txBox="1"/>
      </xdr:nvSpPr>
      <xdr:spPr>
        <a:xfrm>
          <a:off x="7086600" y="3009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kumimoji="1" lang="ja-JP" altLang="en-US" sz="1100"/>
        </a:p>
      </xdr:txBody>
    </xdr:sp>
    <xdr:clientData/>
  </xdr:oneCellAnchor>
</xdr:wsDr>
</file>

<file path=xl/drawings/drawing7.xml><?xml version="1.0" encoding="utf-8"?>
<xdr:wsDr xmlns:xdr="http://schemas.openxmlformats.org/drawingml/2006/spreadsheetDrawing" xmlns:a="http://schemas.openxmlformats.org/drawingml/2006/main">
  <xdr:twoCellAnchor>
    <xdr:from>
      <xdr:col>1</xdr:col>
      <xdr:colOff>0</xdr:colOff>
      <xdr:row>11</xdr:row>
      <xdr:rowOff>171450</xdr:rowOff>
    </xdr:from>
    <xdr:to>
      <xdr:col>8</xdr:col>
      <xdr:colOff>371475</xdr:colOff>
      <xdr:row>30</xdr:row>
      <xdr:rowOff>142875</xdr:rowOff>
    </xdr:to>
    <xdr:graphicFrame macro="">
      <xdr:nvGraphicFramePr>
        <xdr:cNvPr id="2" name="グラフ 1">
          <a:extLst>
            <a:ext uri="{FF2B5EF4-FFF2-40B4-BE49-F238E27FC236}">
              <a16:creationId xmlns:a16="http://schemas.microsoft.com/office/drawing/2014/main" id="{D9567CD0-6B6E-4D61-9353-68C67BEE11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7</xdr:col>
      <xdr:colOff>561975</xdr:colOff>
      <xdr:row>10</xdr:row>
      <xdr:rowOff>0</xdr:rowOff>
    </xdr:from>
    <xdr:ext cx="65" cy="172227"/>
    <xdr:sp macro="" textlink="">
      <xdr:nvSpPr>
        <xdr:cNvPr id="4" name="テキスト ボックス 3">
          <a:extLst>
            <a:ext uri="{FF2B5EF4-FFF2-40B4-BE49-F238E27FC236}">
              <a16:creationId xmlns:a16="http://schemas.microsoft.com/office/drawing/2014/main" id="{EC512C51-5DB9-4A0A-8B06-80DE4681A7EC}"/>
            </a:ext>
          </a:extLst>
        </xdr:cNvPr>
        <xdr:cNvSpPr txBox="1"/>
      </xdr:nvSpPr>
      <xdr:spPr>
        <a:xfrm>
          <a:off x="7105650" y="2908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kumimoji="1" lang="ja-JP" altLang="en-US" sz="1100"/>
        </a:p>
      </xdr:txBody>
    </xdr:sp>
    <xdr:clientData/>
  </xdr:oneCellAnchor>
</xdr:wsDr>
</file>

<file path=xl/drawings/drawing8.xml><?xml version="1.0" encoding="utf-8"?>
<xdr:wsDr xmlns:xdr="http://schemas.openxmlformats.org/drawingml/2006/spreadsheetDrawing" xmlns:a="http://schemas.openxmlformats.org/drawingml/2006/main">
  <xdr:twoCellAnchor>
    <xdr:from>
      <xdr:col>1</xdr:col>
      <xdr:colOff>0</xdr:colOff>
      <xdr:row>11</xdr:row>
      <xdr:rowOff>171450</xdr:rowOff>
    </xdr:from>
    <xdr:to>
      <xdr:col>8</xdr:col>
      <xdr:colOff>371475</xdr:colOff>
      <xdr:row>30</xdr:row>
      <xdr:rowOff>142875</xdr:rowOff>
    </xdr:to>
    <xdr:graphicFrame macro="">
      <xdr:nvGraphicFramePr>
        <xdr:cNvPr id="2" name="グラフ 1">
          <a:extLst>
            <a:ext uri="{FF2B5EF4-FFF2-40B4-BE49-F238E27FC236}">
              <a16:creationId xmlns:a16="http://schemas.microsoft.com/office/drawing/2014/main" id="{D3114CC9-2641-4B9F-8483-BA204B32D1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7</xdr:col>
      <xdr:colOff>561975</xdr:colOff>
      <xdr:row>10</xdr:row>
      <xdr:rowOff>0</xdr:rowOff>
    </xdr:from>
    <xdr:ext cx="65" cy="172227"/>
    <xdr:sp macro="" textlink="">
      <xdr:nvSpPr>
        <xdr:cNvPr id="4" name="テキスト ボックス 3">
          <a:extLst>
            <a:ext uri="{FF2B5EF4-FFF2-40B4-BE49-F238E27FC236}">
              <a16:creationId xmlns:a16="http://schemas.microsoft.com/office/drawing/2014/main" id="{D50D0C68-E555-42A7-A557-661D0BCF2DB8}"/>
            </a:ext>
          </a:extLst>
        </xdr:cNvPr>
        <xdr:cNvSpPr txBox="1"/>
      </xdr:nvSpPr>
      <xdr:spPr>
        <a:xfrm>
          <a:off x="7105650" y="2425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kumimoji="1" lang="ja-JP" altLang="en-US" sz="1100"/>
        </a:p>
      </xdr:txBody>
    </xdr:sp>
    <xdr:clientData/>
  </xdr:oneCellAnchor>
</xdr:wsDr>
</file>

<file path=xl/drawings/drawing9.xml><?xml version="1.0" encoding="utf-8"?>
<xdr:wsDr xmlns:xdr="http://schemas.openxmlformats.org/drawingml/2006/spreadsheetDrawing" xmlns:a="http://schemas.openxmlformats.org/drawingml/2006/main">
  <xdr:twoCellAnchor>
    <xdr:from>
      <xdr:col>1</xdr:col>
      <xdr:colOff>0</xdr:colOff>
      <xdr:row>17</xdr:row>
      <xdr:rowOff>171450</xdr:rowOff>
    </xdr:from>
    <xdr:to>
      <xdr:col>8</xdr:col>
      <xdr:colOff>371475</xdr:colOff>
      <xdr:row>36</xdr:row>
      <xdr:rowOff>142875</xdr:rowOff>
    </xdr:to>
    <xdr:graphicFrame macro="">
      <xdr:nvGraphicFramePr>
        <xdr:cNvPr id="2" name="グラフ 1">
          <a:extLst>
            <a:ext uri="{FF2B5EF4-FFF2-40B4-BE49-F238E27FC236}">
              <a16:creationId xmlns:a16="http://schemas.microsoft.com/office/drawing/2014/main" id="{3F684528-885A-425C-BF9C-27A9E22B3C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xdr:col>
      <xdr:colOff>0</xdr:colOff>
      <xdr:row>11</xdr:row>
      <xdr:rowOff>171450</xdr:rowOff>
    </xdr:from>
    <xdr:to>
      <xdr:col>8</xdr:col>
      <xdr:colOff>371475</xdr:colOff>
      <xdr:row>30</xdr:row>
      <xdr:rowOff>142875</xdr:rowOff>
    </xdr:to>
    <xdr:graphicFrame macro="">
      <xdr:nvGraphicFramePr>
        <xdr:cNvPr id="2" name="グラフ 1">
          <a:extLst>
            <a:ext uri="{FF2B5EF4-FFF2-40B4-BE49-F238E27FC236}">
              <a16:creationId xmlns:a16="http://schemas.microsoft.com/office/drawing/2014/main" id="{F3FD5375-5B0F-456F-B470-586644BC53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xdr:col>
      <xdr:colOff>576262</xdr:colOff>
      <xdr:row>5</xdr:row>
      <xdr:rowOff>85725</xdr:rowOff>
    </xdr:from>
    <xdr:to>
      <xdr:col>12</xdr:col>
      <xdr:colOff>133350</xdr:colOff>
      <xdr:row>20</xdr:row>
      <xdr:rowOff>190500</xdr:rowOff>
    </xdr:to>
    <xdr:graphicFrame macro="">
      <xdr:nvGraphicFramePr>
        <xdr:cNvPr id="2" name="グラフ 1">
          <a:extLst>
            <a:ext uri="{FF2B5EF4-FFF2-40B4-BE49-F238E27FC236}">
              <a16:creationId xmlns:a16="http://schemas.microsoft.com/office/drawing/2014/main" id="{B8D43F45-3D3D-306C-C6C9-DDAC2CBA1D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90487</xdr:colOff>
      <xdr:row>25</xdr:row>
      <xdr:rowOff>228599</xdr:rowOff>
    </xdr:from>
    <xdr:to>
      <xdr:col>11</xdr:col>
      <xdr:colOff>342900</xdr:colOff>
      <xdr:row>37</xdr:row>
      <xdr:rowOff>19050</xdr:rowOff>
    </xdr:to>
    <xdr:graphicFrame macro="">
      <xdr:nvGraphicFramePr>
        <xdr:cNvPr id="4" name="グラフ 3">
          <a:extLst>
            <a:ext uri="{FF2B5EF4-FFF2-40B4-BE49-F238E27FC236}">
              <a16:creationId xmlns:a16="http://schemas.microsoft.com/office/drawing/2014/main" id="{72638E99-D224-C50D-47F8-4242F106A6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71437</xdr:colOff>
      <xdr:row>43</xdr:row>
      <xdr:rowOff>114300</xdr:rowOff>
    </xdr:from>
    <xdr:to>
      <xdr:col>11</xdr:col>
      <xdr:colOff>314325</xdr:colOff>
      <xdr:row>58</xdr:row>
      <xdr:rowOff>219075</xdr:rowOff>
    </xdr:to>
    <xdr:graphicFrame macro="">
      <xdr:nvGraphicFramePr>
        <xdr:cNvPr id="6" name="グラフ 5">
          <a:extLst>
            <a:ext uri="{FF2B5EF4-FFF2-40B4-BE49-F238E27FC236}">
              <a16:creationId xmlns:a16="http://schemas.microsoft.com/office/drawing/2014/main" id="{C3A0411F-BDD9-4A55-92E1-827395DBDF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71437</xdr:colOff>
      <xdr:row>65</xdr:row>
      <xdr:rowOff>114300</xdr:rowOff>
    </xdr:from>
    <xdr:to>
      <xdr:col>11</xdr:col>
      <xdr:colOff>314325</xdr:colOff>
      <xdr:row>80</xdr:row>
      <xdr:rowOff>219075</xdr:rowOff>
    </xdr:to>
    <xdr:graphicFrame macro="">
      <xdr:nvGraphicFramePr>
        <xdr:cNvPr id="7" name="グラフ 6">
          <a:extLst>
            <a:ext uri="{FF2B5EF4-FFF2-40B4-BE49-F238E27FC236}">
              <a16:creationId xmlns:a16="http://schemas.microsoft.com/office/drawing/2014/main" id="{ED190C36-2056-4E80-B6FA-4F628F8CF3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90487</xdr:colOff>
      <xdr:row>86</xdr:row>
      <xdr:rowOff>228599</xdr:rowOff>
    </xdr:from>
    <xdr:to>
      <xdr:col>11</xdr:col>
      <xdr:colOff>409575</xdr:colOff>
      <xdr:row>97</xdr:row>
      <xdr:rowOff>38100</xdr:rowOff>
    </xdr:to>
    <xdr:graphicFrame macro="">
      <xdr:nvGraphicFramePr>
        <xdr:cNvPr id="8" name="グラフ 7">
          <a:extLst>
            <a:ext uri="{FF2B5EF4-FFF2-40B4-BE49-F238E27FC236}">
              <a16:creationId xmlns:a16="http://schemas.microsoft.com/office/drawing/2014/main" id="{536C8ECD-9F42-459C-9C92-98AF99A7DE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90487</xdr:colOff>
      <xdr:row>118</xdr:row>
      <xdr:rowOff>228599</xdr:rowOff>
    </xdr:from>
    <xdr:to>
      <xdr:col>11</xdr:col>
      <xdr:colOff>409575</xdr:colOff>
      <xdr:row>129</xdr:row>
      <xdr:rowOff>38100</xdr:rowOff>
    </xdr:to>
    <xdr:graphicFrame macro="">
      <xdr:nvGraphicFramePr>
        <xdr:cNvPr id="9" name="グラフ 8">
          <a:extLst>
            <a:ext uri="{FF2B5EF4-FFF2-40B4-BE49-F238E27FC236}">
              <a16:creationId xmlns:a16="http://schemas.microsoft.com/office/drawing/2014/main" id="{82AF1D4A-149D-4E8C-9E19-CB31F463D7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71437</xdr:colOff>
      <xdr:row>135</xdr:row>
      <xdr:rowOff>114300</xdr:rowOff>
    </xdr:from>
    <xdr:to>
      <xdr:col>11</xdr:col>
      <xdr:colOff>314325</xdr:colOff>
      <xdr:row>150</xdr:row>
      <xdr:rowOff>219075</xdr:rowOff>
    </xdr:to>
    <xdr:graphicFrame macro="">
      <xdr:nvGraphicFramePr>
        <xdr:cNvPr id="3" name="グラフ 2">
          <a:extLst>
            <a:ext uri="{FF2B5EF4-FFF2-40B4-BE49-F238E27FC236}">
              <a16:creationId xmlns:a16="http://schemas.microsoft.com/office/drawing/2014/main" id="{77EFC65B-F565-4493-8F88-E663E74235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71437</xdr:colOff>
      <xdr:row>157</xdr:row>
      <xdr:rowOff>114300</xdr:rowOff>
    </xdr:from>
    <xdr:to>
      <xdr:col>11</xdr:col>
      <xdr:colOff>314325</xdr:colOff>
      <xdr:row>172</xdr:row>
      <xdr:rowOff>219075</xdr:rowOff>
    </xdr:to>
    <xdr:graphicFrame macro="">
      <xdr:nvGraphicFramePr>
        <xdr:cNvPr id="5" name="グラフ 4">
          <a:extLst>
            <a:ext uri="{FF2B5EF4-FFF2-40B4-BE49-F238E27FC236}">
              <a16:creationId xmlns:a16="http://schemas.microsoft.com/office/drawing/2014/main" id="{FF97AA9A-5012-4DC6-84FA-192DE65E57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90487</xdr:colOff>
      <xdr:row>101</xdr:row>
      <xdr:rowOff>228599</xdr:rowOff>
    </xdr:from>
    <xdr:to>
      <xdr:col>11</xdr:col>
      <xdr:colOff>409575</xdr:colOff>
      <xdr:row>112</xdr:row>
      <xdr:rowOff>38100</xdr:rowOff>
    </xdr:to>
    <xdr:graphicFrame macro="">
      <xdr:nvGraphicFramePr>
        <xdr:cNvPr id="12" name="グラフ 11">
          <a:extLst>
            <a:ext uri="{FF2B5EF4-FFF2-40B4-BE49-F238E27FC236}">
              <a16:creationId xmlns:a16="http://schemas.microsoft.com/office/drawing/2014/main" id="{AD2C8F55-9603-4C8E-BA9D-113CF2974A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1</xdr:col>
      <xdr:colOff>576262</xdr:colOff>
      <xdr:row>5</xdr:row>
      <xdr:rowOff>85725</xdr:rowOff>
    </xdr:from>
    <xdr:to>
      <xdr:col>12</xdr:col>
      <xdr:colOff>133350</xdr:colOff>
      <xdr:row>20</xdr:row>
      <xdr:rowOff>190500</xdr:rowOff>
    </xdr:to>
    <xdr:graphicFrame macro="">
      <xdr:nvGraphicFramePr>
        <xdr:cNvPr id="2" name="グラフ 1">
          <a:extLst>
            <a:ext uri="{FF2B5EF4-FFF2-40B4-BE49-F238E27FC236}">
              <a16:creationId xmlns:a16="http://schemas.microsoft.com/office/drawing/2014/main" id="{A3C0812B-2E5B-48B1-9D16-43C8CC2866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71437</xdr:colOff>
      <xdr:row>27</xdr:row>
      <xdr:rowOff>114300</xdr:rowOff>
    </xdr:from>
    <xdr:to>
      <xdr:col>11</xdr:col>
      <xdr:colOff>314325</xdr:colOff>
      <xdr:row>42</xdr:row>
      <xdr:rowOff>219075</xdr:rowOff>
    </xdr:to>
    <xdr:graphicFrame macro="">
      <xdr:nvGraphicFramePr>
        <xdr:cNvPr id="4" name="グラフ 3">
          <a:extLst>
            <a:ext uri="{FF2B5EF4-FFF2-40B4-BE49-F238E27FC236}">
              <a16:creationId xmlns:a16="http://schemas.microsoft.com/office/drawing/2014/main" id="{043A9C42-768A-4C02-B1A4-D2197F7F0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71437</xdr:colOff>
      <xdr:row>49</xdr:row>
      <xdr:rowOff>114300</xdr:rowOff>
    </xdr:from>
    <xdr:to>
      <xdr:col>11</xdr:col>
      <xdr:colOff>314325</xdr:colOff>
      <xdr:row>64</xdr:row>
      <xdr:rowOff>219075</xdr:rowOff>
    </xdr:to>
    <xdr:graphicFrame macro="">
      <xdr:nvGraphicFramePr>
        <xdr:cNvPr id="5" name="グラフ 4">
          <a:extLst>
            <a:ext uri="{FF2B5EF4-FFF2-40B4-BE49-F238E27FC236}">
              <a16:creationId xmlns:a16="http://schemas.microsoft.com/office/drawing/2014/main" id="{80EC8266-01B0-4918-A43D-1EF64AD3E3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71437</xdr:colOff>
      <xdr:row>70</xdr:row>
      <xdr:rowOff>114300</xdr:rowOff>
    </xdr:from>
    <xdr:to>
      <xdr:col>11</xdr:col>
      <xdr:colOff>314325</xdr:colOff>
      <xdr:row>85</xdr:row>
      <xdr:rowOff>219075</xdr:rowOff>
    </xdr:to>
    <xdr:graphicFrame macro="">
      <xdr:nvGraphicFramePr>
        <xdr:cNvPr id="10" name="グラフ 9">
          <a:extLst>
            <a:ext uri="{FF2B5EF4-FFF2-40B4-BE49-F238E27FC236}">
              <a16:creationId xmlns:a16="http://schemas.microsoft.com/office/drawing/2014/main" id="{D8F3E9AB-B384-403A-8A09-6145BDA486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2</xdr:col>
      <xdr:colOff>4371340</xdr:colOff>
      <xdr:row>10</xdr:row>
      <xdr:rowOff>161925</xdr:rowOff>
    </xdr:to>
    <xdr:pic>
      <xdr:nvPicPr>
        <xdr:cNvPr id="2" name="図 1">
          <a:extLst>
            <a:ext uri="{FF2B5EF4-FFF2-40B4-BE49-F238E27FC236}">
              <a16:creationId xmlns:a16="http://schemas.microsoft.com/office/drawing/2014/main" id="{14EE4218-A4B5-C4CF-856C-BA394241FB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800" y="714375"/>
          <a:ext cx="5057140" cy="1828800"/>
        </a:xfrm>
        <a:prstGeom prst="rect">
          <a:avLst/>
        </a:prstGeom>
        <a:noFill/>
        <a:ln>
          <a:noFill/>
        </a:ln>
      </xdr:spPr>
    </xdr:pic>
    <xdr:clientData/>
  </xdr:twoCellAnchor>
  <xdr:twoCellAnchor editAs="oneCell">
    <xdr:from>
      <xdr:col>4</xdr:col>
      <xdr:colOff>114300</xdr:colOff>
      <xdr:row>1</xdr:row>
      <xdr:rowOff>238124</xdr:rowOff>
    </xdr:from>
    <xdr:to>
      <xdr:col>13</xdr:col>
      <xdr:colOff>628650</xdr:colOff>
      <xdr:row>21</xdr:row>
      <xdr:rowOff>31063</xdr:rowOff>
    </xdr:to>
    <xdr:pic>
      <xdr:nvPicPr>
        <xdr:cNvPr id="3" name="Picture 103">
          <a:extLst>
            <a:ext uri="{FF2B5EF4-FFF2-40B4-BE49-F238E27FC236}">
              <a16:creationId xmlns:a16="http://schemas.microsoft.com/office/drawing/2014/main" id="{8CFC8E59-79E2-A1C9-2EF1-5E133728B374}"/>
            </a:ext>
          </a:extLst>
        </xdr:cNvPr>
        <xdr:cNvPicPr>
          <a:picLocks noChangeAspect="1"/>
        </xdr:cNvPicPr>
      </xdr:nvPicPr>
      <xdr:blipFill>
        <a:blip xmlns:r="http://schemas.openxmlformats.org/officeDocument/2006/relationships" r:embed="rId2"/>
        <a:stretch>
          <a:fillRect/>
        </a:stretch>
      </xdr:blipFill>
      <xdr:spPr>
        <a:xfrm>
          <a:off x="7419975" y="476249"/>
          <a:ext cx="6686550" cy="4574489"/>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11</xdr:col>
      <xdr:colOff>514350</xdr:colOff>
      <xdr:row>31</xdr:row>
      <xdr:rowOff>66675</xdr:rowOff>
    </xdr:to>
    <xdr:pic>
      <xdr:nvPicPr>
        <xdr:cNvPr id="3" name="図 2" descr="24年最新改正対応】LUMO(ルーモ)の5領域支援について | 児童発達 ...">
          <a:extLst>
            <a:ext uri="{FF2B5EF4-FFF2-40B4-BE49-F238E27FC236}">
              <a16:creationId xmlns:a16="http://schemas.microsoft.com/office/drawing/2014/main" id="{3CD7AF64-DF8B-B9E0-E8A6-B3EE0FCCB6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800" y="238125"/>
          <a:ext cx="7372350" cy="7210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2</xdr:col>
      <xdr:colOff>0</xdr:colOff>
      <xdr:row>3</xdr:row>
      <xdr:rowOff>0</xdr:rowOff>
    </xdr:from>
    <xdr:to>
      <xdr:col>2</xdr:col>
      <xdr:colOff>304800</xdr:colOff>
      <xdr:row>4</xdr:row>
      <xdr:rowOff>66675</xdr:rowOff>
    </xdr:to>
    <xdr:sp macro="" textlink="">
      <xdr:nvSpPr>
        <xdr:cNvPr id="33793" name="AutoShape 1" descr="（AI 生成）">
          <a:extLst>
            <a:ext uri="{FF2B5EF4-FFF2-40B4-BE49-F238E27FC236}">
              <a16:creationId xmlns:a16="http://schemas.microsoft.com/office/drawing/2014/main" id="{91D4C408-D3FD-3055-3A25-421BB76F4DD6}"/>
            </a:ext>
          </a:extLst>
        </xdr:cNvPr>
        <xdr:cNvSpPr>
          <a:spLocks noChangeAspect="1" noChangeArrowheads="1"/>
        </xdr:cNvSpPr>
      </xdr:nvSpPr>
      <xdr:spPr bwMode="auto">
        <a:xfrm>
          <a:off x="1371600" y="714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7</xdr:row>
      <xdr:rowOff>0</xdr:rowOff>
    </xdr:from>
    <xdr:to>
      <xdr:col>4</xdr:col>
      <xdr:colOff>304800</xdr:colOff>
      <xdr:row>8</xdr:row>
      <xdr:rowOff>66675</xdr:rowOff>
    </xdr:to>
    <xdr:sp macro="" textlink="">
      <xdr:nvSpPr>
        <xdr:cNvPr id="33794" name="AutoShape 2" descr="（AI 生成）">
          <a:extLst>
            <a:ext uri="{FF2B5EF4-FFF2-40B4-BE49-F238E27FC236}">
              <a16:creationId xmlns:a16="http://schemas.microsoft.com/office/drawing/2014/main" id="{70EA7FC7-D478-1AD3-A8D2-49E9639174C5}"/>
            </a:ext>
          </a:extLst>
        </xdr:cNvPr>
        <xdr:cNvSpPr>
          <a:spLocks noChangeAspect="1" noChangeArrowheads="1"/>
        </xdr:cNvSpPr>
      </xdr:nvSpPr>
      <xdr:spPr bwMode="auto">
        <a:xfrm>
          <a:off x="2743200" y="1666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xdr:row>
      <xdr:rowOff>0</xdr:rowOff>
    </xdr:from>
    <xdr:to>
      <xdr:col>1</xdr:col>
      <xdr:colOff>304800</xdr:colOff>
      <xdr:row>2</xdr:row>
      <xdr:rowOff>66675</xdr:rowOff>
    </xdr:to>
    <xdr:sp macro="" textlink="">
      <xdr:nvSpPr>
        <xdr:cNvPr id="33795" name="AutoShape 3" descr="（AI 生成）">
          <a:extLst>
            <a:ext uri="{FF2B5EF4-FFF2-40B4-BE49-F238E27FC236}">
              <a16:creationId xmlns:a16="http://schemas.microsoft.com/office/drawing/2014/main" id="{400D2360-FF25-AAC6-C3A2-C86FEC7A96BF}"/>
            </a:ext>
          </a:extLst>
        </xdr:cNvPr>
        <xdr:cNvSpPr>
          <a:spLocks noChangeAspect="1" noChangeArrowheads="1"/>
        </xdr:cNvSpPr>
      </xdr:nvSpPr>
      <xdr:spPr bwMode="auto">
        <a:xfrm>
          <a:off x="685800" y="238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0</xdr:row>
      <xdr:rowOff>0</xdr:rowOff>
    </xdr:from>
    <xdr:to>
      <xdr:col>13</xdr:col>
      <xdr:colOff>363795</xdr:colOff>
      <xdr:row>24</xdr:row>
      <xdr:rowOff>4598</xdr:rowOff>
    </xdr:to>
    <xdr:pic>
      <xdr:nvPicPr>
        <xdr:cNvPr id="2" name="図 1">
          <a:extLst>
            <a:ext uri="{FF2B5EF4-FFF2-40B4-BE49-F238E27FC236}">
              <a16:creationId xmlns:a16="http://schemas.microsoft.com/office/drawing/2014/main" id="{A64BA774-B1FE-F956-8E98-32D09A938A34}"/>
            </a:ext>
          </a:extLst>
        </xdr:cNvPr>
        <xdr:cNvPicPr>
          <a:picLocks noChangeAspect="1"/>
        </xdr:cNvPicPr>
      </xdr:nvPicPr>
      <xdr:blipFill>
        <a:blip xmlns:r="http://schemas.openxmlformats.org/officeDocument/2006/relationships" r:embed="rId1"/>
        <a:stretch>
          <a:fillRect/>
        </a:stretch>
      </xdr:blipFill>
      <xdr:spPr>
        <a:xfrm>
          <a:off x="0" y="0"/>
          <a:ext cx="9323490" cy="5766061"/>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39</xdr:col>
      <xdr:colOff>0</xdr:colOff>
      <xdr:row>12</xdr:row>
      <xdr:rowOff>105833</xdr:rowOff>
    </xdr:from>
    <xdr:to>
      <xdr:col>56</xdr:col>
      <xdr:colOff>148</xdr:colOff>
      <xdr:row>56</xdr:row>
      <xdr:rowOff>204964</xdr:rowOff>
    </xdr:to>
    <xdr:pic>
      <xdr:nvPicPr>
        <xdr:cNvPr id="2" name="図 1">
          <a:extLst>
            <a:ext uri="{FF2B5EF4-FFF2-40B4-BE49-F238E27FC236}">
              <a16:creationId xmlns:a16="http://schemas.microsoft.com/office/drawing/2014/main" id="{85AB643B-768F-FCA6-59C9-016D02C06197}"/>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5197"/>
        <a:stretch>
          <a:fillRect/>
        </a:stretch>
      </xdr:blipFill>
      <xdr:spPr bwMode="auto">
        <a:xfrm>
          <a:off x="11477037" y="3316111"/>
          <a:ext cx="11594778" cy="117995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670417</xdr:colOff>
      <xdr:row>1</xdr:row>
      <xdr:rowOff>228600</xdr:rowOff>
    </xdr:from>
    <xdr:to>
      <xdr:col>9</xdr:col>
      <xdr:colOff>212725</xdr:colOff>
      <xdr:row>17</xdr:row>
      <xdr:rowOff>111124</xdr:rowOff>
    </xdr:to>
    <xdr:pic>
      <xdr:nvPicPr>
        <xdr:cNvPr id="2" name="図 1">
          <a:extLst>
            <a:ext uri="{FF2B5EF4-FFF2-40B4-BE49-F238E27FC236}">
              <a16:creationId xmlns:a16="http://schemas.microsoft.com/office/drawing/2014/main" id="{D6B741ED-36E2-DD61-DE66-DF65B3141929}"/>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8372"/>
        <a:stretch>
          <a:fillRect/>
        </a:stretch>
      </xdr:blipFill>
      <xdr:spPr bwMode="auto">
        <a:xfrm>
          <a:off x="670417" y="469900"/>
          <a:ext cx="5714508" cy="37433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2"/>
  <sheetViews>
    <sheetView workbookViewId="0"/>
  </sheetViews>
  <sheetFormatPr defaultRowHeight="18.75"/>
  <cols>
    <col min="1" max="1" width="3" style="205" customWidth="1"/>
    <col min="2" max="2" width="40" style="205" customWidth="1"/>
    <col min="3" max="3" width="100" style="205" customWidth="1"/>
  </cols>
  <sheetData>
    <row r="1" spans="1:3">
      <c r="A1" s="265" t="s">
        <v>0</v>
      </c>
    </row>
    <row r="3" spans="1:3">
      <c r="A3" s="266" t="s">
        <v>1</v>
      </c>
    </row>
    <row r="4" spans="1:3" ht="33.950000000000003" customHeight="1">
      <c r="B4" s="267" t="s">
        <v>2</v>
      </c>
      <c r="C4" s="268" t="s">
        <v>3</v>
      </c>
    </row>
    <row r="5" spans="1:3" ht="33.950000000000003" customHeight="1">
      <c r="B5" s="269" t="s">
        <v>4</v>
      </c>
      <c r="C5" s="268" t="s">
        <v>5</v>
      </c>
    </row>
    <row r="7" spans="1:3">
      <c r="A7" s="266" t="s">
        <v>6</v>
      </c>
    </row>
    <row r="8" spans="1:3" ht="33.950000000000003" customHeight="1">
      <c r="B8" s="269" t="s">
        <v>7</v>
      </c>
      <c r="C8" s="268" t="s">
        <v>8</v>
      </c>
    </row>
    <row r="9" spans="1:3" ht="33.950000000000003" customHeight="1">
      <c r="B9" s="269" t="s">
        <v>9</v>
      </c>
      <c r="C9" s="268" t="s">
        <v>10</v>
      </c>
    </row>
    <row r="10" spans="1:3" ht="33.950000000000003" customHeight="1">
      <c r="B10" s="269" t="s">
        <v>11</v>
      </c>
      <c r="C10" s="268" t="s">
        <v>12</v>
      </c>
    </row>
    <row r="11" spans="1:3" ht="33.950000000000003" customHeight="1">
      <c r="B11" s="269" t="s">
        <v>13</v>
      </c>
      <c r="C11" s="268" t="s">
        <v>14</v>
      </c>
    </row>
    <row r="12" spans="1:3" ht="33.950000000000003" customHeight="1">
      <c r="B12" s="269" t="s">
        <v>15</v>
      </c>
      <c r="C12" s="268" t="s">
        <v>16</v>
      </c>
    </row>
    <row r="13" spans="1:3" ht="33.950000000000003" customHeight="1">
      <c r="B13" s="269" t="s">
        <v>17</v>
      </c>
      <c r="C13" s="268" t="s">
        <v>18</v>
      </c>
    </row>
    <row r="15" spans="1:3">
      <c r="A15" s="266" t="s">
        <v>19</v>
      </c>
    </row>
    <row r="16" spans="1:3" ht="33.950000000000003" customHeight="1">
      <c r="B16" s="269" t="s">
        <v>20</v>
      </c>
      <c r="C16" s="268" t="s">
        <v>21</v>
      </c>
    </row>
    <row r="17" spans="1:3" ht="33.950000000000003" customHeight="1">
      <c r="B17" s="269" t="s">
        <v>22</v>
      </c>
      <c r="C17" s="268" t="s">
        <v>23</v>
      </c>
    </row>
    <row r="18" spans="1:3" ht="33.950000000000003" customHeight="1">
      <c r="B18" s="269" t="s">
        <v>24</v>
      </c>
      <c r="C18" s="268" t="s">
        <v>25</v>
      </c>
    </row>
    <row r="19" spans="1:3" ht="33.950000000000003" customHeight="1">
      <c r="B19" s="269" t="s">
        <v>26</v>
      </c>
      <c r="C19" s="268" t="s">
        <v>27</v>
      </c>
    </row>
    <row r="20" spans="1:3" ht="33.950000000000003" customHeight="1">
      <c r="B20" s="269" t="s">
        <v>28</v>
      </c>
      <c r="C20" s="268" t="s">
        <v>29</v>
      </c>
    </row>
    <row r="21" spans="1:3" ht="33.950000000000003" customHeight="1">
      <c r="B21" s="269" t="s">
        <v>30</v>
      </c>
      <c r="C21" s="268" t="s">
        <v>31</v>
      </c>
    </row>
    <row r="23" spans="1:3">
      <c r="A23" s="266" t="s">
        <v>32</v>
      </c>
    </row>
    <row r="24" spans="1:3" ht="33.950000000000003" customHeight="1">
      <c r="B24" s="269" t="s">
        <v>33</v>
      </c>
      <c r="C24" s="268" t="s">
        <v>34</v>
      </c>
    </row>
    <row r="25" spans="1:3" ht="33.950000000000003" customHeight="1">
      <c r="B25" s="269" t="s">
        <v>35</v>
      </c>
      <c r="C25" s="268" t="s">
        <v>36</v>
      </c>
    </row>
    <row r="26" spans="1:3" ht="33.950000000000003" customHeight="1">
      <c r="B26" s="269" t="s">
        <v>37</v>
      </c>
      <c r="C26" s="268" t="s">
        <v>38</v>
      </c>
    </row>
    <row r="27" spans="1:3" ht="33.950000000000003" customHeight="1">
      <c r="B27" s="269" t="s">
        <v>39</v>
      </c>
      <c r="C27" s="268" t="s">
        <v>40</v>
      </c>
    </row>
    <row r="29" spans="1:3">
      <c r="A29" s="266" t="s">
        <v>41</v>
      </c>
    </row>
    <row r="30" spans="1:3" ht="33.950000000000003" customHeight="1">
      <c r="B30" s="269" t="s">
        <v>42</v>
      </c>
      <c r="C30" s="268" t="s">
        <v>43</v>
      </c>
    </row>
    <row r="31" spans="1:3" ht="33.950000000000003" customHeight="1">
      <c r="B31" s="269" t="s">
        <v>44</v>
      </c>
      <c r="C31" s="268" t="s">
        <v>45</v>
      </c>
    </row>
    <row r="32" spans="1:3" ht="33.950000000000003" customHeight="1">
      <c r="B32" s="269" t="s">
        <v>46</v>
      </c>
      <c r="C32" s="268" t="s">
        <v>47</v>
      </c>
    </row>
  </sheetData>
  <phoneticPr fontId="2"/>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8.75"/>
  <sheetData/>
  <phoneticPr fontId="2"/>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79998168889431442"/>
  </sheetPr>
  <dimension ref="A1:M14"/>
  <sheetViews>
    <sheetView showGridLines="0" workbookViewId="0">
      <selection activeCell="B1" sqref="B1:M12"/>
    </sheetView>
  </sheetViews>
  <sheetFormatPr defaultRowHeight="13.5"/>
  <cols>
    <col min="1" max="1" width="14" style="3" customWidth="1"/>
    <col min="2" max="10" width="10.125" style="3" customWidth="1"/>
    <col min="11" max="11" width="9.75" style="3" customWidth="1"/>
    <col min="12" max="12" width="9" style="3" customWidth="1"/>
    <col min="13" max="16384" width="9" style="3"/>
  </cols>
  <sheetData>
    <row r="1" spans="1:13" ht="14.25" thickBot="1">
      <c r="A1" s="223"/>
      <c r="B1" s="223"/>
      <c r="C1" s="223"/>
      <c r="D1" s="223"/>
      <c r="E1" s="223"/>
      <c r="F1" s="223"/>
      <c r="G1" s="223"/>
      <c r="H1" s="223"/>
      <c r="I1" s="223"/>
      <c r="J1" s="223"/>
      <c r="K1" s="223"/>
      <c r="L1" s="223"/>
      <c r="M1" s="223"/>
    </row>
    <row r="2" spans="1:13" ht="30" customHeight="1" thickBot="1">
      <c r="A2" s="126" t="s">
        <v>48</v>
      </c>
      <c r="B2" s="126" t="s">
        <v>49</v>
      </c>
      <c r="C2" s="125" t="s">
        <v>50</v>
      </c>
      <c r="D2" s="125" t="s">
        <v>51</v>
      </c>
      <c r="E2" s="125" t="s">
        <v>52</v>
      </c>
      <c r="F2" s="125" t="s">
        <v>53</v>
      </c>
      <c r="G2" s="125" t="s">
        <v>54</v>
      </c>
      <c r="H2" s="127" t="s">
        <v>55</v>
      </c>
      <c r="I2" s="127" t="s">
        <v>56</v>
      </c>
      <c r="J2" s="127" t="s">
        <v>57</v>
      </c>
      <c r="K2" s="126" t="s">
        <v>58</v>
      </c>
      <c r="L2" s="125" t="s">
        <v>59</v>
      </c>
      <c r="M2" s="125" t="s">
        <v>60</v>
      </c>
    </row>
    <row r="3" spans="1:13" ht="14.25" thickBot="1">
      <c r="A3" s="223"/>
      <c r="B3" s="223"/>
      <c r="C3" s="223"/>
      <c r="D3" s="223"/>
      <c r="E3" s="223"/>
      <c r="F3" s="223"/>
      <c r="G3" s="223"/>
      <c r="H3" s="223"/>
      <c r="I3" s="223"/>
      <c r="J3" s="223"/>
      <c r="K3" s="223"/>
      <c r="L3" s="223"/>
      <c r="M3" s="223"/>
    </row>
    <row r="4" spans="1:13" ht="39.950000000000003" customHeight="1" thickBot="1">
      <c r="A4" s="126" t="s">
        <v>61</v>
      </c>
      <c r="B4" s="303" t="s">
        <v>62</v>
      </c>
      <c r="C4" s="304"/>
      <c r="D4" s="304"/>
      <c r="E4" s="304"/>
      <c r="F4" s="304"/>
      <c r="G4" s="305"/>
      <c r="H4" s="306" t="s">
        <v>63</v>
      </c>
      <c r="I4" s="304"/>
      <c r="J4" s="304"/>
      <c r="K4" s="304"/>
      <c r="L4" s="304"/>
      <c r="M4" s="305"/>
    </row>
    <row r="5" spans="1:13" ht="39.950000000000003" customHeight="1" thickBot="1">
      <c r="A5" s="126" t="s">
        <v>64</v>
      </c>
      <c r="B5" s="301" t="s">
        <v>65</v>
      </c>
      <c r="C5" s="302"/>
      <c r="D5" s="302"/>
      <c r="E5" s="301" t="s">
        <v>66</v>
      </c>
      <c r="F5" s="302"/>
      <c r="G5" s="302"/>
      <c r="H5" s="301" t="s">
        <v>67</v>
      </c>
      <c r="I5" s="302"/>
      <c r="J5" s="302"/>
      <c r="K5" s="301" t="s">
        <v>68</v>
      </c>
      <c r="L5" s="302"/>
      <c r="M5" s="302"/>
    </row>
    <row r="6" spans="1:13" ht="21.95" customHeight="1">
      <c r="A6" s="295" t="s">
        <v>69</v>
      </c>
      <c r="B6" s="300" t="s">
        <v>70</v>
      </c>
      <c r="C6" s="298"/>
      <c r="D6" s="299"/>
      <c r="E6" s="297" t="s">
        <v>71</v>
      </c>
      <c r="F6" s="298"/>
      <c r="G6" s="298"/>
      <c r="H6" s="298"/>
      <c r="I6" s="298"/>
      <c r="J6" s="299"/>
      <c r="K6" s="283" t="s">
        <v>72</v>
      </c>
      <c r="L6" s="284"/>
      <c r="M6" s="285"/>
    </row>
    <row r="7" spans="1:13" ht="21.95" customHeight="1" thickBot="1">
      <c r="A7" s="296"/>
      <c r="B7" s="286"/>
      <c r="C7" s="287"/>
      <c r="D7" s="288"/>
      <c r="E7" s="286"/>
      <c r="F7" s="287"/>
      <c r="G7" s="287"/>
      <c r="H7" s="287"/>
      <c r="I7" s="287"/>
      <c r="J7" s="288"/>
      <c r="K7" s="286"/>
      <c r="L7" s="287"/>
      <c r="M7" s="288"/>
    </row>
    <row r="8" spans="1:13" ht="21.95" customHeight="1">
      <c r="A8" s="295" t="s">
        <v>73</v>
      </c>
      <c r="B8" s="300" t="s">
        <v>74</v>
      </c>
      <c r="C8" s="298"/>
      <c r="D8" s="299"/>
      <c r="E8" s="297" t="s">
        <v>75</v>
      </c>
      <c r="F8" s="298"/>
      <c r="G8" s="299"/>
      <c r="H8" s="289" t="s">
        <v>76</v>
      </c>
      <c r="I8" s="290"/>
      <c r="J8" s="291"/>
      <c r="K8" s="283" t="s">
        <v>77</v>
      </c>
      <c r="L8" s="284"/>
      <c r="M8" s="285"/>
    </row>
    <row r="9" spans="1:13" ht="21.95" customHeight="1" thickBot="1">
      <c r="A9" s="296"/>
      <c r="B9" s="286"/>
      <c r="C9" s="287"/>
      <c r="D9" s="288"/>
      <c r="E9" s="286"/>
      <c r="F9" s="287"/>
      <c r="G9" s="288"/>
      <c r="H9" s="292"/>
      <c r="I9" s="293"/>
      <c r="J9" s="294"/>
      <c r="K9" s="286"/>
      <c r="L9" s="287"/>
      <c r="M9" s="288"/>
    </row>
    <row r="10" spans="1:13" ht="21.95" customHeight="1" thickTop="1">
      <c r="A10" s="295" t="s">
        <v>78</v>
      </c>
      <c r="B10" s="300" t="s">
        <v>79</v>
      </c>
      <c r="C10" s="298"/>
      <c r="D10" s="299"/>
      <c r="E10" s="297" t="s">
        <v>80</v>
      </c>
      <c r="F10" s="298"/>
      <c r="G10" s="299"/>
      <c r="H10" s="289" t="s">
        <v>81</v>
      </c>
      <c r="I10" s="290"/>
      <c r="J10" s="291"/>
      <c r="K10" s="283" t="s">
        <v>82</v>
      </c>
      <c r="L10" s="284"/>
      <c r="M10" s="285"/>
    </row>
    <row r="11" spans="1:13" ht="21.95" customHeight="1" thickBot="1">
      <c r="A11" s="296"/>
      <c r="B11" s="286"/>
      <c r="C11" s="287"/>
      <c r="D11" s="288"/>
      <c r="E11" s="286"/>
      <c r="F11" s="287"/>
      <c r="G11" s="288"/>
      <c r="H11" s="292"/>
      <c r="I11" s="293"/>
      <c r="J11" s="294"/>
      <c r="K11" s="286"/>
      <c r="L11" s="287"/>
      <c r="M11" s="288"/>
    </row>
    <row r="12" spans="1:13" ht="39.950000000000003" customHeight="1">
      <c r="A12" s="126" t="s">
        <v>83</v>
      </c>
      <c r="B12" s="301" t="s">
        <v>84</v>
      </c>
      <c r="C12" s="302"/>
      <c r="D12" s="302"/>
      <c r="E12" s="301" t="s">
        <v>85</v>
      </c>
      <c r="F12" s="302"/>
      <c r="G12" s="302"/>
      <c r="H12" s="302"/>
      <c r="I12" s="302"/>
      <c r="J12" s="302"/>
      <c r="K12" s="302"/>
      <c r="L12" s="302"/>
      <c r="M12" s="302"/>
    </row>
    <row r="14" spans="1:13">
      <c r="B14" s="225" t="s">
        <v>86</v>
      </c>
    </row>
  </sheetData>
  <mergeCells count="22">
    <mergeCell ref="E12:M12"/>
    <mergeCell ref="E6:J7"/>
    <mergeCell ref="B10:D11"/>
    <mergeCell ref="B6:D7"/>
    <mergeCell ref="E5:G5"/>
    <mergeCell ref="K5:M5"/>
    <mergeCell ref="K8:M9"/>
    <mergeCell ref="B12:D12"/>
    <mergeCell ref="B5:D5"/>
    <mergeCell ref="A8:A9"/>
    <mergeCell ref="E10:G11"/>
    <mergeCell ref="H5:J5"/>
    <mergeCell ref="B4:G4"/>
    <mergeCell ref="A10:A11"/>
    <mergeCell ref="H4:M4"/>
    <mergeCell ref="K10:M11"/>
    <mergeCell ref="H8:J9"/>
    <mergeCell ref="A6:A7"/>
    <mergeCell ref="K6:M7"/>
    <mergeCell ref="H10:J11"/>
    <mergeCell ref="E8:G9"/>
    <mergeCell ref="B8:D9"/>
  </mergeCells>
  <phoneticPr fontId="2"/>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5"/>
  <sheetViews>
    <sheetView zoomScale="80" workbookViewId="0">
      <selection activeCell="D5" sqref="D5"/>
    </sheetView>
  </sheetViews>
  <sheetFormatPr defaultRowHeight="18.75"/>
  <cols>
    <col min="2" max="4" width="9.5" style="205" bestFit="1" customWidth="1"/>
    <col min="5" max="5" width="9.625" style="205" bestFit="1" customWidth="1"/>
  </cols>
  <sheetData>
    <row r="1" spans="1:5" ht="26.25" customHeight="1" thickBot="1">
      <c r="A1" s="121" t="s">
        <v>87</v>
      </c>
      <c r="B1" s="122" t="s">
        <v>88</v>
      </c>
      <c r="C1" s="122" t="s">
        <v>89</v>
      </c>
      <c r="D1" s="122" t="s">
        <v>90</v>
      </c>
      <c r="E1" s="122" t="s">
        <v>91</v>
      </c>
    </row>
    <row r="2" spans="1:5" ht="19.5" customHeight="1" thickBot="1">
      <c r="A2" s="123" t="s">
        <v>92</v>
      </c>
      <c r="B2" s="206">
        <f>人口状況!E4</f>
        <v>2535</v>
      </c>
      <c r="C2" s="206">
        <f>人口状況!G4</f>
        <v>2405</v>
      </c>
      <c r="D2" s="206">
        <f>人口状況!I4</f>
        <v>2316</v>
      </c>
      <c r="E2" s="206">
        <f>人口状況!L4</f>
        <v>2166</v>
      </c>
    </row>
    <row r="3" spans="1:5" ht="26.25" customHeight="1" thickBot="1">
      <c r="A3" s="124" t="s">
        <v>93</v>
      </c>
      <c r="B3" s="207">
        <f>人口状況!E6</f>
        <v>0.39566074950690333</v>
      </c>
      <c r="C3" s="207">
        <f>人口状況!G6</f>
        <v>0.41580041580041582</v>
      </c>
      <c r="D3" s="207">
        <f>人口状況!I6</f>
        <v>0.43091537132987912</v>
      </c>
      <c r="E3" s="207">
        <f>人口状況!L6</f>
        <v>0.45152354570637121</v>
      </c>
    </row>
    <row r="5" spans="1:5">
      <c r="A5" s="208" t="s">
        <v>94</v>
      </c>
    </row>
  </sheetData>
  <phoneticPr fontId="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27"/>
  <sheetViews>
    <sheetView zoomScale="56" workbookViewId="0">
      <selection activeCell="J61" sqref="J61"/>
    </sheetView>
  </sheetViews>
  <sheetFormatPr defaultRowHeight="13.5"/>
  <cols>
    <col min="1" max="1" width="38.125" style="70" customWidth="1"/>
    <col min="2" max="2" width="35" style="70" customWidth="1"/>
    <col min="3" max="5" width="16" style="70" customWidth="1"/>
    <col min="6" max="6" width="9" style="70" customWidth="1"/>
    <col min="7" max="16384" width="9" style="70"/>
  </cols>
  <sheetData>
    <row r="1" spans="1:5" ht="39.950000000000003" customHeight="1">
      <c r="A1" s="314" t="s">
        <v>95</v>
      </c>
      <c r="B1" s="315"/>
      <c r="C1" s="315"/>
      <c r="D1" s="315"/>
      <c r="E1" s="315"/>
    </row>
    <row r="3" spans="1:5" ht="24.95" customHeight="1">
      <c r="A3" s="317" t="s">
        <v>96</v>
      </c>
      <c r="B3" s="318"/>
      <c r="C3" s="88" t="s">
        <v>97</v>
      </c>
      <c r="D3" s="89" t="s">
        <v>98</v>
      </c>
      <c r="E3" s="90" t="s">
        <v>99</v>
      </c>
    </row>
    <row r="4" spans="1:5" ht="24.95" customHeight="1">
      <c r="A4" s="83" t="s">
        <v>100</v>
      </c>
      <c r="B4" s="91" t="s">
        <v>101</v>
      </c>
      <c r="C4" s="92" t="s">
        <v>102</v>
      </c>
      <c r="D4" s="93" t="s">
        <v>103</v>
      </c>
      <c r="E4" s="94" t="s">
        <v>104</v>
      </c>
    </row>
    <row r="5" spans="1:5" ht="24.95" customHeight="1">
      <c r="A5" s="83" t="s">
        <v>105</v>
      </c>
      <c r="B5" s="91" t="s">
        <v>106</v>
      </c>
      <c r="C5" s="92" t="s">
        <v>102</v>
      </c>
      <c r="D5" s="93" t="s">
        <v>103</v>
      </c>
      <c r="E5" s="94" t="s">
        <v>104</v>
      </c>
    </row>
    <row r="6" spans="1:5" ht="24.95" customHeight="1">
      <c r="A6" s="83" t="s">
        <v>107</v>
      </c>
      <c r="B6" s="91" t="s">
        <v>108</v>
      </c>
      <c r="C6" s="92" t="s">
        <v>102</v>
      </c>
      <c r="D6" s="93" t="s">
        <v>103</v>
      </c>
      <c r="E6" s="94" t="s">
        <v>104</v>
      </c>
    </row>
    <row r="7" spans="1:5" ht="24.95" customHeight="1">
      <c r="A7" s="83" t="s">
        <v>109</v>
      </c>
      <c r="B7" s="91" t="s">
        <v>110</v>
      </c>
      <c r="C7" s="92" t="s">
        <v>102</v>
      </c>
      <c r="D7" s="93" t="s">
        <v>103</v>
      </c>
      <c r="E7" s="94" t="s">
        <v>104</v>
      </c>
    </row>
    <row r="8" spans="1:5" ht="24.95" customHeight="1">
      <c r="A8" s="83" t="s">
        <v>111</v>
      </c>
      <c r="B8" s="91" t="s">
        <v>112</v>
      </c>
      <c r="C8" s="92" t="s">
        <v>102</v>
      </c>
      <c r="D8" s="93" t="s">
        <v>103</v>
      </c>
      <c r="E8" s="94" t="s">
        <v>104</v>
      </c>
    </row>
    <row r="9" spans="1:5" ht="24.95" customHeight="1">
      <c r="A9" s="83" t="s">
        <v>113</v>
      </c>
      <c r="B9" s="91" t="s">
        <v>114</v>
      </c>
      <c r="C9" s="92" t="s">
        <v>102</v>
      </c>
      <c r="D9" s="93" t="s">
        <v>103</v>
      </c>
      <c r="E9" s="94" t="s">
        <v>104</v>
      </c>
    </row>
    <row r="10" spans="1:5" ht="24.95" customHeight="1">
      <c r="A10" s="83" t="s">
        <v>115</v>
      </c>
      <c r="B10" s="91" t="s">
        <v>116</v>
      </c>
      <c r="C10" s="92" t="s">
        <v>102</v>
      </c>
      <c r="D10" s="93" t="s">
        <v>103</v>
      </c>
      <c r="E10" s="94" t="s">
        <v>104</v>
      </c>
    </row>
    <row r="11" spans="1:5" ht="24.95" customHeight="1">
      <c r="A11" s="83" t="s">
        <v>117</v>
      </c>
      <c r="B11" s="91" t="s">
        <v>118</v>
      </c>
      <c r="C11" s="92" t="s">
        <v>102</v>
      </c>
      <c r="D11" s="93" t="s">
        <v>103</v>
      </c>
      <c r="E11" s="94" t="s">
        <v>104</v>
      </c>
    </row>
    <row r="12" spans="1:5" ht="24.95" customHeight="1">
      <c r="A12" s="83" t="s">
        <v>119</v>
      </c>
      <c r="B12" s="91" t="s">
        <v>120</v>
      </c>
      <c r="C12" s="92" t="s">
        <v>102</v>
      </c>
      <c r="D12" s="93" t="s">
        <v>103</v>
      </c>
      <c r="E12" s="94" t="s">
        <v>104</v>
      </c>
    </row>
    <row r="13" spans="1:5" ht="24.95" customHeight="1">
      <c r="A13" s="83" t="s">
        <v>121</v>
      </c>
      <c r="B13" s="91" t="s">
        <v>122</v>
      </c>
      <c r="C13" s="92" t="s">
        <v>102</v>
      </c>
      <c r="D13" s="93" t="s">
        <v>103</v>
      </c>
      <c r="E13" s="94" t="s">
        <v>104</v>
      </c>
    </row>
    <row r="14" spans="1:5" ht="24.95" customHeight="1" thickBot="1">
      <c r="A14" s="83" t="s">
        <v>123</v>
      </c>
      <c r="B14" s="91" t="s">
        <v>124</v>
      </c>
      <c r="C14" s="92" t="s">
        <v>102</v>
      </c>
      <c r="D14" s="95" t="s">
        <v>103</v>
      </c>
      <c r="E14" s="96" t="s">
        <v>104</v>
      </c>
    </row>
    <row r="15" spans="1:5" ht="9.9499999999999993" customHeight="1"/>
    <row r="16" spans="1:5" ht="20.100000000000001" customHeight="1" thickBot="1">
      <c r="C16" s="97" t="s">
        <v>125</v>
      </c>
      <c r="D16" s="98" t="s">
        <v>125</v>
      </c>
    </row>
    <row r="17" spans="1:5" ht="24.95" customHeight="1" thickBot="1">
      <c r="B17" s="321" t="s">
        <v>126</v>
      </c>
      <c r="C17" s="299"/>
      <c r="D17" s="321" t="s">
        <v>127</v>
      </c>
      <c r="E17" s="299"/>
    </row>
    <row r="18" spans="1:5" ht="24.95" customHeight="1" thickBot="1">
      <c r="B18" s="286"/>
      <c r="C18" s="288"/>
      <c r="D18" s="286"/>
      <c r="E18" s="288"/>
    </row>
    <row r="20" spans="1:5">
      <c r="A20" s="103" t="s">
        <v>128</v>
      </c>
      <c r="B20" s="103" t="s">
        <v>129</v>
      </c>
    </row>
    <row r="21" spans="1:5">
      <c r="A21" s="44" t="s">
        <v>130</v>
      </c>
      <c r="B21" s="2" t="s">
        <v>131</v>
      </c>
    </row>
    <row r="22" spans="1:5">
      <c r="A22" s="44" t="s">
        <v>132</v>
      </c>
      <c r="B22" s="2" t="s">
        <v>133</v>
      </c>
    </row>
    <row r="23" spans="1:5">
      <c r="A23" s="44" t="s">
        <v>134</v>
      </c>
      <c r="B23" s="2" t="s">
        <v>135</v>
      </c>
    </row>
    <row r="24" spans="1:5">
      <c r="A24" s="44" t="s">
        <v>136</v>
      </c>
      <c r="B24" s="2" t="s">
        <v>137</v>
      </c>
    </row>
    <row r="25" spans="1:5">
      <c r="A25" s="44" t="s">
        <v>138</v>
      </c>
      <c r="B25" s="2" t="s">
        <v>139</v>
      </c>
    </row>
    <row r="26" spans="1:5">
      <c r="A26" s="44" t="s">
        <v>140</v>
      </c>
      <c r="B26" s="2" t="s">
        <v>141</v>
      </c>
    </row>
    <row r="27" spans="1:5">
      <c r="A27" s="44" t="s">
        <v>142</v>
      </c>
      <c r="B27" s="2" t="s">
        <v>143</v>
      </c>
    </row>
    <row r="28" spans="1:5">
      <c r="A28" s="44" t="s">
        <v>144</v>
      </c>
      <c r="B28" s="2" t="s">
        <v>145</v>
      </c>
    </row>
    <row r="29" spans="1:5">
      <c r="A29" s="44" t="s">
        <v>146</v>
      </c>
      <c r="B29" s="2" t="s">
        <v>147</v>
      </c>
    </row>
    <row r="32" spans="1:5">
      <c r="A32" s="44" t="s">
        <v>130</v>
      </c>
      <c r="B32" s="99" t="s">
        <v>148</v>
      </c>
    </row>
    <row r="33" spans="1:4">
      <c r="A33" s="44" t="s">
        <v>132</v>
      </c>
      <c r="B33" s="99" t="s">
        <v>149</v>
      </c>
    </row>
    <row r="34" spans="1:4">
      <c r="A34" s="44" t="s">
        <v>134</v>
      </c>
      <c r="B34" s="99" t="s">
        <v>150</v>
      </c>
    </row>
    <row r="35" spans="1:4">
      <c r="A35" s="44" t="s">
        <v>136</v>
      </c>
      <c r="B35" s="99" t="s">
        <v>151</v>
      </c>
    </row>
    <row r="36" spans="1:4">
      <c r="A36" s="44" t="s">
        <v>138</v>
      </c>
      <c r="B36" s="99" t="s">
        <v>152</v>
      </c>
    </row>
    <row r="37" spans="1:4">
      <c r="A37" s="44" t="s">
        <v>140</v>
      </c>
      <c r="B37" s="99" t="s">
        <v>153</v>
      </c>
    </row>
    <row r="38" spans="1:4">
      <c r="A38" s="44" t="s">
        <v>142</v>
      </c>
      <c r="B38" s="99" t="s">
        <v>154</v>
      </c>
    </row>
    <row r="39" spans="1:4">
      <c r="A39" s="44" t="s">
        <v>144</v>
      </c>
      <c r="B39" s="99" t="s">
        <v>155</v>
      </c>
    </row>
    <row r="40" spans="1:4">
      <c r="A40" s="44" t="s">
        <v>146</v>
      </c>
      <c r="B40" s="99" t="s">
        <v>156</v>
      </c>
    </row>
    <row r="41" spans="1:4">
      <c r="A41" s="44" t="s">
        <v>157</v>
      </c>
      <c r="B41" s="99" t="s">
        <v>158</v>
      </c>
    </row>
    <row r="42" spans="1:4">
      <c r="A42" s="44" t="s">
        <v>159</v>
      </c>
      <c r="B42" s="99" t="s">
        <v>147</v>
      </c>
    </row>
    <row r="44" spans="1:4" ht="14.25" customHeight="1" thickBot="1"/>
    <row r="45" spans="1:4" ht="14.25" customHeight="1" thickBot="1">
      <c r="A45" s="44" t="s">
        <v>130</v>
      </c>
      <c r="B45" s="99" t="s">
        <v>160</v>
      </c>
      <c r="C45" s="70" t="s">
        <v>161</v>
      </c>
      <c r="D45" s="100" t="s">
        <v>162</v>
      </c>
    </row>
    <row r="46" spans="1:4">
      <c r="A46" s="44" t="s">
        <v>132</v>
      </c>
      <c r="B46" s="99" t="s">
        <v>163</v>
      </c>
    </row>
    <row r="47" spans="1:4">
      <c r="A47" s="44" t="s">
        <v>134</v>
      </c>
      <c r="B47" s="99" t="s">
        <v>164</v>
      </c>
    </row>
    <row r="48" spans="1:4">
      <c r="A48" s="44" t="s">
        <v>136</v>
      </c>
      <c r="B48" s="99" t="s">
        <v>165</v>
      </c>
    </row>
    <row r="49" spans="1:4">
      <c r="A49" s="44" t="s">
        <v>138</v>
      </c>
      <c r="B49" s="99" t="s">
        <v>166</v>
      </c>
    </row>
    <row r="50" spans="1:4" ht="14.25" customHeight="1" thickBot="1">
      <c r="A50" s="44" t="s">
        <v>140</v>
      </c>
      <c r="B50" s="99" t="s">
        <v>167</v>
      </c>
    </row>
    <row r="51" spans="1:4" ht="14.25" customHeight="1" thickBot="1">
      <c r="A51" s="44" t="s">
        <v>142</v>
      </c>
      <c r="B51" s="99" t="s">
        <v>168</v>
      </c>
      <c r="D51" s="100" t="s">
        <v>169</v>
      </c>
    </row>
    <row r="52" spans="1:4">
      <c r="A52" s="44" t="s">
        <v>144</v>
      </c>
      <c r="B52" s="99" t="s">
        <v>170</v>
      </c>
    </row>
    <row r="53" spans="1:4">
      <c r="A53" s="44" t="s">
        <v>146</v>
      </c>
      <c r="B53" s="99" t="s">
        <v>171</v>
      </c>
    </row>
    <row r="54" spans="1:4">
      <c r="A54" s="44" t="s">
        <v>157</v>
      </c>
      <c r="B54" s="99" t="s">
        <v>172</v>
      </c>
    </row>
    <row r="55" spans="1:4">
      <c r="A55" s="44" t="s">
        <v>159</v>
      </c>
      <c r="B55" s="99" t="s">
        <v>173</v>
      </c>
    </row>
    <row r="56" spans="1:4">
      <c r="A56" s="44" t="s">
        <v>174</v>
      </c>
      <c r="B56" s="99" t="s">
        <v>175</v>
      </c>
    </row>
    <row r="57" spans="1:4">
      <c r="A57" s="44" t="s">
        <v>176</v>
      </c>
      <c r="B57" s="99" t="s">
        <v>147</v>
      </c>
    </row>
    <row r="58" spans="1:4">
      <c r="A58" s="101"/>
      <c r="B58" s="102"/>
    </row>
    <row r="60" spans="1:4">
      <c r="A60" s="310" t="s">
        <v>177</v>
      </c>
      <c r="B60" s="44" t="s">
        <v>130</v>
      </c>
      <c r="C60" s="99" t="s">
        <v>178</v>
      </c>
    </row>
    <row r="61" spans="1:4">
      <c r="A61" s="313"/>
      <c r="B61" s="44" t="s">
        <v>132</v>
      </c>
      <c r="C61" s="99" t="s">
        <v>179</v>
      </c>
    </row>
    <row r="62" spans="1:4">
      <c r="A62" s="313"/>
      <c r="B62" s="44" t="s">
        <v>134</v>
      </c>
      <c r="C62" s="99" t="s">
        <v>180</v>
      </c>
    </row>
    <row r="63" spans="1:4">
      <c r="A63" s="311"/>
      <c r="B63" s="44" t="s">
        <v>136</v>
      </c>
      <c r="C63" s="99" t="s">
        <v>181</v>
      </c>
    </row>
    <row r="64" spans="1:4">
      <c r="A64" s="310" t="s">
        <v>182</v>
      </c>
      <c r="B64" s="44" t="s">
        <v>138</v>
      </c>
      <c r="C64" s="99" t="s">
        <v>183</v>
      </c>
    </row>
    <row r="65" spans="1:3">
      <c r="A65" s="313"/>
      <c r="B65" s="44" t="s">
        <v>140</v>
      </c>
      <c r="C65" s="99" t="s">
        <v>184</v>
      </c>
    </row>
    <row r="66" spans="1:3">
      <c r="A66" s="311"/>
      <c r="B66" s="44" t="s">
        <v>142</v>
      </c>
      <c r="C66" s="99" t="s">
        <v>185</v>
      </c>
    </row>
    <row r="67" spans="1:3">
      <c r="A67" s="310" t="s">
        <v>186</v>
      </c>
      <c r="B67" s="44" t="s">
        <v>144</v>
      </c>
      <c r="C67" s="99" t="s">
        <v>183</v>
      </c>
    </row>
    <row r="68" spans="1:3">
      <c r="A68" s="313"/>
      <c r="B68" s="44" t="s">
        <v>146</v>
      </c>
      <c r="C68" s="99" t="s">
        <v>184</v>
      </c>
    </row>
    <row r="69" spans="1:3">
      <c r="A69" s="311"/>
      <c r="B69" s="44" t="s">
        <v>157</v>
      </c>
      <c r="C69" s="99" t="s">
        <v>185</v>
      </c>
    </row>
    <row r="70" spans="1:3">
      <c r="A70" s="310" t="s">
        <v>187</v>
      </c>
      <c r="B70" s="44" t="s">
        <v>159</v>
      </c>
      <c r="C70" s="99" t="s">
        <v>188</v>
      </c>
    </row>
    <row r="71" spans="1:3">
      <c r="A71" s="311"/>
      <c r="B71" s="44" t="s">
        <v>174</v>
      </c>
      <c r="C71" s="99" t="s">
        <v>185</v>
      </c>
    </row>
    <row r="72" spans="1:3">
      <c r="A72" s="310" t="s">
        <v>189</v>
      </c>
      <c r="B72" s="44" t="s">
        <v>176</v>
      </c>
      <c r="C72" s="99" t="s">
        <v>190</v>
      </c>
    </row>
    <row r="73" spans="1:3">
      <c r="A73" s="313"/>
      <c r="B73" s="44" t="s">
        <v>191</v>
      </c>
      <c r="C73" s="99" t="s">
        <v>192</v>
      </c>
    </row>
    <row r="74" spans="1:3">
      <c r="A74" s="313"/>
      <c r="B74" s="44" t="s">
        <v>193</v>
      </c>
      <c r="C74" s="99" t="s">
        <v>194</v>
      </c>
    </row>
    <row r="75" spans="1:3">
      <c r="A75" s="311"/>
      <c r="B75" s="44" t="s">
        <v>195</v>
      </c>
      <c r="C75" s="99" t="s">
        <v>181</v>
      </c>
    </row>
    <row r="78" spans="1:3">
      <c r="A78" s="44" t="s">
        <v>130</v>
      </c>
      <c r="B78" s="99" t="s">
        <v>196</v>
      </c>
    </row>
    <row r="79" spans="1:3">
      <c r="A79" s="44" t="s">
        <v>132</v>
      </c>
      <c r="B79" s="99" t="s">
        <v>197</v>
      </c>
    </row>
    <row r="80" spans="1:3">
      <c r="A80" s="44" t="s">
        <v>134</v>
      </c>
      <c r="B80" s="99" t="s">
        <v>198</v>
      </c>
    </row>
    <row r="81" spans="1:4">
      <c r="A81" s="44" t="s">
        <v>136</v>
      </c>
      <c r="B81" s="99" t="s">
        <v>199</v>
      </c>
    </row>
    <row r="82" spans="1:4">
      <c r="A82" s="44" t="s">
        <v>138</v>
      </c>
      <c r="B82" s="99" t="s">
        <v>200</v>
      </c>
    </row>
    <row r="83" spans="1:4">
      <c r="A83" s="44" t="s">
        <v>140</v>
      </c>
      <c r="B83" s="99" t="s">
        <v>201</v>
      </c>
    </row>
    <row r="84" spans="1:4">
      <c r="A84" s="44" t="s">
        <v>142</v>
      </c>
      <c r="B84" s="99" t="s">
        <v>181</v>
      </c>
    </row>
    <row r="87" spans="1:4">
      <c r="A87" s="83" t="s">
        <v>130</v>
      </c>
      <c r="B87" s="104" t="s">
        <v>202</v>
      </c>
      <c r="C87" s="83" t="s">
        <v>136</v>
      </c>
      <c r="D87" s="104" t="s">
        <v>203</v>
      </c>
    </row>
    <row r="88" spans="1:4">
      <c r="A88" s="83" t="s">
        <v>132</v>
      </c>
      <c r="B88" s="104" t="s">
        <v>204</v>
      </c>
      <c r="C88" s="83" t="s">
        <v>138</v>
      </c>
      <c r="D88" s="104" t="s">
        <v>205</v>
      </c>
    </row>
    <row r="89" spans="1:4">
      <c r="A89" s="83" t="s">
        <v>134</v>
      </c>
      <c r="B89" s="104" t="s">
        <v>206</v>
      </c>
      <c r="C89" s="83" t="s">
        <v>140</v>
      </c>
      <c r="D89" s="104" t="s">
        <v>181</v>
      </c>
    </row>
    <row r="92" spans="1:4">
      <c r="A92" s="83" t="s">
        <v>130</v>
      </c>
      <c r="B92" s="104" t="s">
        <v>207</v>
      </c>
      <c r="C92" s="83" t="s">
        <v>138</v>
      </c>
      <c r="D92" s="104" t="s">
        <v>208</v>
      </c>
    </row>
    <row r="93" spans="1:4">
      <c r="A93" s="83" t="s">
        <v>132</v>
      </c>
      <c r="B93" s="104" t="s">
        <v>209</v>
      </c>
      <c r="C93" s="83" t="s">
        <v>140</v>
      </c>
      <c r="D93" s="104" t="s">
        <v>210</v>
      </c>
    </row>
    <row r="94" spans="1:4">
      <c r="A94" s="83" t="s">
        <v>134</v>
      </c>
      <c r="B94" s="104" t="s">
        <v>211</v>
      </c>
      <c r="C94" s="83" t="s">
        <v>142</v>
      </c>
      <c r="D94" s="104" t="s">
        <v>181</v>
      </c>
    </row>
    <row r="95" spans="1:4">
      <c r="A95" s="83" t="s">
        <v>136</v>
      </c>
      <c r="B95" s="104" t="s">
        <v>212</v>
      </c>
      <c r="C95" s="83"/>
      <c r="D95" s="104"/>
    </row>
    <row r="97" spans="1:2">
      <c r="A97" s="83" t="s">
        <v>130</v>
      </c>
      <c r="B97" s="104" t="s">
        <v>213</v>
      </c>
    </row>
    <row r="98" spans="1:2">
      <c r="A98" s="83" t="s">
        <v>132</v>
      </c>
      <c r="B98" s="104" t="s">
        <v>214</v>
      </c>
    </row>
    <row r="99" spans="1:2">
      <c r="A99" s="83" t="s">
        <v>134</v>
      </c>
      <c r="B99" s="104" t="s">
        <v>181</v>
      </c>
    </row>
    <row r="102" spans="1:2">
      <c r="A102" s="83" t="s">
        <v>130</v>
      </c>
      <c r="B102" s="105" t="s">
        <v>215</v>
      </c>
    </row>
    <row r="103" spans="1:2">
      <c r="A103" s="83" t="s">
        <v>132</v>
      </c>
      <c r="B103" s="105" t="s">
        <v>216</v>
      </c>
    </row>
    <row r="104" spans="1:2" ht="27" customHeight="1">
      <c r="A104" s="83" t="s">
        <v>134</v>
      </c>
      <c r="B104" s="105" t="s">
        <v>217</v>
      </c>
    </row>
    <row r="105" spans="1:2" ht="27" customHeight="1">
      <c r="A105" s="83" t="s">
        <v>136</v>
      </c>
      <c r="B105" s="105" t="s">
        <v>218</v>
      </c>
    </row>
    <row r="106" spans="1:2" ht="54" customHeight="1">
      <c r="A106" s="83" t="s">
        <v>138</v>
      </c>
      <c r="B106" s="105" t="s">
        <v>219</v>
      </c>
    </row>
    <row r="107" spans="1:2">
      <c r="A107" s="83" t="s">
        <v>140</v>
      </c>
      <c r="B107" s="105" t="s">
        <v>220</v>
      </c>
    </row>
    <row r="108" spans="1:2">
      <c r="A108" s="83" t="s">
        <v>142</v>
      </c>
      <c r="B108" s="105" t="s">
        <v>221</v>
      </c>
    </row>
    <row r="109" spans="1:2">
      <c r="A109" s="83" t="s">
        <v>144</v>
      </c>
      <c r="B109" s="105" t="s">
        <v>222</v>
      </c>
    </row>
    <row r="110" spans="1:2" ht="27" customHeight="1">
      <c r="A110" s="83" t="s">
        <v>146</v>
      </c>
      <c r="B110" s="105" t="s">
        <v>223</v>
      </c>
    </row>
    <row r="111" spans="1:2">
      <c r="A111" s="83" t="s">
        <v>157</v>
      </c>
      <c r="B111" s="105" t="s">
        <v>224</v>
      </c>
    </row>
    <row r="112" spans="1:2">
      <c r="A112" s="83" t="s">
        <v>159</v>
      </c>
      <c r="B112" s="105" t="s">
        <v>225</v>
      </c>
    </row>
    <row r="113" spans="1:6">
      <c r="A113" s="83" t="s">
        <v>174</v>
      </c>
      <c r="B113" s="105" t="s">
        <v>226</v>
      </c>
    </row>
    <row r="114" spans="1:6">
      <c r="A114" s="83" t="s">
        <v>176</v>
      </c>
      <c r="B114" s="105" t="s">
        <v>143</v>
      </c>
    </row>
    <row r="115" spans="1:6">
      <c r="A115" s="83" t="s">
        <v>191</v>
      </c>
      <c r="B115" s="105" t="s">
        <v>227</v>
      </c>
    </row>
    <row r="116" spans="1:6">
      <c r="A116" s="83" t="s">
        <v>193</v>
      </c>
      <c r="B116" s="105" t="s">
        <v>147</v>
      </c>
    </row>
    <row r="119" spans="1:6">
      <c r="A119" s="83" t="s">
        <v>130</v>
      </c>
      <c r="B119" s="105" t="s">
        <v>228</v>
      </c>
      <c r="C119" s="83" t="s">
        <v>136</v>
      </c>
      <c r="D119" s="105" t="s">
        <v>229</v>
      </c>
      <c r="E119" s="83" t="s">
        <v>140</v>
      </c>
      <c r="F119" s="105" t="s">
        <v>230</v>
      </c>
    </row>
    <row r="120" spans="1:6" ht="27" customHeight="1">
      <c r="A120" s="83" t="s">
        <v>132</v>
      </c>
      <c r="B120" s="105" t="s">
        <v>231</v>
      </c>
      <c r="C120" s="83" t="s">
        <v>138</v>
      </c>
      <c r="D120" s="105" t="s">
        <v>232</v>
      </c>
      <c r="E120" s="83" t="s">
        <v>142</v>
      </c>
      <c r="F120" s="105" t="s">
        <v>233</v>
      </c>
    </row>
    <row r="121" spans="1:6">
      <c r="A121" s="83" t="s">
        <v>134</v>
      </c>
      <c r="B121" s="105" t="s">
        <v>234</v>
      </c>
    </row>
    <row r="127" spans="1:6">
      <c r="A127" s="70" t="s">
        <v>235</v>
      </c>
    </row>
    <row r="128" spans="1:6">
      <c r="A128" s="70" t="s">
        <v>236</v>
      </c>
    </row>
    <row r="129" spans="1:6">
      <c r="A129" s="70" t="s">
        <v>237</v>
      </c>
    </row>
    <row r="130" spans="1:6" ht="27" customHeight="1">
      <c r="A130" s="106" t="s">
        <v>238</v>
      </c>
      <c r="B130" s="106" t="s">
        <v>128</v>
      </c>
      <c r="C130" s="106" t="s">
        <v>239</v>
      </c>
      <c r="D130" s="106" t="s">
        <v>240</v>
      </c>
      <c r="E130" s="106" t="s">
        <v>241</v>
      </c>
      <c r="F130" s="106" t="s">
        <v>242</v>
      </c>
    </row>
    <row r="131" spans="1:6">
      <c r="A131" s="104" t="s">
        <v>243</v>
      </c>
      <c r="B131" s="104" t="s">
        <v>100</v>
      </c>
      <c r="C131" s="83" t="s">
        <v>244</v>
      </c>
      <c r="D131" s="83" t="s">
        <v>245</v>
      </c>
      <c r="E131" s="83" t="s">
        <v>246</v>
      </c>
      <c r="F131" s="83" t="s">
        <v>247</v>
      </c>
    </row>
    <row r="132" spans="1:6">
      <c r="A132" s="104" t="s">
        <v>248</v>
      </c>
      <c r="B132" s="104" t="s">
        <v>105</v>
      </c>
      <c r="C132" s="83" t="s">
        <v>249</v>
      </c>
      <c r="D132" s="83" t="s">
        <v>245</v>
      </c>
      <c r="E132" s="83" t="s">
        <v>246</v>
      </c>
      <c r="F132" s="83" t="s">
        <v>247</v>
      </c>
    </row>
    <row r="133" spans="1:6">
      <c r="A133" s="104" t="s">
        <v>250</v>
      </c>
      <c r="B133" s="104" t="s">
        <v>107</v>
      </c>
      <c r="C133" s="83" t="s">
        <v>247</v>
      </c>
      <c r="D133" s="83" t="s">
        <v>245</v>
      </c>
      <c r="E133" s="83" t="s">
        <v>246</v>
      </c>
      <c r="F133" s="83" t="s">
        <v>247</v>
      </c>
    </row>
    <row r="134" spans="1:6">
      <c r="A134" s="104" t="s">
        <v>251</v>
      </c>
      <c r="B134" s="104" t="s">
        <v>109</v>
      </c>
      <c r="C134" s="83" t="s">
        <v>252</v>
      </c>
      <c r="D134" s="83" t="s">
        <v>245</v>
      </c>
      <c r="E134" s="83" t="s">
        <v>246</v>
      </c>
      <c r="F134" s="83" t="s">
        <v>247</v>
      </c>
    </row>
    <row r="135" spans="1:6">
      <c r="A135" s="104" t="s">
        <v>253</v>
      </c>
      <c r="B135" s="104" t="s">
        <v>111</v>
      </c>
      <c r="C135" s="83" t="s">
        <v>254</v>
      </c>
      <c r="D135" s="83" t="s">
        <v>245</v>
      </c>
      <c r="E135" s="83" t="s">
        <v>246</v>
      </c>
      <c r="F135" s="83" t="s">
        <v>247</v>
      </c>
    </row>
    <row r="136" spans="1:6">
      <c r="A136" s="104" t="s">
        <v>255</v>
      </c>
      <c r="B136" s="104" t="s">
        <v>113</v>
      </c>
      <c r="C136" s="83" t="s">
        <v>256</v>
      </c>
      <c r="D136" s="83" t="s">
        <v>245</v>
      </c>
      <c r="E136" s="83" t="s">
        <v>246</v>
      </c>
      <c r="F136" s="83" t="s">
        <v>247</v>
      </c>
    </row>
    <row r="137" spans="1:6">
      <c r="A137" s="104" t="s">
        <v>257</v>
      </c>
      <c r="B137" s="104" t="s">
        <v>115</v>
      </c>
      <c r="C137" s="83" t="s">
        <v>258</v>
      </c>
      <c r="D137" s="83" t="s">
        <v>245</v>
      </c>
      <c r="E137" s="83" t="s">
        <v>246</v>
      </c>
      <c r="F137" s="83" t="s">
        <v>247</v>
      </c>
    </row>
    <row r="138" spans="1:6">
      <c r="A138" s="104" t="s">
        <v>259</v>
      </c>
      <c r="B138" s="104" t="s">
        <v>117</v>
      </c>
      <c r="C138" s="83" t="s">
        <v>260</v>
      </c>
      <c r="D138" s="83" t="s">
        <v>245</v>
      </c>
      <c r="E138" s="83" t="s">
        <v>246</v>
      </c>
      <c r="F138" s="83" t="s">
        <v>247</v>
      </c>
    </row>
    <row r="139" spans="1:6">
      <c r="A139" s="104" t="s">
        <v>261</v>
      </c>
      <c r="B139" s="104" t="s">
        <v>119</v>
      </c>
      <c r="C139" s="83" t="s">
        <v>262</v>
      </c>
      <c r="D139" s="83" t="s">
        <v>245</v>
      </c>
      <c r="E139" s="83" t="s">
        <v>246</v>
      </c>
      <c r="F139" s="83" t="s">
        <v>247</v>
      </c>
    </row>
    <row r="140" spans="1:6">
      <c r="A140" s="104" t="s">
        <v>263</v>
      </c>
      <c r="B140" s="104" t="s">
        <v>121</v>
      </c>
      <c r="C140" s="83" t="s">
        <v>264</v>
      </c>
      <c r="D140" s="83" t="s">
        <v>245</v>
      </c>
      <c r="E140" s="83" t="s">
        <v>246</v>
      </c>
      <c r="F140" s="83" t="s">
        <v>247</v>
      </c>
    </row>
    <row r="141" spans="1:6">
      <c r="A141" s="104" t="s">
        <v>265</v>
      </c>
      <c r="B141" s="104" t="s">
        <v>123</v>
      </c>
      <c r="C141" s="83" t="s">
        <v>266</v>
      </c>
      <c r="D141" s="83" t="s">
        <v>245</v>
      </c>
      <c r="E141" s="83" t="s">
        <v>246</v>
      </c>
      <c r="F141" s="83" t="s">
        <v>247</v>
      </c>
    </row>
    <row r="142" spans="1:6">
      <c r="A142" s="104" t="s">
        <v>267</v>
      </c>
      <c r="B142" s="104" t="s">
        <v>268</v>
      </c>
      <c r="C142" s="83" t="s">
        <v>269</v>
      </c>
      <c r="D142" s="83" t="s">
        <v>245</v>
      </c>
      <c r="E142" s="83" t="s">
        <v>246</v>
      </c>
      <c r="F142" s="83" t="s">
        <v>247</v>
      </c>
    </row>
    <row r="143" spans="1:6">
      <c r="A143" s="104" t="s">
        <v>270</v>
      </c>
      <c r="B143" s="104" t="s">
        <v>271</v>
      </c>
      <c r="C143" s="83" t="s">
        <v>272</v>
      </c>
      <c r="D143" s="83" t="s">
        <v>245</v>
      </c>
      <c r="E143" s="83" t="s">
        <v>246</v>
      </c>
      <c r="F143" s="83" t="s">
        <v>247</v>
      </c>
    </row>
    <row r="144" spans="1:6">
      <c r="A144" s="104" t="s">
        <v>273</v>
      </c>
      <c r="B144" s="104" t="s">
        <v>274</v>
      </c>
      <c r="C144" s="83" t="s">
        <v>275</v>
      </c>
      <c r="D144" s="83" t="s">
        <v>245</v>
      </c>
      <c r="E144" s="83" t="s">
        <v>246</v>
      </c>
      <c r="F144" s="83" t="s">
        <v>247</v>
      </c>
    </row>
    <row r="145" spans="1:6">
      <c r="A145" s="104" t="s">
        <v>276</v>
      </c>
      <c r="B145" s="104" t="s">
        <v>277</v>
      </c>
      <c r="C145" s="83" t="s">
        <v>278</v>
      </c>
      <c r="D145" s="83" t="s">
        <v>245</v>
      </c>
      <c r="E145" s="83" t="s">
        <v>246</v>
      </c>
      <c r="F145" s="83" t="s">
        <v>247</v>
      </c>
    </row>
    <row r="146" spans="1:6">
      <c r="A146" s="104" t="s">
        <v>279</v>
      </c>
      <c r="B146" s="104" t="s">
        <v>280</v>
      </c>
      <c r="C146" s="83" t="s">
        <v>281</v>
      </c>
      <c r="D146" s="83" t="s">
        <v>245</v>
      </c>
      <c r="E146" s="83" t="s">
        <v>246</v>
      </c>
      <c r="F146" s="83" t="s">
        <v>247</v>
      </c>
    </row>
    <row r="147" spans="1:6">
      <c r="A147" s="104" t="s">
        <v>282</v>
      </c>
      <c r="B147" s="104" t="s">
        <v>283</v>
      </c>
      <c r="C147" s="83" t="s">
        <v>284</v>
      </c>
      <c r="D147" s="83" t="s">
        <v>245</v>
      </c>
      <c r="E147" s="83" t="s">
        <v>246</v>
      </c>
      <c r="F147" s="83" t="s">
        <v>247</v>
      </c>
    </row>
    <row r="148" spans="1:6">
      <c r="A148" s="104" t="s">
        <v>285</v>
      </c>
      <c r="B148" s="104" t="s">
        <v>286</v>
      </c>
      <c r="C148" s="83" t="s">
        <v>287</v>
      </c>
      <c r="D148" s="83" t="s">
        <v>245</v>
      </c>
      <c r="E148" s="83" t="s">
        <v>246</v>
      </c>
      <c r="F148" s="83" t="s">
        <v>247</v>
      </c>
    </row>
    <row r="149" spans="1:6">
      <c r="A149" s="104" t="s">
        <v>288</v>
      </c>
      <c r="B149" s="104" t="s">
        <v>289</v>
      </c>
      <c r="C149" s="83" t="s">
        <v>290</v>
      </c>
      <c r="D149" s="83" t="s">
        <v>245</v>
      </c>
      <c r="E149" s="83" t="s">
        <v>246</v>
      </c>
      <c r="F149" s="83" t="s">
        <v>247</v>
      </c>
    </row>
    <row r="150" spans="1:6">
      <c r="A150" s="104" t="s">
        <v>291</v>
      </c>
      <c r="B150" s="104" t="s">
        <v>292</v>
      </c>
      <c r="C150" s="83" t="s">
        <v>293</v>
      </c>
      <c r="D150" s="83" t="s">
        <v>245</v>
      </c>
      <c r="E150" s="83" t="s">
        <v>246</v>
      </c>
      <c r="F150" s="83" t="s">
        <v>247</v>
      </c>
    </row>
    <row r="151" spans="1:6">
      <c r="A151" s="104" t="s">
        <v>294</v>
      </c>
      <c r="B151" s="104" t="s">
        <v>295</v>
      </c>
      <c r="C151" s="83" t="s">
        <v>296</v>
      </c>
      <c r="D151" s="83" t="s">
        <v>245</v>
      </c>
      <c r="E151" s="83" t="s">
        <v>246</v>
      </c>
      <c r="F151" s="83" t="s">
        <v>247</v>
      </c>
    </row>
    <row r="154" spans="1:6">
      <c r="A154" s="108" t="s">
        <v>238</v>
      </c>
      <c r="B154" s="108" t="s">
        <v>128</v>
      </c>
      <c r="C154" s="107" t="s">
        <v>239</v>
      </c>
      <c r="D154" s="107" t="s">
        <v>240</v>
      </c>
      <c r="E154" s="107" t="s">
        <v>241</v>
      </c>
      <c r="F154" s="107" t="s">
        <v>242</v>
      </c>
    </row>
    <row r="155" spans="1:6">
      <c r="A155" s="79" t="s">
        <v>297</v>
      </c>
      <c r="B155" s="79">
        <v>1</v>
      </c>
      <c r="C155" s="83" t="s">
        <v>244</v>
      </c>
      <c r="D155" s="83" t="s">
        <v>245</v>
      </c>
      <c r="E155" s="83" t="s">
        <v>246</v>
      </c>
      <c r="F155" s="83" t="s">
        <v>247</v>
      </c>
    </row>
    <row r="156" spans="1:6">
      <c r="A156" s="79" t="s">
        <v>298</v>
      </c>
      <c r="B156" s="79">
        <v>2</v>
      </c>
      <c r="C156" s="83" t="s">
        <v>249</v>
      </c>
      <c r="D156" s="83" t="s">
        <v>245</v>
      </c>
      <c r="E156" s="83" t="s">
        <v>246</v>
      </c>
      <c r="F156" s="83" t="s">
        <v>247</v>
      </c>
    </row>
    <row r="157" spans="1:6">
      <c r="A157" s="79" t="s">
        <v>299</v>
      </c>
      <c r="B157" s="79">
        <v>3</v>
      </c>
      <c r="C157" s="83" t="s">
        <v>247</v>
      </c>
      <c r="D157" s="83" t="s">
        <v>245</v>
      </c>
      <c r="E157" s="83" t="s">
        <v>246</v>
      </c>
      <c r="F157" s="83" t="s">
        <v>247</v>
      </c>
    </row>
    <row r="158" spans="1:6">
      <c r="A158" s="79" t="s">
        <v>300</v>
      </c>
      <c r="B158" s="79">
        <v>4</v>
      </c>
      <c r="C158" s="83" t="s">
        <v>252</v>
      </c>
      <c r="D158" s="83" t="s">
        <v>245</v>
      </c>
      <c r="E158" s="83" t="s">
        <v>246</v>
      </c>
      <c r="F158" s="83" t="s">
        <v>247</v>
      </c>
    </row>
    <row r="159" spans="1:6">
      <c r="A159" s="79" t="s">
        <v>301</v>
      </c>
      <c r="B159" s="79">
        <v>5</v>
      </c>
      <c r="C159" s="83" t="s">
        <v>254</v>
      </c>
      <c r="D159" s="83" t="s">
        <v>245</v>
      </c>
      <c r="E159" s="83" t="s">
        <v>246</v>
      </c>
      <c r="F159" s="83" t="s">
        <v>247</v>
      </c>
    </row>
    <row r="160" spans="1:6">
      <c r="A160" s="79" t="s">
        <v>302</v>
      </c>
      <c r="B160" s="79">
        <v>6</v>
      </c>
      <c r="C160" s="83" t="s">
        <v>256</v>
      </c>
      <c r="D160" s="83" t="s">
        <v>245</v>
      </c>
      <c r="E160" s="83" t="s">
        <v>246</v>
      </c>
      <c r="F160" s="83" t="s">
        <v>247</v>
      </c>
    </row>
    <row r="161" spans="1:6">
      <c r="A161" s="79" t="s">
        <v>303</v>
      </c>
      <c r="B161" s="79">
        <v>7</v>
      </c>
      <c r="C161" s="83" t="s">
        <v>258</v>
      </c>
      <c r="D161" s="83" t="s">
        <v>245</v>
      </c>
      <c r="E161" s="83" t="s">
        <v>246</v>
      </c>
      <c r="F161" s="83" t="s">
        <v>247</v>
      </c>
    </row>
    <row r="162" spans="1:6">
      <c r="A162" s="79" t="s">
        <v>304</v>
      </c>
      <c r="B162" s="79">
        <v>8</v>
      </c>
      <c r="C162" s="83" t="s">
        <v>260</v>
      </c>
      <c r="D162" s="83" t="s">
        <v>245</v>
      </c>
      <c r="E162" s="83" t="s">
        <v>246</v>
      </c>
      <c r="F162" s="83" t="s">
        <v>247</v>
      </c>
    </row>
    <row r="163" spans="1:6">
      <c r="A163" s="79" t="s">
        <v>294</v>
      </c>
      <c r="B163" s="79">
        <v>9</v>
      </c>
      <c r="C163" s="83" t="s">
        <v>262</v>
      </c>
      <c r="D163" s="83" t="s">
        <v>245</v>
      </c>
      <c r="E163" s="83" t="s">
        <v>246</v>
      </c>
      <c r="F163" s="83" t="s">
        <v>247</v>
      </c>
    </row>
    <row r="166" spans="1:6" ht="16.5" customHeight="1">
      <c r="A166" s="109" t="s">
        <v>305</v>
      </c>
    </row>
    <row r="167" spans="1:6">
      <c r="A167" s="107" t="s">
        <v>306</v>
      </c>
      <c r="B167" s="107" t="s">
        <v>128</v>
      </c>
      <c r="C167" s="107" t="s">
        <v>238</v>
      </c>
      <c r="D167" s="107" t="s">
        <v>307</v>
      </c>
    </row>
    <row r="168" spans="1:6" ht="54" customHeight="1">
      <c r="A168" s="316" t="s">
        <v>308</v>
      </c>
      <c r="B168" s="104" t="s">
        <v>100</v>
      </c>
      <c r="C168" s="105" t="s">
        <v>243</v>
      </c>
      <c r="D168" s="105" t="s">
        <v>309</v>
      </c>
    </row>
    <row r="169" spans="1:6" ht="94.5" customHeight="1">
      <c r="A169" s="313"/>
      <c r="B169" s="104" t="s">
        <v>105</v>
      </c>
      <c r="C169" s="105" t="s">
        <v>248</v>
      </c>
      <c r="D169" s="105" t="s">
        <v>310</v>
      </c>
    </row>
    <row r="170" spans="1:6" ht="81" customHeight="1">
      <c r="A170" s="313"/>
      <c r="B170" s="104" t="s">
        <v>107</v>
      </c>
      <c r="C170" s="105" t="s">
        <v>250</v>
      </c>
      <c r="D170" s="105" t="s">
        <v>311</v>
      </c>
    </row>
    <row r="171" spans="1:6" ht="108" customHeight="1">
      <c r="A171" s="313"/>
      <c r="B171" s="104" t="s">
        <v>109</v>
      </c>
      <c r="C171" s="105" t="s">
        <v>251</v>
      </c>
      <c r="D171" s="105" t="s">
        <v>312</v>
      </c>
    </row>
    <row r="172" spans="1:6" ht="94.5" customHeight="1">
      <c r="A172" s="311"/>
      <c r="B172" s="104" t="s">
        <v>111</v>
      </c>
      <c r="C172" s="105" t="s">
        <v>253</v>
      </c>
      <c r="D172" s="105" t="s">
        <v>313</v>
      </c>
    </row>
    <row r="173" spans="1:6" ht="81" customHeight="1">
      <c r="A173" s="316" t="s">
        <v>314</v>
      </c>
      <c r="B173" s="104" t="s">
        <v>113</v>
      </c>
      <c r="C173" s="105" t="s">
        <v>255</v>
      </c>
      <c r="D173" s="105" t="s">
        <v>315</v>
      </c>
    </row>
    <row r="174" spans="1:6" ht="108" customHeight="1">
      <c r="A174" s="312" t="s">
        <v>316</v>
      </c>
      <c r="B174" s="104" t="s">
        <v>115</v>
      </c>
      <c r="C174" s="105" t="s">
        <v>257</v>
      </c>
      <c r="D174" s="105" t="s">
        <v>317</v>
      </c>
    </row>
    <row r="175" spans="1:6" ht="121.5" customHeight="1">
      <c r="A175" s="313"/>
      <c r="B175" s="104" t="s">
        <v>117</v>
      </c>
      <c r="C175" s="105" t="s">
        <v>259</v>
      </c>
      <c r="D175" s="105" t="s">
        <v>318</v>
      </c>
    </row>
    <row r="176" spans="1:6" ht="94.5" customHeight="1">
      <c r="A176" s="311"/>
      <c r="B176" s="104" t="s">
        <v>119</v>
      </c>
      <c r="C176" s="105" t="s">
        <v>261</v>
      </c>
      <c r="D176" s="105" t="s">
        <v>319</v>
      </c>
    </row>
    <row r="177" spans="1:4" ht="121.5" customHeight="1">
      <c r="A177" s="312" t="s">
        <v>320</v>
      </c>
      <c r="B177" s="104" t="s">
        <v>121</v>
      </c>
      <c r="C177" s="105" t="s">
        <v>263</v>
      </c>
      <c r="D177" s="105" t="s">
        <v>321</v>
      </c>
    </row>
    <row r="178" spans="1:4" ht="67.5" customHeight="1">
      <c r="A178" s="311"/>
      <c r="B178" s="104" t="s">
        <v>123</v>
      </c>
      <c r="C178" s="105" t="s">
        <v>265</v>
      </c>
      <c r="D178" s="105" t="s">
        <v>322</v>
      </c>
    </row>
    <row r="179" spans="1:4" ht="94.5" customHeight="1">
      <c r="A179" s="312" t="s">
        <v>323</v>
      </c>
      <c r="B179" s="104" t="s">
        <v>268</v>
      </c>
      <c r="C179" s="105" t="s">
        <v>267</v>
      </c>
      <c r="D179" s="105" t="s">
        <v>324</v>
      </c>
    </row>
    <row r="180" spans="1:4" ht="95.25" customHeight="1">
      <c r="A180" s="313"/>
      <c r="B180" s="83" t="s">
        <v>271</v>
      </c>
      <c r="C180" s="105" t="s">
        <v>282</v>
      </c>
      <c r="D180" s="105" t="s">
        <v>325</v>
      </c>
    </row>
    <row r="181" spans="1:4" ht="94.5" customHeight="1">
      <c r="A181" s="313"/>
      <c r="B181" s="83" t="s">
        <v>274</v>
      </c>
      <c r="C181" s="105" t="s">
        <v>270</v>
      </c>
      <c r="D181" s="105" t="s">
        <v>326</v>
      </c>
    </row>
    <row r="182" spans="1:4" ht="121.5" customHeight="1">
      <c r="A182" s="313"/>
      <c r="B182" s="83" t="s">
        <v>277</v>
      </c>
      <c r="C182" s="105" t="s">
        <v>327</v>
      </c>
      <c r="D182" s="105" t="s">
        <v>328</v>
      </c>
    </row>
    <row r="183" spans="1:4" ht="81" customHeight="1">
      <c r="A183" s="311"/>
      <c r="B183" s="83" t="s">
        <v>280</v>
      </c>
      <c r="C183" s="105" t="s">
        <v>279</v>
      </c>
      <c r="D183" s="105" t="s">
        <v>329</v>
      </c>
    </row>
    <row r="184" spans="1:4" ht="81" customHeight="1">
      <c r="A184" s="312" t="s">
        <v>330</v>
      </c>
      <c r="B184" s="83" t="s">
        <v>283</v>
      </c>
      <c r="C184" s="105" t="s">
        <v>285</v>
      </c>
      <c r="D184" s="105" t="s">
        <v>331</v>
      </c>
    </row>
    <row r="185" spans="1:4" ht="94.5" customHeight="1">
      <c r="A185" s="313"/>
      <c r="B185" s="83" t="s">
        <v>286</v>
      </c>
      <c r="C185" s="105" t="s">
        <v>288</v>
      </c>
      <c r="D185" s="105" t="s">
        <v>332</v>
      </c>
    </row>
    <row r="186" spans="1:4" ht="108" customHeight="1">
      <c r="A186" s="311"/>
      <c r="B186" s="83" t="s">
        <v>289</v>
      </c>
      <c r="C186" s="105" t="s">
        <v>291</v>
      </c>
      <c r="D186" s="105" t="s">
        <v>333</v>
      </c>
    </row>
    <row r="188" spans="1:4">
      <c r="A188" s="107" t="s">
        <v>306</v>
      </c>
      <c r="B188" s="107" t="s">
        <v>128</v>
      </c>
      <c r="C188" s="107" t="s">
        <v>238</v>
      </c>
      <c r="D188" s="107" t="s">
        <v>307</v>
      </c>
    </row>
    <row r="189" spans="1:4" ht="94.5" customHeight="1">
      <c r="A189" s="312" t="s">
        <v>334</v>
      </c>
      <c r="B189" s="83" t="s">
        <v>100</v>
      </c>
      <c r="C189" s="105" t="s">
        <v>297</v>
      </c>
      <c r="D189" s="105" t="s">
        <v>335</v>
      </c>
    </row>
    <row r="190" spans="1:4" ht="94.5" customHeight="1">
      <c r="A190" s="313"/>
      <c r="B190" s="83" t="s">
        <v>105</v>
      </c>
      <c r="C190" s="105" t="s">
        <v>298</v>
      </c>
      <c r="D190" s="105" t="s">
        <v>336</v>
      </c>
    </row>
    <row r="191" spans="1:4" ht="94.5" customHeight="1">
      <c r="A191" s="311"/>
      <c r="B191" s="83" t="s">
        <v>107</v>
      </c>
      <c r="C191" s="105" t="s">
        <v>299</v>
      </c>
      <c r="D191" s="105" t="s">
        <v>337</v>
      </c>
    </row>
    <row r="192" spans="1:4" ht="67.5" customHeight="1">
      <c r="A192" s="312" t="s">
        <v>338</v>
      </c>
      <c r="B192" s="83" t="s">
        <v>109</v>
      </c>
      <c r="C192" s="105" t="s">
        <v>300</v>
      </c>
      <c r="D192" s="105" t="s">
        <v>339</v>
      </c>
    </row>
    <row r="193" spans="1:6" ht="81" customHeight="1">
      <c r="A193" s="312" t="s">
        <v>340</v>
      </c>
      <c r="B193" s="83" t="s">
        <v>111</v>
      </c>
      <c r="C193" s="105" t="s">
        <v>301</v>
      </c>
      <c r="D193" s="105" t="s">
        <v>341</v>
      </c>
    </row>
    <row r="194" spans="1:6" ht="108" customHeight="1">
      <c r="A194" s="311"/>
      <c r="B194" s="83" t="s">
        <v>113</v>
      </c>
      <c r="C194" s="105" t="s">
        <v>302</v>
      </c>
      <c r="D194" s="105" t="s">
        <v>342</v>
      </c>
    </row>
    <row r="195" spans="1:6" ht="81" customHeight="1">
      <c r="A195" s="312" t="s">
        <v>343</v>
      </c>
      <c r="B195" s="83" t="s">
        <v>115</v>
      </c>
      <c r="C195" s="105" t="s">
        <v>344</v>
      </c>
      <c r="D195" s="105" t="s">
        <v>345</v>
      </c>
    </row>
    <row r="196" spans="1:6" ht="108" customHeight="1">
      <c r="A196" s="311"/>
      <c r="B196" s="83" t="s">
        <v>117</v>
      </c>
      <c r="C196" s="105" t="s">
        <v>346</v>
      </c>
      <c r="D196" s="105" t="s">
        <v>347</v>
      </c>
    </row>
    <row r="198" spans="1:6">
      <c r="A198" s="70" t="s">
        <v>348</v>
      </c>
    </row>
    <row r="199" spans="1:6">
      <c r="A199" s="70" t="s">
        <v>349</v>
      </c>
    </row>
    <row r="200" spans="1:6">
      <c r="A200" s="70" t="s">
        <v>237</v>
      </c>
    </row>
    <row r="202" spans="1:6" ht="27" customHeight="1">
      <c r="A202" s="106" t="s">
        <v>238</v>
      </c>
      <c r="B202" s="106" t="s">
        <v>128</v>
      </c>
      <c r="C202" s="106" t="s">
        <v>350</v>
      </c>
      <c r="D202" s="106" t="s">
        <v>240</v>
      </c>
      <c r="E202" s="106" t="s">
        <v>241</v>
      </c>
      <c r="F202" s="106" t="s">
        <v>242</v>
      </c>
    </row>
    <row r="203" spans="1:6" ht="40.5" customHeight="1">
      <c r="A203" s="105" t="s">
        <v>351</v>
      </c>
      <c r="B203" s="84" t="s">
        <v>100</v>
      </c>
      <c r="C203" s="84" t="s">
        <v>130</v>
      </c>
      <c r="D203" s="84" t="s">
        <v>130</v>
      </c>
      <c r="E203" s="84" t="s">
        <v>352</v>
      </c>
      <c r="F203" s="84" t="s">
        <v>353</v>
      </c>
    </row>
    <row r="204" spans="1:6" ht="40.5" customHeight="1">
      <c r="A204" s="105" t="s">
        <v>354</v>
      </c>
      <c r="B204" s="84" t="s">
        <v>105</v>
      </c>
      <c r="C204" s="84" t="s">
        <v>132</v>
      </c>
      <c r="D204" s="84" t="s">
        <v>130</v>
      </c>
      <c r="E204" s="84" t="s">
        <v>352</v>
      </c>
      <c r="F204" s="84" t="s">
        <v>353</v>
      </c>
    </row>
    <row r="205" spans="1:6" ht="40.5" customHeight="1">
      <c r="A205" s="105" t="s">
        <v>355</v>
      </c>
      <c r="B205" s="84" t="s">
        <v>107</v>
      </c>
      <c r="C205" s="84" t="s">
        <v>134</v>
      </c>
      <c r="D205" s="84" t="s">
        <v>130</v>
      </c>
      <c r="E205" s="84" t="s">
        <v>352</v>
      </c>
      <c r="F205" s="84" t="s">
        <v>353</v>
      </c>
    </row>
    <row r="206" spans="1:6" ht="40.5" customHeight="1">
      <c r="A206" s="105" t="s">
        <v>356</v>
      </c>
      <c r="B206" s="84" t="s">
        <v>109</v>
      </c>
      <c r="C206" s="84" t="s">
        <v>136</v>
      </c>
      <c r="D206" s="84" t="s">
        <v>130</v>
      </c>
      <c r="E206" s="84" t="s">
        <v>352</v>
      </c>
      <c r="F206" s="84" t="s">
        <v>353</v>
      </c>
    </row>
    <row r="207" spans="1:6" ht="40.5" customHeight="1">
      <c r="A207" s="105" t="s">
        <v>357</v>
      </c>
      <c r="B207" s="84" t="s">
        <v>111</v>
      </c>
      <c r="C207" s="84" t="s">
        <v>138</v>
      </c>
      <c r="D207" s="84" t="s">
        <v>130</v>
      </c>
      <c r="E207" s="84" t="s">
        <v>352</v>
      </c>
      <c r="F207" s="84" t="s">
        <v>353</v>
      </c>
    </row>
    <row r="208" spans="1:6" ht="40.5" customHeight="1">
      <c r="A208" s="105" t="s">
        <v>358</v>
      </c>
      <c r="B208" s="84" t="s">
        <v>113</v>
      </c>
      <c r="C208" s="84" t="s">
        <v>140</v>
      </c>
      <c r="D208" s="84" t="s">
        <v>130</v>
      </c>
      <c r="E208" s="84" t="s">
        <v>352</v>
      </c>
      <c r="F208" s="84" t="s">
        <v>353</v>
      </c>
    </row>
    <row r="209" spans="1:6" ht="40.5" customHeight="1">
      <c r="A209" s="105" t="s">
        <v>359</v>
      </c>
      <c r="B209" s="84" t="s">
        <v>115</v>
      </c>
      <c r="C209" s="84" t="s">
        <v>142</v>
      </c>
      <c r="D209" s="84" t="s">
        <v>130</v>
      </c>
      <c r="E209" s="84" t="s">
        <v>352</v>
      </c>
      <c r="F209" s="84" t="s">
        <v>353</v>
      </c>
    </row>
    <row r="210" spans="1:6" ht="40.5" customHeight="1">
      <c r="A210" s="105" t="s">
        <v>360</v>
      </c>
      <c r="B210" s="84" t="s">
        <v>117</v>
      </c>
      <c r="C210" s="84" t="s">
        <v>144</v>
      </c>
      <c r="D210" s="84" t="s">
        <v>130</v>
      </c>
      <c r="E210" s="84" t="s">
        <v>352</v>
      </c>
      <c r="F210" s="84" t="s">
        <v>353</v>
      </c>
    </row>
    <row r="211" spans="1:6" ht="27" customHeight="1">
      <c r="A211" s="105" t="s">
        <v>361</v>
      </c>
      <c r="B211" s="84" t="s">
        <v>119</v>
      </c>
      <c r="C211" s="84" t="s">
        <v>146</v>
      </c>
      <c r="D211" s="84" t="s">
        <v>130</v>
      </c>
      <c r="E211" s="84" t="s">
        <v>352</v>
      </c>
      <c r="F211" s="84" t="s">
        <v>353</v>
      </c>
    </row>
    <row r="214" spans="1:6" ht="14.25" customHeight="1">
      <c r="A214" s="319" t="s">
        <v>362</v>
      </c>
      <c r="B214" s="315"/>
      <c r="C214" s="315"/>
      <c r="D214" s="315"/>
      <c r="E214" s="315"/>
    </row>
    <row r="215" spans="1:6" ht="14.25" customHeight="1">
      <c r="A215" s="320" t="s">
        <v>363</v>
      </c>
      <c r="B215" s="315"/>
      <c r="C215" s="315"/>
      <c r="D215" s="315"/>
      <c r="E215" s="315"/>
    </row>
    <row r="216" spans="1:6" ht="14.25" customHeight="1">
      <c r="A216" s="307" t="s">
        <v>364</v>
      </c>
      <c r="B216" s="308"/>
      <c r="C216" s="308"/>
      <c r="D216" s="308"/>
      <c r="E216" s="309"/>
    </row>
    <row r="217" spans="1:6" ht="14.25" customHeight="1">
      <c r="A217" s="307" t="s">
        <v>365</v>
      </c>
      <c r="B217" s="308"/>
      <c r="C217" s="308"/>
      <c r="D217" s="308"/>
      <c r="E217" s="309"/>
    </row>
    <row r="218" spans="1:6" ht="14.25" customHeight="1">
      <c r="A218" s="307" t="s">
        <v>366</v>
      </c>
      <c r="B218" s="308"/>
      <c r="C218" s="308"/>
      <c r="D218" s="308"/>
      <c r="E218" s="309"/>
    </row>
    <row r="219" spans="1:6" ht="14.25" customHeight="1">
      <c r="A219" s="307" t="s">
        <v>367</v>
      </c>
      <c r="B219" s="308"/>
      <c r="C219" s="308"/>
      <c r="D219" s="308"/>
      <c r="E219" s="309"/>
    </row>
    <row r="220" spans="1:6" ht="14.25" customHeight="1">
      <c r="A220" s="307" t="s">
        <v>368</v>
      </c>
      <c r="B220" s="308"/>
      <c r="C220" s="308"/>
      <c r="D220" s="308"/>
      <c r="E220" s="309"/>
    </row>
    <row r="221" spans="1:6" ht="14.25" customHeight="1">
      <c r="A221" s="307" t="s">
        <v>369</v>
      </c>
      <c r="B221" s="308"/>
      <c r="C221" s="308"/>
      <c r="D221" s="308"/>
      <c r="E221" s="309"/>
    </row>
    <row r="222" spans="1:6" ht="14.25" customHeight="1">
      <c r="A222" s="307" t="s">
        <v>370</v>
      </c>
      <c r="B222" s="308"/>
      <c r="C222" s="308"/>
      <c r="D222" s="308"/>
      <c r="E222" s="309"/>
    </row>
    <row r="223" spans="1:6" ht="14.25" customHeight="1">
      <c r="A223" s="307" t="s">
        <v>371</v>
      </c>
      <c r="B223" s="308"/>
      <c r="C223" s="308"/>
      <c r="D223" s="308"/>
      <c r="E223" s="309"/>
    </row>
    <row r="224" spans="1:6" ht="14.25" customHeight="1">
      <c r="A224" s="307" t="s">
        <v>372</v>
      </c>
      <c r="B224" s="308"/>
      <c r="C224" s="308"/>
      <c r="D224" s="308"/>
      <c r="E224" s="309"/>
    </row>
    <row r="225" spans="1:5" ht="14.25" customHeight="1">
      <c r="A225" s="307" t="s">
        <v>373</v>
      </c>
      <c r="B225" s="308"/>
      <c r="C225" s="308"/>
      <c r="D225" s="308"/>
      <c r="E225" s="309"/>
    </row>
    <row r="226" spans="1:5" ht="14.25" customHeight="1">
      <c r="A226" s="307" t="s">
        <v>374</v>
      </c>
      <c r="B226" s="308"/>
      <c r="C226" s="308"/>
      <c r="D226" s="308"/>
      <c r="E226" s="309"/>
    </row>
    <row r="227" spans="1:5" ht="14.25" customHeight="1">
      <c r="A227" s="307" t="s">
        <v>375</v>
      </c>
      <c r="B227" s="308"/>
      <c r="C227" s="308"/>
      <c r="D227" s="308"/>
      <c r="E227" s="309"/>
    </row>
  </sheetData>
  <mergeCells count="33">
    <mergeCell ref="A227:E227"/>
    <mergeCell ref="A67:A69"/>
    <mergeCell ref="A218:E218"/>
    <mergeCell ref="A221:E221"/>
    <mergeCell ref="A217:E217"/>
    <mergeCell ref="A195:A196"/>
    <mergeCell ref="A223:E223"/>
    <mergeCell ref="A214:E214"/>
    <mergeCell ref="A72:A75"/>
    <mergeCell ref="A219:E219"/>
    <mergeCell ref="A168:A172"/>
    <mergeCell ref="A215:E215"/>
    <mergeCell ref="A224:E224"/>
    <mergeCell ref="A174:A176"/>
    <mergeCell ref="A192"/>
    <mergeCell ref="A220:E220"/>
    <mergeCell ref="A1:E1"/>
    <mergeCell ref="A216:E216"/>
    <mergeCell ref="A177:A178"/>
    <mergeCell ref="A193:A194"/>
    <mergeCell ref="A173"/>
    <mergeCell ref="A64:A66"/>
    <mergeCell ref="A3:B3"/>
    <mergeCell ref="B17:C18"/>
    <mergeCell ref="D17:E18"/>
    <mergeCell ref="A189:A191"/>
    <mergeCell ref="A226:E226"/>
    <mergeCell ref="A70:A71"/>
    <mergeCell ref="A179:A183"/>
    <mergeCell ref="A222:E222"/>
    <mergeCell ref="A60:A63"/>
    <mergeCell ref="A184:A186"/>
    <mergeCell ref="A225:E225"/>
  </mergeCells>
  <phoneticPr fontId="2"/>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69"/>
  <sheetViews>
    <sheetView workbookViewId="0">
      <pane ySplit="2" topLeftCell="A3" activePane="bottomLeft" state="frozen"/>
      <selection pane="bottomLeft" activeCell="E19" sqref="E19"/>
    </sheetView>
  </sheetViews>
  <sheetFormatPr defaultRowHeight="18.75"/>
  <cols>
    <col min="1" max="1" width="22" style="69" customWidth="1"/>
    <col min="2" max="2" width="80" style="69" customWidth="1"/>
    <col min="3" max="3" width="9" style="69" customWidth="1"/>
    <col min="4" max="16384" width="9" style="69"/>
  </cols>
  <sheetData>
    <row r="1" spans="1:2">
      <c r="A1" s="69" t="s">
        <v>376</v>
      </c>
    </row>
    <row r="2" spans="1:2">
      <c r="A2" s="86" t="s">
        <v>377</v>
      </c>
      <c r="B2" s="86" t="s">
        <v>307</v>
      </c>
    </row>
    <row r="3" spans="1:2" ht="17.25" customHeight="1">
      <c r="A3" s="85" t="s">
        <v>378</v>
      </c>
      <c r="B3" s="85" t="s">
        <v>379</v>
      </c>
    </row>
    <row r="4" spans="1:2" ht="19.5" customHeight="1">
      <c r="A4" s="87" t="s">
        <v>248</v>
      </c>
      <c r="B4" s="87" t="s">
        <v>380</v>
      </c>
    </row>
    <row r="5" spans="1:2" ht="18.75" customHeight="1">
      <c r="A5" s="85" t="s">
        <v>250</v>
      </c>
      <c r="B5" s="85" t="s">
        <v>381</v>
      </c>
    </row>
    <row r="6" spans="1:2" ht="18" customHeight="1">
      <c r="A6" s="87" t="s">
        <v>251</v>
      </c>
      <c r="B6" s="87" t="s">
        <v>382</v>
      </c>
    </row>
    <row r="7" spans="1:2" ht="18.75" customHeight="1">
      <c r="A7" s="85" t="s">
        <v>253</v>
      </c>
      <c r="B7" s="85" t="s">
        <v>383</v>
      </c>
    </row>
    <row r="9" spans="1:2">
      <c r="A9" s="69" t="s">
        <v>384</v>
      </c>
      <c r="B9" s="209"/>
    </row>
    <row r="10" spans="1:2">
      <c r="A10" s="86" t="s">
        <v>377</v>
      </c>
      <c r="B10" s="86" t="s">
        <v>307</v>
      </c>
    </row>
    <row r="11" spans="1:2" ht="31.5">
      <c r="A11" s="85" t="s">
        <v>261</v>
      </c>
      <c r="B11" s="85" t="s">
        <v>385</v>
      </c>
    </row>
    <row r="12" spans="1:2">
      <c r="A12" s="85" t="s">
        <v>386</v>
      </c>
      <c r="B12" s="85" t="s">
        <v>387</v>
      </c>
    </row>
    <row r="13" spans="1:2">
      <c r="A13" s="85" t="s">
        <v>388</v>
      </c>
      <c r="B13" s="85" t="s">
        <v>389</v>
      </c>
    </row>
    <row r="14" spans="1:2" ht="31.5" customHeight="1">
      <c r="A14" s="85" t="s">
        <v>282</v>
      </c>
      <c r="B14" s="85" t="s">
        <v>390</v>
      </c>
    </row>
    <row r="15" spans="1:2" ht="31.5">
      <c r="A15" s="85" t="s">
        <v>270</v>
      </c>
      <c r="B15" s="85" t="s">
        <v>391</v>
      </c>
    </row>
    <row r="16" spans="1:2" ht="31.5">
      <c r="A16" s="85" t="s">
        <v>392</v>
      </c>
      <c r="B16" s="85" t="s">
        <v>393</v>
      </c>
    </row>
    <row r="17" spans="1:2" ht="31.5">
      <c r="A17" s="85" t="s">
        <v>394</v>
      </c>
      <c r="B17" s="85" t="s">
        <v>395</v>
      </c>
    </row>
    <row r="18" spans="1:2" ht="31.5" customHeight="1">
      <c r="A18" s="85" t="s">
        <v>279</v>
      </c>
      <c r="B18" s="85" t="s">
        <v>396</v>
      </c>
    </row>
    <row r="19" spans="1:2" ht="31.5" customHeight="1">
      <c r="A19" s="85" t="s">
        <v>259</v>
      </c>
      <c r="B19" s="85" t="s">
        <v>397</v>
      </c>
    </row>
    <row r="20" spans="1:2" ht="31.5">
      <c r="A20" s="210" t="s">
        <v>398</v>
      </c>
      <c r="B20" s="210" t="s">
        <v>399</v>
      </c>
    </row>
    <row r="21" spans="1:2" ht="31.5">
      <c r="A21" s="210" t="s">
        <v>400</v>
      </c>
      <c r="B21" s="210" t="s">
        <v>401</v>
      </c>
    </row>
    <row r="22" spans="1:2">
      <c r="A22" s="209"/>
      <c r="B22" s="209"/>
    </row>
    <row r="23" spans="1:2">
      <c r="A23" s="211" t="s">
        <v>402</v>
      </c>
      <c r="B23" s="209"/>
    </row>
    <row r="24" spans="1:2">
      <c r="A24" s="212" t="s">
        <v>377</v>
      </c>
      <c r="B24" s="212" t="s">
        <v>307</v>
      </c>
    </row>
    <row r="25" spans="1:2" ht="31.5">
      <c r="A25" s="210" t="s">
        <v>263</v>
      </c>
      <c r="B25" s="210" t="s">
        <v>403</v>
      </c>
    </row>
    <row r="26" spans="1:2" ht="31.5">
      <c r="A26" s="210" t="s">
        <v>404</v>
      </c>
      <c r="B26" s="210" t="s">
        <v>405</v>
      </c>
    </row>
    <row r="27" spans="1:2">
      <c r="A27" s="210" t="s">
        <v>255</v>
      </c>
      <c r="B27" s="210" t="s">
        <v>406</v>
      </c>
    </row>
    <row r="28" spans="1:2">
      <c r="A28" s="209"/>
      <c r="B28" s="209"/>
    </row>
    <row r="29" spans="1:2">
      <c r="A29" s="211" t="s">
        <v>407</v>
      </c>
      <c r="B29" s="209"/>
    </row>
    <row r="30" spans="1:2">
      <c r="A30" s="212" t="s">
        <v>377</v>
      </c>
      <c r="B30" s="212" t="s">
        <v>307</v>
      </c>
    </row>
    <row r="31" spans="1:2" ht="31.5">
      <c r="A31" s="210" t="s">
        <v>285</v>
      </c>
      <c r="B31" s="210" t="s">
        <v>408</v>
      </c>
    </row>
    <row r="32" spans="1:2" ht="31.5">
      <c r="A32" s="210" t="s">
        <v>288</v>
      </c>
      <c r="B32" s="210" t="s">
        <v>409</v>
      </c>
    </row>
    <row r="33" spans="1:2">
      <c r="A33" s="210" t="s">
        <v>291</v>
      </c>
      <c r="B33" s="210" t="s">
        <v>410</v>
      </c>
    </row>
    <row r="34" spans="1:2">
      <c r="A34" s="209"/>
      <c r="B34" s="209"/>
    </row>
    <row r="35" spans="1:2">
      <c r="A35" s="211" t="s">
        <v>411</v>
      </c>
      <c r="B35" s="209"/>
    </row>
    <row r="36" spans="1:2">
      <c r="A36" s="212" t="s">
        <v>377</v>
      </c>
      <c r="B36" s="212" t="s">
        <v>307</v>
      </c>
    </row>
    <row r="37" spans="1:2" ht="31.5">
      <c r="A37" s="210" t="s">
        <v>297</v>
      </c>
      <c r="B37" s="210" t="s">
        <v>412</v>
      </c>
    </row>
    <row r="38" spans="1:2" ht="31.5">
      <c r="A38" s="210" t="s">
        <v>299</v>
      </c>
      <c r="B38" s="210" t="s">
        <v>413</v>
      </c>
    </row>
    <row r="39" spans="1:2">
      <c r="A39" s="210" t="s">
        <v>302</v>
      </c>
      <c r="B39" s="210" t="s">
        <v>414</v>
      </c>
    </row>
    <row r="40" spans="1:2">
      <c r="A40" s="210" t="s">
        <v>301</v>
      </c>
      <c r="B40" s="210" t="s">
        <v>415</v>
      </c>
    </row>
    <row r="41" spans="1:2">
      <c r="A41" s="210" t="s">
        <v>416</v>
      </c>
      <c r="B41" s="210" t="s">
        <v>417</v>
      </c>
    </row>
    <row r="42" spans="1:2" ht="31.5">
      <c r="A42" s="210" t="s">
        <v>418</v>
      </c>
      <c r="B42" s="210" t="s">
        <v>419</v>
      </c>
    </row>
    <row r="43" spans="1:2">
      <c r="A43" s="209"/>
      <c r="B43" s="209"/>
    </row>
    <row r="44" spans="1:2">
      <c r="A44" s="209"/>
      <c r="B44" s="209"/>
    </row>
    <row r="45" spans="1:2">
      <c r="A45" s="209"/>
      <c r="B45" s="209"/>
    </row>
    <row r="46" spans="1:2">
      <c r="A46" s="209"/>
      <c r="B46" s="209"/>
    </row>
    <row r="47" spans="1:2">
      <c r="A47" s="209"/>
      <c r="B47" s="209"/>
    </row>
    <row r="48" spans="1:2">
      <c r="A48" s="209"/>
      <c r="B48" s="209"/>
    </row>
    <row r="49" spans="1:2">
      <c r="A49" s="209"/>
      <c r="B49" s="209"/>
    </row>
    <row r="50" spans="1:2">
      <c r="A50" s="209"/>
      <c r="B50" s="209"/>
    </row>
    <row r="51" spans="1:2">
      <c r="A51" s="209"/>
      <c r="B51" s="209"/>
    </row>
    <row r="52" spans="1:2">
      <c r="A52" s="209"/>
      <c r="B52" s="209"/>
    </row>
    <row r="53" spans="1:2">
      <c r="A53" s="209"/>
      <c r="B53" s="209"/>
    </row>
    <row r="54" spans="1:2">
      <c r="A54" s="209"/>
      <c r="B54" s="209"/>
    </row>
    <row r="55" spans="1:2">
      <c r="A55" s="209"/>
      <c r="B55" s="209"/>
    </row>
    <row r="56" spans="1:2">
      <c r="A56" s="209"/>
      <c r="B56" s="209"/>
    </row>
    <row r="57" spans="1:2">
      <c r="A57" s="209"/>
      <c r="B57" s="209"/>
    </row>
    <row r="58" spans="1:2">
      <c r="A58" s="209"/>
      <c r="B58" s="209"/>
    </row>
    <row r="59" spans="1:2">
      <c r="A59" s="209"/>
      <c r="B59" s="209"/>
    </row>
    <row r="60" spans="1:2">
      <c r="A60" s="209"/>
      <c r="B60" s="209"/>
    </row>
    <row r="61" spans="1:2">
      <c r="A61" s="209"/>
      <c r="B61" s="209"/>
    </row>
    <row r="62" spans="1:2">
      <c r="A62" s="209"/>
      <c r="B62" s="209"/>
    </row>
    <row r="63" spans="1:2">
      <c r="A63" s="209"/>
      <c r="B63" s="209"/>
    </row>
    <row r="64" spans="1:2">
      <c r="A64" s="209"/>
      <c r="B64" s="209"/>
    </row>
    <row r="65" spans="1:2">
      <c r="A65" s="209"/>
      <c r="B65" s="209"/>
    </row>
    <row r="66" spans="1:2">
      <c r="A66" s="209"/>
      <c r="B66" s="209"/>
    </row>
    <row r="67" spans="1:2">
      <c r="A67" s="209"/>
      <c r="B67" s="209"/>
    </row>
    <row r="68" spans="1:2">
      <c r="A68" s="209"/>
      <c r="B68" s="209"/>
    </row>
    <row r="69" spans="1:2">
      <c r="A69" s="209"/>
      <c r="B69" s="209"/>
    </row>
  </sheetData>
  <phoneticPr fontId="2"/>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5" tint="0.79998168889431442"/>
    <pageSetUpPr fitToPage="1"/>
  </sheetPr>
  <dimension ref="A1:G97"/>
  <sheetViews>
    <sheetView topLeftCell="A64" workbookViewId="0">
      <selection activeCell="A17" sqref="A17:F17"/>
    </sheetView>
  </sheetViews>
  <sheetFormatPr defaultRowHeight="18.75"/>
  <cols>
    <col min="1" max="1" width="3.5" style="70" customWidth="1"/>
    <col min="2" max="2" width="44" style="70" customWidth="1"/>
    <col min="3" max="4" width="22" style="70" customWidth="1"/>
    <col min="5" max="5" width="24" style="205" customWidth="1"/>
    <col min="6" max="6" width="4" style="205" customWidth="1"/>
    <col min="7" max="7" width="9" style="70" customWidth="1"/>
    <col min="8" max="16384" width="9" style="70"/>
  </cols>
  <sheetData>
    <row r="1" spans="1:7" ht="21.95" customHeight="1">
      <c r="A1" s="322" t="s">
        <v>420</v>
      </c>
      <c r="B1" s="315"/>
      <c r="C1" s="315"/>
      <c r="D1" s="315"/>
      <c r="E1" s="323"/>
      <c r="G1" s="270" t="s">
        <v>421</v>
      </c>
    </row>
    <row r="2" spans="1:7" ht="32.1" customHeight="1">
      <c r="A2" s="271"/>
      <c r="B2" s="272" t="s">
        <v>422</v>
      </c>
      <c r="C2" s="272" t="s">
        <v>423</v>
      </c>
      <c r="D2" s="272" t="s">
        <v>424</v>
      </c>
      <c r="E2" s="272" t="s">
        <v>425</v>
      </c>
    </row>
    <row r="3" spans="1:7" ht="33.950000000000003" customHeight="1">
      <c r="A3" s="271"/>
      <c r="B3" s="273" t="s">
        <v>426</v>
      </c>
      <c r="C3" s="274" t="s">
        <v>427</v>
      </c>
      <c r="D3" s="275" t="s">
        <v>428</v>
      </c>
      <c r="E3" s="275" t="s">
        <v>429</v>
      </c>
    </row>
    <row r="4" spans="1:7" ht="33.950000000000003" customHeight="1">
      <c r="A4" s="271"/>
      <c r="B4" s="204" t="s">
        <v>430</v>
      </c>
      <c r="C4" s="276" t="s">
        <v>431</v>
      </c>
      <c r="D4" s="82" t="s">
        <v>432</v>
      </c>
      <c r="E4" s="275" t="s">
        <v>433</v>
      </c>
    </row>
    <row r="5" spans="1:7">
      <c r="A5" s="223"/>
      <c r="B5" s="271"/>
      <c r="C5" s="271"/>
      <c r="D5" s="271"/>
      <c r="E5" s="223"/>
    </row>
    <row r="6" spans="1:7" ht="36" customHeight="1">
      <c r="A6" s="223"/>
      <c r="B6" s="325" t="s">
        <v>434</v>
      </c>
      <c r="C6" s="315"/>
      <c r="D6" s="315"/>
      <c r="E6" s="323"/>
    </row>
    <row r="7" spans="1:7">
      <c r="A7" s="271"/>
      <c r="B7" s="223"/>
      <c r="C7" s="223"/>
      <c r="D7" s="223"/>
      <c r="E7" s="223"/>
    </row>
    <row r="8" spans="1:7" ht="21.95" customHeight="1">
      <c r="A8" s="324" t="s">
        <v>435</v>
      </c>
      <c r="B8" s="315"/>
      <c r="C8" s="315"/>
      <c r="D8" s="315"/>
      <c r="E8" s="323"/>
    </row>
    <row r="9" spans="1:7">
      <c r="A9" s="223"/>
      <c r="B9" s="277" t="s">
        <v>436</v>
      </c>
      <c r="C9" s="271"/>
      <c r="D9" s="271"/>
      <c r="E9" s="223"/>
    </row>
    <row r="10" spans="1:7" ht="32.1" customHeight="1">
      <c r="A10" s="223"/>
      <c r="B10" s="272" t="s">
        <v>437</v>
      </c>
      <c r="C10" s="272" t="s">
        <v>438</v>
      </c>
      <c r="D10" s="272" t="s">
        <v>56</v>
      </c>
      <c r="E10" s="272" t="s">
        <v>57</v>
      </c>
    </row>
    <row r="11" spans="1:7" ht="27.95" customHeight="1">
      <c r="A11" s="223"/>
      <c r="B11" s="273" t="s">
        <v>439</v>
      </c>
      <c r="C11" s="275" t="s">
        <v>440</v>
      </c>
      <c r="D11" s="275" t="s">
        <v>440</v>
      </c>
      <c r="E11" s="275" t="s">
        <v>440</v>
      </c>
    </row>
    <row r="12" spans="1:7" ht="27.95" customHeight="1">
      <c r="A12" s="271"/>
      <c r="B12" s="273" t="s">
        <v>441</v>
      </c>
      <c r="C12" s="275" t="s">
        <v>442</v>
      </c>
      <c r="D12" s="275" t="s">
        <v>442</v>
      </c>
      <c r="E12" s="275" t="s">
        <v>442</v>
      </c>
    </row>
    <row r="13" spans="1:7" ht="27.95" customHeight="1">
      <c r="A13" s="271"/>
      <c r="B13" s="273" t="s">
        <v>443</v>
      </c>
      <c r="C13" s="275" t="s">
        <v>440</v>
      </c>
      <c r="D13" s="275" t="s">
        <v>440</v>
      </c>
      <c r="E13" s="275" t="s">
        <v>440</v>
      </c>
    </row>
    <row r="14" spans="1:7">
      <c r="A14" s="271"/>
      <c r="B14" s="271"/>
      <c r="C14" s="271"/>
      <c r="D14" s="271"/>
      <c r="E14" s="223"/>
    </row>
    <row r="15" spans="1:7">
      <c r="A15" s="223"/>
      <c r="B15" s="277" t="s">
        <v>444</v>
      </c>
      <c r="C15" s="271"/>
      <c r="D15" s="271"/>
      <c r="E15" s="223"/>
    </row>
    <row r="16" spans="1:7" ht="32.1" customHeight="1">
      <c r="A16" s="223"/>
      <c r="B16" s="272" t="s">
        <v>437</v>
      </c>
      <c r="C16" s="272" t="s">
        <v>438</v>
      </c>
      <c r="D16" s="272" t="s">
        <v>56</v>
      </c>
      <c r="E16" s="272" t="s">
        <v>57</v>
      </c>
    </row>
    <row r="17" spans="1:5" ht="21.95" customHeight="1">
      <c r="A17" s="271"/>
      <c r="B17" s="273" t="s">
        <v>288</v>
      </c>
      <c r="C17" s="275" t="s">
        <v>445</v>
      </c>
      <c r="D17" s="275" t="s">
        <v>446</v>
      </c>
      <c r="E17" s="275" t="s">
        <v>446</v>
      </c>
    </row>
    <row r="18" spans="1:5" ht="21.95" customHeight="1">
      <c r="A18" s="271"/>
      <c r="B18" s="204" t="s">
        <v>291</v>
      </c>
      <c r="C18" s="82" t="s">
        <v>445</v>
      </c>
      <c r="D18" s="82" t="s">
        <v>446</v>
      </c>
      <c r="E18" s="275" t="s">
        <v>446</v>
      </c>
    </row>
    <row r="19" spans="1:5" ht="21.95" customHeight="1">
      <c r="A19" s="223"/>
      <c r="B19" s="204" t="s">
        <v>447</v>
      </c>
      <c r="C19" s="82" t="s">
        <v>448</v>
      </c>
      <c r="D19" s="82" t="s">
        <v>449</v>
      </c>
      <c r="E19" s="275" t="s">
        <v>449</v>
      </c>
    </row>
    <row r="20" spans="1:5" ht="21.95" customHeight="1">
      <c r="A20" s="223"/>
      <c r="B20" s="273" t="s">
        <v>263</v>
      </c>
      <c r="C20" s="275" t="s">
        <v>445</v>
      </c>
      <c r="D20" s="275" t="s">
        <v>445</v>
      </c>
      <c r="E20" s="275" t="s">
        <v>445</v>
      </c>
    </row>
    <row r="21" spans="1:5" ht="21.95" customHeight="1">
      <c r="A21" s="271"/>
      <c r="B21" s="273" t="s">
        <v>388</v>
      </c>
      <c r="C21" s="275" t="s">
        <v>446</v>
      </c>
      <c r="D21" s="275" t="s">
        <v>446</v>
      </c>
      <c r="E21" s="275" t="s">
        <v>446</v>
      </c>
    </row>
    <row r="22" spans="1:5" ht="21.95" customHeight="1">
      <c r="A22" s="271"/>
      <c r="B22" s="204" t="s">
        <v>450</v>
      </c>
      <c r="C22" s="82" t="s">
        <v>445</v>
      </c>
      <c r="D22" s="82" t="s">
        <v>445</v>
      </c>
      <c r="E22" s="275" t="s">
        <v>445</v>
      </c>
    </row>
    <row r="23" spans="1:5">
      <c r="A23" s="223"/>
      <c r="B23" s="271"/>
      <c r="C23" s="271"/>
      <c r="D23" s="271"/>
      <c r="E23" s="223"/>
    </row>
    <row r="24" spans="1:5">
      <c r="A24" s="223"/>
      <c r="B24" s="278" t="s">
        <v>451</v>
      </c>
      <c r="C24" s="223"/>
      <c r="D24" s="223"/>
      <c r="E24" s="223"/>
    </row>
    <row r="25" spans="1:5" ht="32.1" customHeight="1">
      <c r="A25" s="271"/>
      <c r="B25" s="272" t="s">
        <v>437</v>
      </c>
      <c r="C25" s="272" t="s">
        <v>438</v>
      </c>
      <c r="D25" s="272" t="s">
        <v>56</v>
      </c>
      <c r="E25" s="272" t="s">
        <v>57</v>
      </c>
    </row>
    <row r="26" spans="1:5" ht="21.95" customHeight="1">
      <c r="A26" s="271"/>
      <c r="B26" s="204" t="s">
        <v>452</v>
      </c>
      <c r="C26" s="82" t="s">
        <v>440</v>
      </c>
      <c r="D26" s="82" t="s">
        <v>440</v>
      </c>
      <c r="E26" s="82" t="s">
        <v>440</v>
      </c>
    </row>
    <row r="27" spans="1:5">
      <c r="A27" s="223"/>
      <c r="B27" s="271"/>
      <c r="C27" s="271"/>
      <c r="D27" s="271"/>
      <c r="E27" s="271"/>
    </row>
    <row r="28" spans="1:5" ht="48" customHeight="1">
      <c r="A28" s="223"/>
      <c r="B28" s="326" t="s">
        <v>453</v>
      </c>
      <c r="C28" s="315"/>
      <c r="D28" s="315"/>
      <c r="E28" s="323"/>
    </row>
    <row r="29" spans="1:5">
      <c r="A29" s="223"/>
      <c r="B29" s="271"/>
      <c r="C29" s="271"/>
      <c r="D29" s="271"/>
      <c r="E29" s="271"/>
    </row>
    <row r="30" spans="1:5" ht="21.95" customHeight="1">
      <c r="A30" s="322" t="s">
        <v>454</v>
      </c>
      <c r="B30" s="315"/>
      <c r="C30" s="315"/>
      <c r="D30" s="315"/>
      <c r="E30" s="323"/>
    </row>
    <row r="31" spans="1:5" ht="32.1" customHeight="1">
      <c r="A31" s="223"/>
      <c r="B31" s="81" t="s">
        <v>422</v>
      </c>
      <c r="C31" s="81" t="s">
        <v>455</v>
      </c>
      <c r="D31" s="81" t="s">
        <v>424</v>
      </c>
      <c r="E31" s="81" t="s">
        <v>425</v>
      </c>
    </row>
    <row r="32" spans="1:5" ht="36" customHeight="1">
      <c r="A32" s="223"/>
      <c r="B32" s="273" t="s">
        <v>456</v>
      </c>
      <c r="C32" s="274" t="s">
        <v>457</v>
      </c>
      <c r="D32" s="275" t="s">
        <v>457</v>
      </c>
      <c r="E32" s="275" t="s">
        <v>458</v>
      </c>
    </row>
    <row r="33" spans="1:5" ht="36" customHeight="1">
      <c r="A33" s="223"/>
      <c r="B33" s="273" t="s">
        <v>459</v>
      </c>
      <c r="C33" s="274" t="s">
        <v>460</v>
      </c>
      <c r="D33" s="275" t="s">
        <v>460</v>
      </c>
      <c r="E33" s="275" t="s">
        <v>461</v>
      </c>
    </row>
    <row r="34" spans="1:5" ht="36" customHeight="1">
      <c r="A34" s="271"/>
      <c r="B34" s="273" t="s">
        <v>462</v>
      </c>
      <c r="C34" s="274" t="s">
        <v>463</v>
      </c>
      <c r="D34" s="275" t="s">
        <v>464</v>
      </c>
      <c r="E34" s="275" t="s">
        <v>465</v>
      </c>
    </row>
    <row r="35" spans="1:5" ht="36" customHeight="1">
      <c r="A35" s="271"/>
      <c r="B35" s="273" t="s">
        <v>466</v>
      </c>
      <c r="C35" s="274" t="s">
        <v>467</v>
      </c>
      <c r="D35" s="275" t="s">
        <v>468</v>
      </c>
      <c r="E35" s="275" t="s">
        <v>469</v>
      </c>
    </row>
    <row r="36" spans="1:5">
      <c r="A36" s="271"/>
      <c r="B36" s="271"/>
      <c r="C36" s="223"/>
      <c r="D36" s="271"/>
      <c r="E36" s="223"/>
    </row>
    <row r="37" spans="1:5" ht="21.95" customHeight="1">
      <c r="A37" s="322" t="s">
        <v>470</v>
      </c>
      <c r="B37" s="315"/>
      <c r="C37" s="315"/>
      <c r="D37" s="315"/>
      <c r="E37" s="323"/>
    </row>
    <row r="38" spans="1:5" ht="32.1" customHeight="1">
      <c r="A38" s="223"/>
      <c r="B38" s="272" t="s">
        <v>422</v>
      </c>
      <c r="C38" s="272" t="s">
        <v>471</v>
      </c>
      <c r="D38" s="272" t="s">
        <v>472</v>
      </c>
      <c r="E38" s="272" t="s">
        <v>425</v>
      </c>
    </row>
    <row r="39" spans="1:5" ht="26.1" customHeight="1">
      <c r="A39" s="271"/>
      <c r="B39" s="273" t="s">
        <v>473</v>
      </c>
      <c r="C39" s="274" t="s">
        <v>474</v>
      </c>
      <c r="D39" s="275" t="s">
        <v>460</v>
      </c>
      <c r="E39" s="275" t="s">
        <v>475</v>
      </c>
    </row>
    <row r="40" spans="1:5" ht="26.1" customHeight="1">
      <c r="A40" s="271"/>
      <c r="B40" s="204" t="s">
        <v>476</v>
      </c>
      <c r="C40" s="274" t="s">
        <v>474</v>
      </c>
      <c r="D40" s="82" t="s">
        <v>460</v>
      </c>
      <c r="E40" s="275" t="s">
        <v>477</v>
      </c>
    </row>
    <row r="41" spans="1:5" ht="26.1" customHeight="1">
      <c r="A41" s="223"/>
      <c r="B41" s="204" t="s">
        <v>478</v>
      </c>
      <c r="C41" s="274" t="s">
        <v>474</v>
      </c>
      <c r="D41" s="82" t="s">
        <v>474</v>
      </c>
      <c r="E41" s="275" t="s">
        <v>479</v>
      </c>
    </row>
    <row r="42" spans="1:5" ht="26.1" customHeight="1">
      <c r="A42" s="223"/>
      <c r="B42" s="273" t="s">
        <v>480</v>
      </c>
      <c r="C42" s="274" t="s">
        <v>474</v>
      </c>
      <c r="D42" s="275" t="s">
        <v>474</v>
      </c>
      <c r="E42" s="275" t="s">
        <v>479</v>
      </c>
    </row>
    <row r="43" spans="1:5" ht="26.1" customHeight="1">
      <c r="A43" s="271"/>
      <c r="B43" s="273" t="s">
        <v>481</v>
      </c>
      <c r="C43" s="274" t="s">
        <v>460</v>
      </c>
      <c r="D43" s="275" t="s">
        <v>482</v>
      </c>
      <c r="E43" s="275" t="s">
        <v>483</v>
      </c>
    </row>
    <row r="44" spans="1:5">
      <c r="A44" s="271"/>
      <c r="B44" s="223"/>
      <c r="C44" s="223"/>
      <c r="D44" s="223"/>
      <c r="E44" s="223"/>
    </row>
    <row r="45" spans="1:5" ht="32.1" customHeight="1">
      <c r="A45" s="271"/>
      <c r="B45" s="81" t="s">
        <v>437</v>
      </c>
      <c r="C45" s="81" t="s">
        <v>438</v>
      </c>
      <c r="D45" s="81" t="s">
        <v>56</v>
      </c>
      <c r="E45" s="81" t="s">
        <v>57</v>
      </c>
    </row>
    <row r="46" spans="1:5" ht="21.95" customHeight="1">
      <c r="A46" s="223"/>
      <c r="B46" s="204" t="s">
        <v>484</v>
      </c>
      <c r="C46" s="82" t="s">
        <v>460</v>
      </c>
      <c r="D46" s="82" t="s">
        <v>460</v>
      </c>
      <c r="E46" s="82" t="s">
        <v>482</v>
      </c>
    </row>
    <row r="47" spans="1:5">
      <c r="A47" s="223"/>
      <c r="B47" s="271"/>
      <c r="C47" s="271"/>
      <c r="D47" s="271"/>
      <c r="E47" s="271"/>
    </row>
    <row r="48" spans="1:5" ht="39.950000000000003" customHeight="1">
      <c r="A48" s="223"/>
      <c r="B48" s="326" t="s">
        <v>485</v>
      </c>
      <c r="C48" s="315"/>
      <c r="D48" s="315"/>
      <c r="E48" s="323"/>
    </row>
    <row r="49" spans="1:5">
      <c r="A49" s="223"/>
      <c r="B49" s="271"/>
      <c r="C49" s="271"/>
      <c r="D49" s="271"/>
      <c r="E49" s="271"/>
    </row>
    <row r="50" spans="1:5" ht="21.95" customHeight="1">
      <c r="A50" s="322" t="s">
        <v>486</v>
      </c>
      <c r="B50" s="315"/>
      <c r="C50" s="315"/>
      <c r="D50" s="315"/>
      <c r="E50" s="323"/>
    </row>
    <row r="51" spans="1:5" ht="32.1" customHeight="1">
      <c r="A51" s="271"/>
      <c r="B51" s="272" t="s">
        <v>422</v>
      </c>
      <c r="C51" s="272" t="s">
        <v>455</v>
      </c>
      <c r="D51" s="272" t="s">
        <v>424</v>
      </c>
      <c r="E51" s="272" t="s">
        <v>425</v>
      </c>
    </row>
    <row r="52" spans="1:5" ht="36" customHeight="1">
      <c r="A52" s="271"/>
      <c r="B52" s="204" t="s">
        <v>487</v>
      </c>
      <c r="C52" s="276" t="s">
        <v>488</v>
      </c>
      <c r="D52" s="82" t="s">
        <v>489</v>
      </c>
      <c r="E52" s="82" t="s">
        <v>490</v>
      </c>
    </row>
    <row r="53" spans="1:5" ht="36" customHeight="1">
      <c r="A53" s="223"/>
      <c r="B53" s="204" t="s">
        <v>491</v>
      </c>
      <c r="C53" s="276" t="s">
        <v>492</v>
      </c>
      <c r="D53" s="82" t="s">
        <v>493</v>
      </c>
      <c r="E53" s="82" t="s">
        <v>494</v>
      </c>
    </row>
    <row r="54" spans="1:5" ht="36" customHeight="1">
      <c r="A54" s="223"/>
      <c r="B54" s="273" t="s">
        <v>495</v>
      </c>
      <c r="C54" s="275" t="s">
        <v>496</v>
      </c>
      <c r="D54" s="275" t="s">
        <v>497</v>
      </c>
      <c r="E54" s="275" t="s">
        <v>490</v>
      </c>
    </row>
    <row r="55" spans="1:5" ht="36" customHeight="1">
      <c r="A55" s="271"/>
      <c r="B55" s="273" t="s">
        <v>498</v>
      </c>
      <c r="C55" s="274" t="s">
        <v>499</v>
      </c>
      <c r="D55" s="275" t="s">
        <v>500</v>
      </c>
      <c r="E55" s="275" t="s">
        <v>494</v>
      </c>
    </row>
    <row r="56" spans="1:5" ht="36" customHeight="1">
      <c r="A56" s="271"/>
      <c r="B56" s="204" t="s">
        <v>501</v>
      </c>
      <c r="C56" s="276" t="s">
        <v>474</v>
      </c>
      <c r="D56" s="82" t="s">
        <v>502</v>
      </c>
      <c r="E56" s="275" t="s">
        <v>503</v>
      </c>
    </row>
    <row r="57" spans="1:5" ht="36" customHeight="1">
      <c r="A57" s="223"/>
      <c r="B57" s="204" t="s">
        <v>504</v>
      </c>
      <c r="C57" s="82" t="s">
        <v>505</v>
      </c>
      <c r="D57" s="82" t="s">
        <v>506</v>
      </c>
      <c r="E57" s="275" t="s">
        <v>507</v>
      </c>
    </row>
    <row r="58" spans="1:5">
      <c r="A58" s="223"/>
      <c r="B58" s="223"/>
      <c r="C58" s="223"/>
      <c r="D58" s="223"/>
      <c r="E58" s="223"/>
    </row>
    <row r="59" spans="1:5" ht="21.95" customHeight="1">
      <c r="A59" s="324" t="s">
        <v>508</v>
      </c>
      <c r="B59" s="315"/>
      <c r="C59" s="315"/>
      <c r="D59" s="315"/>
      <c r="E59" s="323"/>
    </row>
    <row r="60" spans="1:5" ht="32.1" customHeight="1">
      <c r="A60" s="271"/>
      <c r="B60" s="272" t="s">
        <v>422</v>
      </c>
      <c r="C60" s="272" t="s">
        <v>455</v>
      </c>
      <c r="D60" s="272" t="s">
        <v>424</v>
      </c>
      <c r="E60" s="272" t="s">
        <v>425</v>
      </c>
    </row>
    <row r="61" spans="1:5" ht="36" customHeight="1">
      <c r="A61" s="271"/>
      <c r="B61" s="204" t="s">
        <v>509</v>
      </c>
      <c r="C61" s="274" t="s">
        <v>510</v>
      </c>
      <c r="D61" s="82" t="s">
        <v>511</v>
      </c>
      <c r="E61" s="275" t="s">
        <v>512</v>
      </c>
    </row>
    <row r="62" spans="1:5" ht="36" customHeight="1">
      <c r="A62" s="223"/>
      <c r="B62" s="204" t="s">
        <v>513</v>
      </c>
      <c r="C62" s="274" t="s">
        <v>514</v>
      </c>
      <c r="D62" s="82" t="s">
        <v>515</v>
      </c>
      <c r="E62" s="275" t="s">
        <v>516</v>
      </c>
    </row>
    <row r="63" spans="1:5" ht="36" customHeight="1">
      <c r="A63" s="223"/>
      <c r="B63" s="273" t="s">
        <v>517</v>
      </c>
      <c r="C63" s="274" t="s">
        <v>518</v>
      </c>
      <c r="D63" s="275" t="s">
        <v>518</v>
      </c>
      <c r="E63" s="275" t="s">
        <v>519</v>
      </c>
    </row>
    <row r="64" spans="1:5">
      <c r="A64" s="271"/>
      <c r="B64" s="223"/>
      <c r="C64" s="223"/>
      <c r="D64" s="223"/>
      <c r="E64" s="223"/>
    </row>
    <row r="65" spans="1:5" ht="21.95" customHeight="1">
      <c r="A65" s="324" t="s">
        <v>520</v>
      </c>
      <c r="B65" s="315"/>
      <c r="C65" s="315"/>
      <c r="D65" s="315"/>
      <c r="E65" s="323"/>
    </row>
    <row r="66" spans="1:5" ht="36" customHeight="1">
      <c r="A66" s="223"/>
      <c r="B66" s="325" t="s">
        <v>521</v>
      </c>
      <c r="C66" s="315"/>
      <c r="D66" s="315"/>
      <c r="E66" s="323"/>
    </row>
    <row r="67" spans="1:5">
      <c r="A67" s="271"/>
      <c r="B67" s="223"/>
      <c r="C67" s="223"/>
      <c r="D67" s="223"/>
      <c r="E67" s="223"/>
    </row>
    <row r="68" spans="1:5" ht="21.95" customHeight="1">
      <c r="A68" s="324" t="s">
        <v>522</v>
      </c>
      <c r="B68" s="315"/>
      <c r="C68" s="315"/>
      <c r="D68" s="315"/>
      <c r="E68" s="323"/>
    </row>
    <row r="69" spans="1:5" ht="32.1" customHeight="1">
      <c r="A69" s="223"/>
      <c r="B69" s="81" t="s">
        <v>437</v>
      </c>
      <c r="C69" s="81" t="s">
        <v>438</v>
      </c>
      <c r="D69" s="81" t="s">
        <v>56</v>
      </c>
      <c r="E69" s="81" t="s">
        <v>57</v>
      </c>
    </row>
    <row r="70" spans="1:5" ht="33.950000000000003" customHeight="1">
      <c r="A70" s="223"/>
      <c r="B70" s="204" t="s">
        <v>523</v>
      </c>
      <c r="C70" s="82" t="s">
        <v>482</v>
      </c>
      <c r="D70" s="82" t="s">
        <v>482</v>
      </c>
      <c r="E70" s="82" t="s">
        <v>482</v>
      </c>
    </row>
    <row r="71" spans="1:5" ht="33.950000000000003" customHeight="1">
      <c r="A71" s="223"/>
      <c r="B71" s="204" t="s">
        <v>524</v>
      </c>
      <c r="C71" s="82" t="s">
        <v>525</v>
      </c>
      <c r="D71" s="82" t="s">
        <v>525</v>
      </c>
      <c r="E71" s="82" t="s">
        <v>525</v>
      </c>
    </row>
    <row r="72" spans="1:5" ht="33.950000000000003" customHeight="1">
      <c r="A72" s="223"/>
      <c r="B72" s="273" t="s">
        <v>526</v>
      </c>
      <c r="C72" s="275" t="s">
        <v>440</v>
      </c>
      <c r="D72" s="275" t="s">
        <v>440</v>
      </c>
      <c r="E72" s="275" t="s">
        <v>440</v>
      </c>
    </row>
    <row r="73" spans="1:5">
      <c r="A73" s="271"/>
      <c r="B73" s="223"/>
      <c r="C73" s="223"/>
      <c r="D73" s="223"/>
      <c r="E73" s="223"/>
    </row>
    <row r="74" spans="1:5" ht="26.1" customHeight="1">
      <c r="A74" s="271"/>
      <c r="B74" s="325" t="s">
        <v>527</v>
      </c>
      <c r="C74" s="315"/>
      <c r="D74" s="315"/>
      <c r="E74" s="323"/>
    </row>
    <row r="75" spans="1:5">
      <c r="A75" s="271"/>
      <c r="B75" s="271"/>
      <c r="C75" s="271"/>
      <c r="D75" s="271"/>
      <c r="E75" s="271"/>
    </row>
    <row r="76" spans="1:5" ht="21.95" customHeight="1">
      <c r="A76" s="322" t="s">
        <v>528</v>
      </c>
      <c r="B76" s="315"/>
      <c r="C76" s="315"/>
      <c r="D76" s="315"/>
      <c r="E76" s="323"/>
    </row>
    <row r="77" spans="1:5" ht="32.1" customHeight="1">
      <c r="A77" s="223"/>
      <c r="B77" s="81" t="s">
        <v>437</v>
      </c>
      <c r="C77" s="81" t="s">
        <v>438</v>
      </c>
      <c r="D77" s="81" t="s">
        <v>56</v>
      </c>
      <c r="E77" s="81" t="s">
        <v>57</v>
      </c>
    </row>
    <row r="78" spans="1:5" ht="30" customHeight="1">
      <c r="A78" s="223"/>
      <c r="B78" s="273" t="s">
        <v>529</v>
      </c>
      <c r="C78" s="275" t="s">
        <v>474</v>
      </c>
      <c r="D78" s="275" t="s">
        <v>460</v>
      </c>
      <c r="E78" s="275" t="s">
        <v>460</v>
      </c>
    </row>
    <row r="79" spans="1:5" ht="30" customHeight="1">
      <c r="A79" s="271"/>
      <c r="B79" s="273" t="s">
        <v>530</v>
      </c>
      <c r="C79" s="275" t="s">
        <v>474</v>
      </c>
      <c r="D79" s="275" t="s">
        <v>474</v>
      </c>
      <c r="E79" s="275" t="s">
        <v>474</v>
      </c>
    </row>
    <row r="80" spans="1:5" ht="30" customHeight="1">
      <c r="A80" s="271"/>
      <c r="B80" s="204" t="s">
        <v>531</v>
      </c>
      <c r="C80" s="82" t="s">
        <v>474</v>
      </c>
      <c r="D80" s="82" t="s">
        <v>460</v>
      </c>
      <c r="E80" s="82" t="s">
        <v>460</v>
      </c>
    </row>
    <row r="81" spans="1:5">
      <c r="A81" s="223"/>
      <c r="B81" s="271"/>
      <c r="C81" s="271"/>
      <c r="D81" s="271"/>
      <c r="E81" s="271"/>
    </row>
    <row r="82" spans="1:5" ht="21.95" customHeight="1">
      <c r="A82" s="322" t="s">
        <v>532</v>
      </c>
      <c r="B82" s="315"/>
      <c r="C82" s="315"/>
      <c r="D82" s="315"/>
      <c r="E82" s="323"/>
    </row>
    <row r="83" spans="1:5" ht="32.1" customHeight="1">
      <c r="B83" s="272" t="s">
        <v>533</v>
      </c>
      <c r="C83" s="272" t="s">
        <v>534</v>
      </c>
      <c r="D83" s="272" t="s">
        <v>535</v>
      </c>
      <c r="E83" s="272" t="s">
        <v>536</v>
      </c>
    </row>
    <row r="84" spans="1:5" ht="21.95" customHeight="1">
      <c r="B84" s="273" t="s">
        <v>537</v>
      </c>
      <c r="C84" s="275" t="s">
        <v>474</v>
      </c>
      <c r="D84" s="274" t="s">
        <v>474</v>
      </c>
      <c r="E84" s="274" t="s">
        <v>538</v>
      </c>
    </row>
    <row r="85" spans="1:5" ht="21.95" customHeight="1">
      <c r="B85" s="273" t="s">
        <v>539</v>
      </c>
      <c r="C85" s="275" t="s">
        <v>431</v>
      </c>
      <c r="D85" s="274" t="s">
        <v>431</v>
      </c>
      <c r="E85" s="274" t="s">
        <v>538</v>
      </c>
    </row>
    <row r="86" spans="1:5" ht="21.95" customHeight="1">
      <c r="B86" s="273" t="s">
        <v>540</v>
      </c>
      <c r="C86" s="275" t="s">
        <v>460</v>
      </c>
      <c r="D86" s="274" t="s">
        <v>474</v>
      </c>
      <c r="E86" s="274" t="s">
        <v>541</v>
      </c>
    </row>
    <row r="87" spans="1:5" ht="21.95" customHeight="1">
      <c r="B87" s="273" t="s">
        <v>542</v>
      </c>
      <c r="C87" s="275" t="s">
        <v>543</v>
      </c>
      <c r="D87" s="274" t="s">
        <v>543</v>
      </c>
      <c r="E87" s="274" t="s">
        <v>544</v>
      </c>
    </row>
    <row r="88" spans="1:5" ht="21.95" customHeight="1">
      <c r="B88" s="273" t="s">
        <v>545</v>
      </c>
      <c r="C88" s="275" t="s">
        <v>463</v>
      </c>
      <c r="D88" s="274" t="s">
        <v>463</v>
      </c>
      <c r="E88" s="274" t="s">
        <v>544</v>
      </c>
    </row>
    <row r="89" spans="1:5" ht="21.95" customHeight="1">
      <c r="B89" s="273" t="s">
        <v>473</v>
      </c>
      <c r="C89" s="275" t="s">
        <v>460</v>
      </c>
      <c r="D89" s="274" t="s">
        <v>474</v>
      </c>
      <c r="E89" s="274" t="s">
        <v>546</v>
      </c>
    </row>
    <row r="90" spans="1:5" ht="21.95" customHeight="1">
      <c r="B90" s="273" t="s">
        <v>481</v>
      </c>
      <c r="C90" s="275" t="s">
        <v>460</v>
      </c>
      <c r="D90" s="274" t="s">
        <v>460</v>
      </c>
      <c r="E90" s="274" t="s">
        <v>544</v>
      </c>
    </row>
    <row r="91" spans="1:5" ht="21.95" customHeight="1">
      <c r="B91" s="273" t="s">
        <v>547</v>
      </c>
      <c r="C91" s="275" t="s">
        <v>457</v>
      </c>
      <c r="D91" s="274" t="s">
        <v>548</v>
      </c>
      <c r="E91" s="274" t="s">
        <v>549</v>
      </c>
    </row>
    <row r="92" spans="1:5" ht="21.95" customHeight="1">
      <c r="B92" s="273" t="s">
        <v>550</v>
      </c>
      <c r="C92" s="275" t="s">
        <v>460</v>
      </c>
      <c r="D92" s="274" t="s">
        <v>460</v>
      </c>
      <c r="E92" s="274" t="s">
        <v>551</v>
      </c>
    </row>
    <row r="93" spans="1:5" ht="21.95" customHeight="1">
      <c r="B93" s="273" t="s">
        <v>509</v>
      </c>
      <c r="C93" s="275" t="s">
        <v>457</v>
      </c>
      <c r="D93" s="274" t="s">
        <v>548</v>
      </c>
      <c r="E93" s="274" t="s">
        <v>552</v>
      </c>
    </row>
    <row r="94" spans="1:5" ht="21.95" customHeight="1">
      <c r="B94" s="273" t="s">
        <v>553</v>
      </c>
      <c r="C94" s="275" t="s">
        <v>554</v>
      </c>
      <c r="D94" s="274" t="s">
        <v>457</v>
      </c>
      <c r="E94" s="274" t="s">
        <v>555</v>
      </c>
    </row>
    <row r="95" spans="1:5" ht="21.95" customHeight="1">
      <c r="B95" s="273" t="s">
        <v>556</v>
      </c>
      <c r="C95" s="275" t="s">
        <v>482</v>
      </c>
      <c r="D95" s="274" t="s">
        <v>482</v>
      </c>
      <c r="E95" s="274" t="s">
        <v>544</v>
      </c>
    </row>
    <row r="97" spans="2:5" ht="21.95" customHeight="1">
      <c r="B97" s="325" t="s">
        <v>557</v>
      </c>
      <c r="C97" s="315"/>
      <c r="D97" s="315"/>
      <c r="E97" s="323"/>
    </row>
  </sheetData>
  <mergeCells count="16">
    <mergeCell ref="A1:E1"/>
    <mergeCell ref="A65:E65"/>
    <mergeCell ref="B97:E97"/>
    <mergeCell ref="A37:E37"/>
    <mergeCell ref="B66:E66"/>
    <mergeCell ref="A50:E50"/>
    <mergeCell ref="A76:E76"/>
    <mergeCell ref="B48:E48"/>
    <mergeCell ref="A8:E8"/>
    <mergeCell ref="A68:E68"/>
    <mergeCell ref="B28:E28"/>
    <mergeCell ref="A30:E30"/>
    <mergeCell ref="A59:E59"/>
    <mergeCell ref="B74:E74"/>
    <mergeCell ref="A82:E82"/>
    <mergeCell ref="B6:E6"/>
  </mergeCells>
  <phoneticPr fontId="2"/>
  <pageMargins left="0.75" right="0.75" top="1" bottom="1" header="0.5" footer="0.5"/>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C87"/>
  <sheetViews>
    <sheetView showGridLines="0" topLeftCell="A23" workbookViewId="0">
      <selection activeCell="B6" sqref="B6"/>
    </sheetView>
  </sheetViews>
  <sheetFormatPr defaultRowHeight="13.5"/>
  <cols>
    <col min="1" max="1" width="9" style="70" customWidth="1"/>
    <col min="2" max="2" width="30" style="70" customWidth="1"/>
    <col min="3" max="3" width="75" style="70" customWidth="1"/>
    <col min="4" max="4" width="9" style="70" customWidth="1"/>
    <col min="5" max="16384" width="9" style="70"/>
  </cols>
  <sheetData>
    <row r="2" spans="1:3" ht="24.95" customHeight="1">
      <c r="A2" s="174" t="s">
        <v>558</v>
      </c>
      <c r="B2" s="174" t="s">
        <v>559</v>
      </c>
      <c r="C2" s="174" t="s">
        <v>560</v>
      </c>
    </row>
    <row r="3" spans="1:3" ht="39.950000000000003" customHeight="1">
      <c r="A3" s="328" t="s">
        <v>561</v>
      </c>
      <c r="B3" s="75" t="s">
        <v>562</v>
      </c>
      <c r="C3" s="75" t="s">
        <v>563</v>
      </c>
    </row>
    <row r="4" spans="1:3" ht="39.950000000000003" customHeight="1">
      <c r="A4" s="313"/>
      <c r="B4" s="77" t="s">
        <v>564</v>
      </c>
      <c r="C4" s="77" t="s">
        <v>565</v>
      </c>
    </row>
    <row r="5" spans="1:3" ht="24.95" customHeight="1">
      <c r="A5" s="313"/>
      <c r="B5" s="75" t="s">
        <v>566</v>
      </c>
      <c r="C5" s="75" t="s">
        <v>567</v>
      </c>
    </row>
    <row r="6" spans="1:3" ht="39.950000000000003" customHeight="1">
      <c r="A6" s="313"/>
      <c r="B6" s="77" t="s">
        <v>568</v>
      </c>
      <c r="C6" s="77" t="s">
        <v>569</v>
      </c>
    </row>
    <row r="7" spans="1:3" ht="39.950000000000003" customHeight="1">
      <c r="A7" s="313"/>
      <c r="B7" s="75" t="s">
        <v>570</v>
      </c>
      <c r="C7" s="75" t="s">
        <v>571</v>
      </c>
    </row>
    <row r="8" spans="1:3" ht="39.950000000000003" customHeight="1">
      <c r="A8" s="313"/>
      <c r="B8" s="77" t="s">
        <v>572</v>
      </c>
      <c r="C8" s="77" t="s">
        <v>573</v>
      </c>
    </row>
    <row r="9" spans="1:3" ht="39.950000000000003" customHeight="1">
      <c r="A9" s="313"/>
      <c r="B9" s="75" t="s">
        <v>574</v>
      </c>
      <c r="C9" s="75" t="s">
        <v>575</v>
      </c>
    </row>
    <row r="10" spans="1:3" ht="39.950000000000003" customHeight="1">
      <c r="A10" s="313"/>
      <c r="B10" s="77" t="s">
        <v>576</v>
      </c>
      <c r="C10" s="77" t="s">
        <v>577</v>
      </c>
    </row>
    <row r="11" spans="1:3" ht="39.950000000000003" customHeight="1">
      <c r="A11" s="313"/>
      <c r="B11" s="75" t="s">
        <v>578</v>
      </c>
      <c r="C11" s="75" t="s">
        <v>579</v>
      </c>
    </row>
    <row r="12" spans="1:3" ht="24.95" customHeight="1">
      <c r="A12" s="311"/>
      <c r="B12" s="77" t="s">
        <v>580</v>
      </c>
      <c r="C12" s="77" t="s">
        <v>581</v>
      </c>
    </row>
    <row r="13" spans="1:3" ht="39.950000000000003" customHeight="1">
      <c r="A13" s="329" t="s">
        <v>582</v>
      </c>
      <c r="B13" s="75" t="s">
        <v>583</v>
      </c>
      <c r="C13" s="75" t="s">
        <v>584</v>
      </c>
    </row>
    <row r="14" spans="1:3" ht="24.95" customHeight="1">
      <c r="A14" s="313"/>
      <c r="B14" s="77" t="s">
        <v>585</v>
      </c>
      <c r="C14" s="77" t="s">
        <v>586</v>
      </c>
    </row>
    <row r="15" spans="1:3" ht="39.950000000000003" customHeight="1">
      <c r="A15" s="313"/>
      <c r="B15" s="75" t="s">
        <v>587</v>
      </c>
      <c r="C15" s="75" t="s">
        <v>588</v>
      </c>
    </row>
    <row r="16" spans="1:3" ht="24.95" customHeight="1">
      <c r="A16" s="313"/>
      <c r="B16" s="77" t="s">
        <v>589</v>
      </c>
      <c r="C16" s="77" t="s">
        <v>590</v>
      </c>
    </row>
    <row r="17" spans="1:3" ht="39.950000000000003" customHeight="1">
      <c r="A17" s="313"/>
      <c r="B17" s="75" t="s">
        <v>404</v>
      </c>
      <c r="C17" s="75" t="s">
        <v>591</v>
      </c>
    </row>
    <row r="18" spans="1:3" ht="39.950000000000003" customHeight="1">
      <c r="A18" s="313"/>
      <c r="B18" s="77" t="s">
        <v>592</v>
      </c>
      <c r="C18" s="77" t="s">
        <v>593</v>
      </c>
    </row>
    <row r="19" spans="1:3" ht="39.950000000000003" customHeight="1">
      <c r="A19" s="313"/>
      <c r="B19" s="75" t="s">
        <v>594</v>
      </c>
      <c r="C19" s="75" t="s">
        <v>595</v>
      </c>
    </row>
    <row r="20" spans="1:3" ht="39.950000000000003" customHeight="1">
      <c r="A20" s="313"/>
      <c r="B20" s="77" t="s">
        <v>285</v>
      </c>
      <c r="C20" s="77" t="s">
        <v>596</v>
      </c>
    </row>
    <row r="21" spans="1:3" ht="39.950000000000003" customHeight="1">
      <c r="A21" s="313"/>
      <c r="B21" s="75" t="s">
        <v>597</v>
      </c>
      <c r="C21" s="75" t="s">
        <v>598</v>
      </c>
    </row>
    <row r="22" spans="1:3" ht="39.950000000000003" customHeight="1">
      <c r="A22" s="313"/>
      <c r="B22" s="77" t="s">
        <v>599</v>
      </c>
      <c r="C22" s="77" t="s">
        <v>600</v>
      </c>
    </row>
    <row r="23" spans="1:3" ht="39.950000000000003" customHeight="1">
      <c r="A23" s="313"/>
      <c r="B23" s="75" t="s">
        <v>601</v>
      </c>
      <c r="C23" s="75" t="s">
        <v>602</v>
      </c>
    </row>
    <row r="24" spans="1:3" ht="39.950000000000003" customHeight="1">
      <c r="A24" s="313"/>
      <c r="B24" s="77" t="s">
        <v>251</v>
      </c>
      <c r="C24" s="77" t="s">
        <v>603</v>
      </c>
    </row>
    <row r="25" spans="1:3" ht="39.950000000000003" customHeight="1">
      <c r="A25" s="311"/>
      <c r="B25" s="75" t="s">
        <v>604</v>
      </c>
      <c r="C25" s="75" t="s">
        <v>605</v>
      </c>
    </row>
    <row r="26" spans="1:3" ht="39.950000000000003" customHeight="1">
      <c r="A26" s="327" t="s">
        <v>606</v>
      </c>
      <c r="B26" s="77" t="s">
        <v>607</v>
      </c>
      <c r="C26" s="77" t="s">
        <v>608</v>
      </c>
    </row>
    <row r="27" spans="1:3" ht="24.95" customHeight="1">
      <c r="A27" s="313"/>
      <c r="B27" s="75" t="s">
        <v>609</v>
      </c>
      <c r="C27" s="75" t="s">
        <v>610</v>
      </c>
    </row>
    <row r="28" spans="1:3" ht="39.950000000000003" customHeight="1">
      <c r="A28" s="313"/>
      <c r="B28" s="77" t="s">
        <v>297</v>
      </c>
      <c r="C28" s="77" t="s">
        <v>611</v>
      </c>
    </row>
    <row r="29" spans="1:3" ht="39.950000000000003" customHeight="1">
      <c r="A29" s="313"/>
      <c r="B29" s="75" t="s">
        <v>612</v>
      </c>
      <c r="C29" s="75" t="s">
        <v>613</v>
      </c>
    </row>
    <row r="30" spans="1:3" ht="39.950000000000003" customHeight="1">
      <c r="A30" s="313"/>
      <c r="B30" s="77" t="s">
        <v>614</v>
      </c>
      <c r="C30" s="77" t="s">
        <v>615</v>
      </c>
    </row>
    <row r="31" spans="1:3" ht="39.950000000000003" customHeight="1">
      <c r="A31" s="313"/>
      <c r="B31" s="75" t="s">
        <v>616</v>
      </c>
      <c r="C31" s="75" t="s">
        <v>617</v>
      </c>
    </row>
    <row r="32" spans="1:3" ht="39.950000000000003" customHeight="1">
      <c r="A32" s="313"/>
      <c r="B32" s="77" t="s">
        <v>618</v>
      </c>
      <c r="C32" s="77" t="s">
        <v>619</v>
      </c>
    </row>
    <row r="33" spans="1:3" ht="39.950000000000003" customHeight="1">
      <c r="A33" s="313"/>
      <c r="B33" s="75" t="s">
        <v>270</v>
      </c>
      <c r="C33" s="75" t="s">
        <v>620</v>
      </c>
    </row>
    <row r="34" spans="1:3" ht="39.950000000000003" customHeight="1">
      <c r="A34" s="313"/>
      <c r="B34" s="77" t="s">
        <v>621</v>
      </c>
      <c r="C34" s="77" t="s">
        <v>622</v>
      </c>
    </row>
    <row r="35" spans="1:3" ht="39.950000000000003" customHeight="1">
      <c r="A35" s="313"/>
      <c r="B35" s="75" t="s">
        <v>623</v>
      </c>
      <c r="C35" s="75" t="s">
        <v>624</v>
      </c>
    </row>
    <row r="36" spans="1:3" ht="39.950000000000003" customHeight="1">
      <c r="A36" s="313"/>
      <c r="B36" s="77" t="s">
        <v>625</v>
      </c>
      <c r="C36" s="77" t="s">
        <v>626</v>
      </c>
    </row>
    <row r="37" spans="1:3" ht="39.950000000000003" customHeight="1">
      <c r="A37" s="313"/>
      <c r="B37" s="75" t="s">
        <v>627</v>
      </c>
      <c r="C37" s="75" t="s">
        <v>628</v>
      </c>
    </row>
    <row r="38" spans="1:3" ht="39.950000000000003" customHeight="1">
      <c r="A38" s="313"/>
      <c r="B38" s="77" t="s">
        <v>629</v>
      </c>
      <c r="C38" s="77" t="s">
        <v>630</v>
      </c>
    </row>
    <row r="39" spans="1:3" ht="39.950000000000003" customHeight="1">
      <c r="A39" s="313"/>
      <c r="B39" s="75" t="s">
        <v>631</v>
      </c>
      <c r="C39" s="75" t="s">
        <v>632</v>
      </c>
    </row>
    <row r="40" spans="1:3" ht="39.950000000000003" customHeight="1">
      <c r="A40" s="313"/>
      <c r="B40" s="77" t="s">
        <v>633</v>
      </c>
      <c r="C40" s="77" t="s">
        <v>634</v>
      </c>
    </row>
    <row r="41" spans="1:3" ht="39.950000000000003" customHeight="1">
      <c r="A41" s="313"/>
      <c r="B41" s="75" t="s">
        <v>635</v>
      </c>
      <c r="C41" s="75" t="s">
        <v>636</v>
      </c>
    </row>
    <row r="42" spans="1:3" ht="24.95" customHeight="1">
      <c r="A42" s="313"/>
      <c r="B42" s="77" t="s">
        <v>637</v>
      </c>
      <c r="C42" s="77" t="s">
        <v>638</v>
      </c>
    </row>
    <row r="43" spans="1:3" ht="39.950000000000003" customHeight="1">
      <c r="A43" s="313"/>
      <c r="B43" s="75" t="s">
        <v>639</v>
      </c>
      <c r="C43" s="75" t="s">
        <v>640</v>
      </c>
    </row>
    <row r="44" spans="1:3" ht="39.950000000000003" customHeight="1">
      <c r="A44" s="313"/>
      <c r="B44" s="77" t="s">
        <v>641</v>
      </c>
      <c r="C44" s="77" t="s">
        <v>642</v>
      </c>
    </row>
    <row r="45" spans="1:3" ht="39.950000000000003" customHeight="1">
      <c r="A45" s="313"/>
      <c r="B45" s="75" t="s">
        <v>643</v>
      </c>
      <c r="C45" s="75" t="s">
        <v>644</v>
      </c>
    </row>
    <row r="46" spans="1:3" ht="39.950000000000003" customHeight="1">
      <c r="A46" s="313"/>
      <c r="B46" s="77" t="s">
        <v>645</v>
      </c>
      <c r="C46" s="77" t="s">
        <v>646</v>
      </c>
    </row>
    <row r="47" spans="1:3" ht="39.950000000000003" customHeight="1">
      <c r="A47" s="313"/>
      <c r="B47" s="75" t="s">
        <v>261</v>
      </c>
      <c r="C47" s="75" t="s">
        <v>647</v>
      </c>
    </row>
    <row r="48" spans="1:3" ht="39.950000000000003" customHeight="1">
      <c r="A48" s="313"/>
      <c r="B48" s="77" t="s">
        <v>648</v>
      </c>
      <c r="C48" s="77" t="s">
        <v>649</v>
      </c>
    </row>
    <row r="49" spans="1:3" ht="39.950000000000003" customHeight="1">
      <c r="A49" s="313"/>
      <c r="B49" s="75" t="s">
        <v>650</v>
      </c>
      <c r="C49" s="75" t="s">
        <v>651</v>
      </c>
    </row>
    <row r="50" spans="1:3" ht="39.950000000000003" customHeight="1">
      <c r="A50" s="313"/>
      <c r="B50" s="77" t="s">
        <v>652</v>
      </c>
      <c r="C50" s="77" t="s">
        <v>653</v>
      </c>
    </row>
    <row r="51" spans="1:3" ht="24.95" customHeight="1">
      <c r="A51" s="313"/>
      <c r="B51" s="75" t="s">
        <v>654</v>
      </c>
      <c r="C51" s="75" t="s">
        <v>655</v>
      </c>
    </row>
    <row r="52" spans="1:3" ht="39.950000000000003" customHeight="1">
      <c r="A52" s="311"/>
      <c r="B52" s="77" t="s">
        <v>656</v>
      </c>
      <c r="C52" s="77" t="s">
        <v>657</v>
      </c>
    </row>
    <row r="53" spans="1:3" ht="39.950000000000003" customHeight="1">
      <c r="A53" s="328" t="s">
        <v>658</v>
      </c>
      <c r="B53" s="75" t="s">
        <v>659</v>
      </c>
      <c r="C53" s="75" t="s">
        <v>660</v>
      </c>
    </row>
    <row r="54" spans="1:3" ht="24.95" customHeight="1">
      <c r="A54" s="313"/>
      <c r="B54" s="77" t="s">
        <v>288</v>
      </c>
      <c r="C54" s="77" t="s">
        <v>661</v>
      </c>
    </row>
    <row r="55" spans="1:3" ht="39.950000000000003" customHeight="1">
      <c r="A55" s="313"/>
      <c r="B55" s="75" t="s">
        <v>662</v>
      </c>
      <c r="C55" s="75" t="s">
        <v>663</v>
      </c>
    </row>
    <row r="56" spans="1:3" ht="39.950000000000003" customHeight="1">
      <c r="A56" s="313"/>
      <c r="B56" s="77" t="s">
        <v>664</v>
      </c>
      <c r="C56" s="77" t="s">
        <v>665</v>
      </c>
    </row>
    <row r="57" spans="1:3" ht="39.950000000000003" customHeight="1">
      <c r="A57" s="313"/>
      <c r="B57" s="75" t="s">
        <v>666</v>
      </c>
      <c r="C57" s="75" t="s">
        <v>667</v>
      </c>
    </row>
    <row r="58" spans="1:3" ht="39.950000000000003" customHeight="1">
      <c r="A58" s="313"/>
      <c r="B58" s="77" t="s">
        <v>291</v>
      </c>
      <c r="C58" s="77" t="s">
        <v>668</v>
      </c>
    </row>
    <row r="59" spans="1:3" ht="39.950000000000003" customHeight="1">
      <c r="A59" s="313"/>
      <c r="B59" s="75" t="s">
        <v>669</v>
      </c>
      <c r="C59" s="75" t="s">
        <v>670</v>
      </c>
    </row>
    <row r="60" spans="1:3" ht="39.950000000000003" customHeight="1">
      <c r="A60" s="313"/>
      <c r="B60" s="77" t="s">
        <v>250</v>
      </c>
      <c r="C60" s="77" t="s">
        <v>671</v>
      </c>
    </row>
    <row r="61" spans="1:3" ht="24.95" customHeight="1">
      <c r="A61" s="311"/>
      <c r="B61" s="75" t="s">
        <v>184</v>
      </c>
      <c r="C61" s="75" t="s">
        <v>672</v>
      </c>
    </row>
    <row r="62" spans="1:3" ht="24.95" customHeight="1">
      <c r="A62" s="327" t="s">
        <v>673</v>
      </c>
      <c r="B62" s="77" t="s">
        <v>674</v>
      </c>
      <c r="C62" s="77" t="s">
        <v>675</v>
      </c>
    </row>
    <row r="63" spans="1:3" ht="24.95" customHeight="1">
      <c r="A63" s="313"/>
      <c r="B63" s="75" t="s">
        <v>676</v>
      </c>
      <c r="C63" s="75" t="s">
        <v>677</v>
      </c>
    </row>
    <row r="64" spans="1:3" ht="39.950000000000003" customHeight="1">
      <c r="A64" s="313"/>
      <c r="B64" s="77" t="s">
        <v>678</v>
      </c>
      <c r="C64" s="77" t="s">
        <v>679</v>
      </c>
    </row>
    <row r="65" spans="1:3" ht="39.950000000000003" customHeight="1">
      <c r="A65" s="311"/>
      <c r="B65" s="75" t="s">
        <v>680</v>
      </c>
      <c r="C65" s="75" t="s">
        <v>681</v>
      </c>
    </row>
    <row r="66" spans="1:3" ht="24.95" customHeight="1">
      <c r="A66" s="327" t="s">
        <v>682</v>
      </c>
      <c r="B66" s="77" t="s">
        <v>683</v>
      </c>
      <c r="C66" s="77" t="s">
        <v>684</v>
      </c>
    </row>
    <row r="67" spans="1:3" ht="24.95" customHeight="1">
      <c r="A67" s="313"/>
      <c r="B67" s="75" t="s">
        <v>685</v>
      </c>
      <c r="C67" s="75" t="s">
        <v>686</v>
      </c>
    </row>
    <row r="68" spans="1:3" ht="39.950000000000003" customHeight="1">
      <c r="A68" s="313"/>
      <c r="B68" s="77" t="s">
        <v>687</v>
      </c>
      <c r="C68" s="77" t="s">
        <v>688</v>
      </c>
    </row>
    <row r="69" spans="1:3" ht="24.95" customHeight="1">
      <c r="A69" s="313"/>
      <c r="B69" s="75" t="s">
        <v>689</v>
      </c>
      <c r="C69" s="75" t="s">
        <v>690</v>
      </c>
    </row>
    <row r="70" spans="1:3" ht="24.95" customHeight="1">
      <c r="A70" s="313"/>
      <c r="B70" s="77" t="s">
        <v>691</v>
      </c>
      <c r="C70" s="77" t="s">
        <v>692</v>
      </c>
    </row>
    <row r="71" spans="1:3" ht="24.95" customHeight="1">
      <c r="A71" s="313"/>
      <c r="B71" s="75" t="s">
        <v>693</v>
      </c>
      <c r="C71" s="75" t="s">
        <v>694</v>
      </c>
    </row>
    <row r="72" spans="1:3" ht="24.95" customHeight="1">
      <c r="A72" s="313"/>
      <c r="B72" s="77" t="s">
        <v>302</v>
      </c>
      <c r="C72" s="77" t="s">
        <v>695</v>
      </c>
    </row>
    <row r="73" spans="1:3" ht="39.950000000000003" customHeight="1">
      <c r="A73" s="313"/>
      <c r="B73" s="75" t="s">
        <v>299</v>
      </c>
      <c r="C73" s="75" t="s">
        <v>696</v>
      </c>
    </row>
    <row r="74" spans="1:3" ht="24.95" customHeight="1">
      <c r="A74" s="313"/>
      <c r="B74" s="77" t="s">
        <v>697</v>
      </c>
      <c r="C74" s="77" t="s">
        <v>698</v>
      </c>
    </row>
    <row r="75" spans="1:3" ht="39.950000000000003" customHeight="1">
      <c r="A75" s="311"/>
      <c r="B75" s="75" t="s">
        <v>699</v>
      </c>
      <c r="C75" s="75" t="s">
        <v>700</v>
      </c>
    </row>
    <row r="76" spans="1:3" ht="24.95" customHeight="1">
      <c r="A76" s="80" t="s">
        <v>701</v>
      </c>
      <c r="B76" s="77" t="s">
        <v>702</v>
      </c>
      <c r="C76" s="77" t="s">
        <v>703</v>
      </c>
    </row>
    <row r="77" spans="1:3" ht="24.95" customHeight="1">
      <c r="A77" s="328" t="s">
        <v>704</v>
      </c>
      <c r="B77" s="75" t="s">
        <v>705</v>
      </c>
      <c r="C77" s="75" t="s">
        <v>706</v>
      </c>
    </row>
    <row r="78" spans="1:3" ht="24.95" customHeight="1">
      <c r="A78" s="311"/>
      <c r="B78" s="77" t="s">
        <v>707</v>
      </c>
      <c r="C78" s="77" t="s">
        <v>708</v>
      </c>
    </row>
    <row r="79" spans="1:3" ht="24.95" customHeight="1">
      <c r="A79" s="328" t="s">
        <v>709</v>
      </c>
      <c r="B79" s="75" t="s">
        <v>710</v>
      </c>
      <c r="C79" s="75" t="s">
        <v>711</v>
      </c>
    </row>
    <row r="80" spans="1:3" ht="24.95" customHeight="1">
      <c r="A80" s="311"/>
      <c r="B80" s="77" t="s">
        <v>712</v>
      </c>
      <c r="C80" s="77" t="s">
        <v>713</v>
      </c>
    </row>
    <row r="81" spans="1:3">
      <c r="A81" s="279" t="s">
        <v>714</v>
      </c>
    </row>
    <row r="82" spans="1:3" ht="24">
      <c r="A82" s="280" t="s">
        <v>715</v>
      </c>
      <c r="B82" s="281" t="s">
        <v>716</v>
      </c>
      <c r="C82" s="281" t="s">
        <v>717</v>
      </c>
    </row>
    <row r="83" spans="1:3" ht="24">
      <c r="A83" s="280"/>
      <c r="B83" s="281" t="s">
        <v>718</v>
      </c>
      <c r="C83" s="281" t="s">
        <v>719</v>
      </c>
    </row>
    <row r="84" spans="1:3" ht="24">
      <c r="A84" s="280"/>
      <c r="B84" s="281" t="s">
        <v>282</v>
      </c>
      <c r="C84" s="281" t="s">
        <v>720</v>
      </c>
    </row>
    <row r="85" spans="1:3" ht="24">
      <c r="A85" s="280"/>
      <c r="B85" s="281" t="s">
        <v>721</v>
      </c>
      <c r="C85" s="281" t="s">
        <v>722</v>
      </c>
    </row>
    <row r="86" spans="1:3" ht="18.75">
      <c r="A86" s="280"/>
      <c r="B86" s="281" t="s">
        <v>723</v>
      </c>
      <c r="C86" s="281" t="s">
        <v>724</v>
      </c>
    </row>
    <row r="87" spans="1:3" ht="24">
      <c r="A87" s="280"/>
      <c r="B87" s="281" t="s">
        <v>725</v>
      </c>
      <c r="C87" s="281" t="s">
        <v>726</v>
      </c>
    </row>
  </sheetData>
  <mergeCells count="8">
    <mergeCell ref="A62:A65"/>
    <mergeCell ref="A79:A80"/>
    <mergeCell ref="A53:A61"/>
    <mergeCell ref="A26:A52"/>
    <mergeCell ref="A3:A12"/>
    <mergeCell ref="A77:A78"/>
    <mergeCell ref="A66:A75"/>
    <mergeCell ref="A13:A25"/>
  </mergeCells>
  <phoneticPr fontId="2"/>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3"/>
  <sheetViews>
    <sheetView showGridLines="0" workbookViewId="0">
      <selection activeCell="A2" sqref="A2:E13"/>
    </sheetView>
  </sheetViews>
  <sheetFormatPr defaultRowHeight="13.5"/>
  <cols>
    <col min="1" max="1" width="4.75" style="70" customWidth="1"/>
    <col min="2" max="2" width="10" style="70" customWidth="1"/>
    <col min="3" max="3" width="20" style="70" customWidth="1"/>
    <col min="4" max="4" width="45" style="70" customWidth="1"/>
    <col min="5" max="5" width="25" style="70" customWidth="1"/>
    <col min="6" max="6" width="9" style="70" customWidth="1"/>
    <col min="7" max="16384" width="9" style="70"/>
  </cols>
  <sheetData>
    <row r="1" spans="1:5">
      <c r="A1" s="213" t="s">
        <v>727</v>
      </c>
    </row>
    <row r="2" spans="1:5" ht="24.95" customHeight="1">
      <c r="A2" s="173" t="s">
        <v>728</v>
      </c>
      <c r="B2" s="173" t="s">
        <v>729</v>
      </c>
      <c r="C2" s="173" t="s">
        <v>730</v>
      </c>
      <c r="D2" s="173" t="s">
        <v>731</v>
      </c>
      <c r="E2" s="173" t="s">
        <v>732</v>
      </c>
    </row>
    <row r="3" spans="1:5" ht="21.95" customHeight="1">
      <c r="A3" s="76">
        <v>1</v>
      </c>
      <c r="B3" s="76" t="s">
        <v>733</v>
      </c>
      <c r="C3" s="76" t="s">
        <v>734</v>
      </c>
      <c r="D3" s="75" t="s">
        <v>735</v>
      </c>
      <c r="E3" s="75" t="s">
        <v>736</v>
      </c>
    </row>
    <row r="4" spans="1:5" ht="24" customHeight="1">
      <c r="A4" s="78">
        <v>2</v>
      </c>
      <c r="B4" s="78" t="s">
        <v>737</v>
      </c>
      <c r="C4" s="78" t="s">
        <v>738</v>
      </c>
      <c r="D4" s="77" t="s">
        <v>739</v>
      </c>
      <c r="E4" s="77" t="s">
        <v>740</v>
      </c>
    </row>
    <row r="5" spans="1:5" ht="24" customHeight="1">
      <c r="A5" s="76">
        <v>3</v>
      </c>
      <c r="B5" s="76"/>
      <c r="C5" s="76" t="s">
        <v>741</v>
      </c>
      <c r="D5" s="75" t="s">
        <v>742</v>
      </c>
      <c r="E5" s="75" t="s">
        <v>743</v>
      </c>
    </row>
    <row r="6" spans="1:5" ht="21.95" customHeight="1">
      <c r="A6" s="78">
        <v>4</v>
      </c>
      <c r="B6" s="78"/>
      <c r="C6" s="78" t="s">
        <v>744</v>
      </c>
      <c r="D6" s="77" t="s">
        <v>745</v>
      </c>
      <c r="E6" s="77" t="s">
        <v>743</v>
      </c>
    </row>
    <row r="7" spans="1:5" ht="21.95" customHeight="1">
      <c r="A7" s="76">
        <v>5</v>
      </c>
      <c r="B7" s="76"/>
      <c r="C7" s="76" t="s">
        <v>746</v>
      </c>
      <c r="D7" s="75" t="s">
        <v>747</v>
      </c>
      <c r="E7" s="75" t="s">
        <v>748</v>
      </c>
    </row>
    <row r="8" spans="1:5" ht="24" customHeight="1">
      <c r="A8" s="78">
        <v>6</v>
      </c>
      <c r="B8" s="78"/>
      <c r="C8" s="78" t="s">
        <v>749</v>
      </c>
      <c r="D8" s="77" t="s">
        <v>750</v>
      </c>
      <c r="E8" s="77" t="s">
        <v>751</v>
      </c>
    </row>
    <row r="9" spans="1:5" ht="24" customHeight="1">
      <c r="A9" s="76">
        <v>7</v>
      </c>
      <c r="B9" s="76"/>
      <c r="C9" s="76" t="s">
        <v>752</v>
      </c>
      <c r="D9" s="75" t="s">
        <v>753</v>
      </c>
      <c r="E9" s="75" t="s">
        <v>736</v>
      </c>
    </row>
    <row r="10" spans="1:5" ht="24" customHeight="1">
      <c r="A10" s="78">
        <v>8</v>
      </c>
      <c r="B10" s="78"/>
      <c r="C10" s="78" t="s">
        <v>754</v>
      </c>
      <c r="D10" s="77" t="s">
        <v>755</v>
      </c>
      <c r="E10" s="77" t="s">
        <v>736</v>
      </c>
    </row>
    <row r="11" spans="1:5" ht="24" customHeight="1">
      <c r="A11" s="76">
        <v>9</v>
      </c>
      <c r="B11" s="76"/>
      <c r="C11" s="76" t="s">
        <v>756</v>
      </c>
      <c r="D11" s="75" t="s">
        <v>757</v>
      </c>
      <c r="E11" s="75" t="s">
        <v>758</v>
      </c>
    </row>
    <row r="12" spans="1:5" ht="24" customHeight="1">
      <c r="A12" s="78"/>
      <c r="B12" s="78"/>
      <c r="C12" s="78"/>
      <c r="D12" s="77"/>
      <c r="E12" s="77"/>
    </row>
    <row r="13" spans="1:5" ht="24" customHeight="1">
      <c r="A13" s="76"/>
      <c r="B13" s="76"/>
      <c r="C13" s="76"/>
      <c r="D13" s="75"/>
      <c r="E13" s="75"/>
    </row>
  </sheetData>
  <phoneticPr fontId="2"/>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73"/>
  <sheetViews>
    <sheetView showGridLines="0" zoomScaleNormal="100" workbookViewId="0">
      <selection activeCell="A2" sqref="A2:E69"/>
    </sheetView>
  </sheetViews>
  <sheetFormatPr defaultColWidth="38" defaultRowHeight="18.75"/>
  <cols>
    <col min="1" max="1" width="30" style="166" customWidth="1"/>
    <col min="2" max="2" width="40" style="166" customWidth="1"/>
    <col min="3" max="3" width="42" style="166" customWidth="1"/>
    <col min="4" max="4" width="16" style="166" customWidth="1"/>
    <col min="5" max="5" width="38" style="166" customWidth="1"/>
    <col min="6" max="6" width="38" style="166"/>
    <col min="7" max="7" width="24" style="205" customWidth="1"/>
    <col min="8" max="8" width="16" style="205" customWidth="1"/>
    <col min="9" max="9" width="12" style="205" customWidth="1"/>
    <col min="10" max="16384" width="38" style="166"/>
  </cols>
  <sheetData>
    <row r="1" spans="1:9" ht="15">
      <c r="A1" s="165" t="s">
        <v>759</v>
      </c>
      <c r="B1" s="223"/>
      <c r="C1" s="223"/>
      <c r="D1" s="167" t="s">
        <v>760</v>
      </c>
      <c r="E1" s="223"/>
      <c r="F1" s="223"/>
      <c r="G1" s="168" t="s">
        <v>761</v>
      </c>
      <c r="H1" s="223"/>
      <c r="I1" s="223"/>
    </row>
    <row r="2" spans="1:9" ht="13.5">
      <c r="A2" s="169" t="s">
        <v>762</v>
      </c>
      <c r="B2" s="169" t="s">
        <v>763</v>
      </c>
      <c r="C2" s="169" t="s">
        <v>764</v>
      </c>
      <c r="D2" s="169" t="s">
        <v>765</v>
      </c>
      <c r="E2" s="169" t="s">
        <v>766</v>
      </c>
      <c r="F2" s="223"/>
      <c r="G2" s="170" t="s">
        <v>767</v>
      </c>
      <c r="H2" s="171" t="s">
        <v>768</v>
      </c>
      <c r="I2" s="172" t="s">
        <v>769</v>
      </c>
    </row>
    <row r="3" spans="1:9" ht="13.5">
      <c r="A3" s="160" t="s">
        <v>770</v>
      </c>
      <c r="B3" s="163" t="s">
        <v>771</v>
      </c>
      <c r="C3" s="163" t="s">
        <v>772</v>
      </c>
      <c r="D3" s="160" t="s">
        <v>773</v>
      </c>
      <c r="E3" s="163" t="s">
        <v>774</v>
      </c>
      <c r="F3" s="223"/>
      <c r="G3" s="223"/>
      <c r="H3" s="223"/>
      <c r="I3" s="223"/>
    </row>
    <row r="4" spans="1:9" ht="13.5">
      <c r="A4" s="160" t="s">
        <v>775</v>
      </c>
      <c r="B4" s="163" t="s">
        <v>776</v>
      </c>
      <c r="C4" s="163" t="s">
        <v>777</v>
      </c>
      <c r="D4" s="160" t="s">
        <v>773</v>
      </c>
      <c r="E4" s="163" t="s">
        <v>778</v>
      </c>
      <c r="F4" s="223"/>
      <c r="G4" s="223"/>
      <c r="H4" s="223"/>
      <c r="I4" s="223"/>
    </row>
    <row r="5" spans="1:9" ht="13.5">
      <c r="A5" s="160" t="s">
        <v>447</v>
      </c>
      <c r="B5" s="163" t="s">
        <v>779</v>
      </c>
      <c r="C5" s="163" t="s">
        <v>780</v>
      </c>
      <c r="D5" s="160" t="s">
        <v>773</v>
      </c>
      <c r="E5" s="163" t="s">
        <v>773</v>
      </c>
      <c r="F5" s="223"/>
      <c r="G5" s="223"/>
      <c r="H5" s="223"/>
      <c r="I5" s="223"/>
    </row>
    <row r="6" spans="1:9" ht="13.5">
      <c r="A6" s="160" t="s">
        <v>623</v>
      </c>
      <c r="B6" s="163" t="s">
        <v>781</v>
      </c>
      <c r="C6" s="163" t="s">
        <v>782</v>
      </c>
      <c r="D6" s="160" t="s">
        <v>773</v>
      </c>
      <c r="E6" s="163" t="s">
        <v>773</v>
      </c>
      <c r="F6" s="223"/>
      <c r="G6" s="223"/>
      <c r="H6" s="223"/>
      <c r="I6" s="223"/>
    </row>
    <row r="7" spans="1:9" ht="13.5">
      <c r="A7" s="160" t="s">
        <v>662</v>
      </c>
      <c r="B7" s="163" t="s">
        <v>783</v>
      </c>
      <c r="C7" s="163" t="s">
        <v>784</v>
      </c>
      <c r="D7" s="160" t="s">
        <v>785</v>
      </c>
      <c r="E7" s="163" t="s">
        <v>786</v>
      </c>
      <c r="F7" s="223"/>
      <c r="G7" s="223"/>
      <c r="H7" s="223"/>
      <c r="I7" s="223"/>
    </row>
    <row r="8" spans="1:9" ht="14.25" thickBot="1">
      <c r="A8" s="159" t="s">
        <v>623</v>
      </c>
      <c r="B8" s="162" t="s">
        <v>787</v>
      </c>
      <c r="C8" s="162" t="s">
        <v>788</v>
      </c>
      <c r="D8" s="159" t="s">
        <v>773</v>
      </c>
      <c r="E8" s="162" t="s">
        <v>773</v>
      </c>
      <c r="F8" s="223"/>
      <c r="G8" s="223"/>
      <c r="H8" s="223"/>
      <c r="I8" s="223"/>
    </row>
    <row r="9" spans="1:9" ht="14.25" thickBot="1">
      <c r="A9" s="159" t="s">
        <v>623</v>
      </c>
      <c r="B9" s="162" t="s">
        <v>789</v>
      </c>
      <c r="C9" s="162" t="s">
        <v>790</v>
      </c>
      <c r="D9" s="159" t="s">
        <v>773</v>
      </c>
      <c r="E9" s="162" t="s">
        <v>773</v>
      </c>
      <c r="F9" s="223"/>
      <c r="G9" s="223"/>
      <c r="H9" s="223"/>
      <c r="I9" s="223"/>
    </row>
    <row r="10" spans="1:9" ht="13.5">
      <c r="A10" s="159" t="s">
        <v>447</v>
      </c>
      <c r="B10" s="162" t="s">
        <v>791</v>
      </c>
      <c r="C10" s="162" t="s">
        <v>792</v>
      </c>
      <c r="D10" s="159" t="s">
        <v>773</v>
      </c>
      <c r="E10" s="162" t="s">
        <v>773</v>
      </c>
      <c r="F10" s="223"/>
      <c r="G10" s="223"/>
      <c r="H10" s="223"/>
      <c r="I10" s="223"/>
    </row>
    <row r="11" spans="1:9" ht="13.5">
      <c r="A11" s="159" t="s">
        <v>447</v>
      </c>
      <c r="B11" s="162" t="s">
        <v>793</v>
      </c>
      <c r="C11" s="162" t="s">
        <v>794</v>
      </c>
      <c r="D11" s="159" t="s">
        <v>773</v>
      </c>
      <c r="E11" s="162" t="s">
        <v>773</v>
      </c>
      <c r="F11" s="223"/>
      <c r="G11" s="223"/>
      <c r="H11" s="223"/>
      <c r="I11" s="223"/>
    </row>
    <row r="12" spans="1:9" ht="14.25" thickBot="1">
      <c r="A12" s="159" t="s">
        <v>447</v>
      </c>
      <c r="B12" s="162" t="s">
        <v>795</v>
      </c>
      <c r="C12" s="162" t="s">
        <v>796</v>
      </c>
      <c r="D12" s="159" t="s">
        <v>773</v>
      </c>
      <c r="E12" s="162" t="s">
        <v>773</v>
      </c>
      <c r="F12" s="223"/>
      <c r="G12" s="223"/>
      <c r="H12" s="223"/>
      <c r="I12" s="223"/>
    </row>
    <row r="13" spans="1:9" ht="13.5">
      <c r="A13" s="159" t="s">
        <v>285</v>
      </c>
      <c r="B13" s="162" t="s">
        <v>797</v>
      </c>
      <c r="C13" s="162" t="s">
        <v>798</v>
      </c>
      <c r="D13" s="159" t="s">
        <v>773</v>
      </c>
      <c r="E13" s="162" t="s">
        <v>773</v>
      </c>
      <c r="F13" s="223"/>
      <c r="G13" s="223"/>
      <c r="H13" s="223"/>
      <c r="I13" s="223"/>
    </row>
    <row r="14" spans="1:9" ht="13.5">
      <c r="A14" s="159" t="s">
        <v>285</v>
      </c>
      <c r="B14" s="162" t="s">
        <v>799</v>
      </c>
      <c r="C14" s="162" t="s">
        <v>800</v>
      </c>
      <c r="D14" s="159" t="s">
        <v>773</v>
      </c>
      <c r="E14" s="162" t="s">
        <v>773</v>
      </c>
      <c r="F14" s="223"/>
      <c r="G14" s="223"/>
      <c r="H14" s="223"/>
      <c r="I14" s="223"/>
    </row>
    <row r="15" spans="1:9" ht="13.5">
      <c r="A15" s="159" t="s">
        <v>285</v>
      </c>
      <c r="B15" s="162" t="s">
        <v>801</v>
      </c>
      <c r="C15" s="162" t="s">
        <v>796</v>
      </c>
      <c r="D15" s="159" t="s">
        <v>773</v>
      </c>
      <c r="E15" s="162" t="s">
        <v>773</v>
      </c>
      <c r="F15" s="223"/>
      <c r="G15" s="223"/>
      <c r="H15" s="223"/>
      <c r="I15" s="223"/>
    </row>
    <row r="16" spans="1:9" ht="14.25" thickBot="1">
      <c r="A16" s="159" t="s">
        <v>802</v>
      </c>
      <c r="B16" s="162" t="s">
        <v>803</v>
      </c>
      <c r="C16" s="162" t="s">
        <v>804</v>
      </c>
      <c r="D16" s="159" t="s">
        <v>773</v>
      </c>
      <c r="E16" s="162" t="s">
        <v>773</v>
      </c>
      <c r="F16" s="223"/>
      <c r="G16" s="223"/>
      <c r="H16" s="223"/>
      <c r="I16" s="223"/>
    </row>
    <row r="17" spans="1:9" ht="13.5">
      <c r="A17" s="159" t="s">
        <v>805</v>
      </c>
      <c r="B17" s="162" t="s">
        <v>806</v>
      </c>
      <c r="C17" s="162" t="s">
        <v>807</v>
      </c>
      <c r="D17" s="159" t="s">
        <v>505</v>
      </c>
      <c r="E17" s="162" t="s">
        <v>808</v>
      </c>
      <c r="F17" s="223"/>
      <c r="G17" s="223"/>
      <c r="H17" s="223"/>
      <c r="I17" s="223"/>
    </row>
    <row r="18" spans="1:9" ht="13.5">
      <c r="A18" s="159" t="s">
        <v>612</v>
      </c>
      <c r="B18" s="162" t="s">
        <v>809</v>
      </c>
      <c r="C18" s="162" t="s">
        <v>773</v>
      </c>
      <c r="D18" s="159" t="s">
        <v>505</v>
      </c>
      <c r="E18" s="162" t="s">
        <v>810</v>
      </c>
      <c r="F18" s="223"/>
      <c r="G18" s="223"/>
      <c r="H18" s="223"/>
      <c r="I18" s="223"/>
    </row>
    <row r="19" spans="1:9" ht="13.5">
      <c r="A19" s="161" t="s">
        <v>811</v>
      </c>
      <c r="B19" s="164" t="s">
        <v>812</v>
      </c>
      <c r="C19" s="164" t="s">
        <v>813</v>
      </c>
      <c r="D19" s="161" t="s">
        <v>814</v>
      </c>
      <c r="E19" s="164" t="s">
        <v>769</v>
      </c>
      <c r="F19" s="223"/>
      <c r="G19" s="223"/>
      <c r="H19" s="223"/>
      <c r="I19" s="223"/>
    </row>
    <row r="20" spans="1:9" ht="13.5">
      <c r="A20" s="161" t="s">
        <v>815</v>
      </c>
      <c r="B20" s="164" t="s">
        <v>816</v>
      </c>
      <c r="C20" s="164" t="s">
        <v>817</v>
      </c>
      <c r="D20" s="161" t="s">
        <v>773</v>
      </c>
      <c r="E20" s="164" t="s">
        <v>817</v>
      </c>
      <c r="F20" s="223"/>
      <c r="G20" s="223"/>
      <c r="H20" s="223"/>
      <c r="I20" s="223"/>
    </row>
    <row r="21" spans="1:9" ht="13.5">
      <c r="A21" s="161" t="s">
        <v>818</v>
      </c>
      <c r="B21" s="164" t="s">
        <v>819</v>
      </c>
      <c r="C21" s="164" t="s">
        <v>817</v>
      </c>
      <c r="D21" s="161" t="s">
        <v>773</v>
      </c>
      <c r="E21" s="164" t="s">
        <v>773</v>
      </c>
      <c r="F21" s="223"/>
      <c r="G21" s="223"/>
      <c r="H21" s="223"/>
      <c r="I21" s="223"/>
    </row>
    <row r="22" spans="1:9" ht="14.25" thickBot="1">
      <c r="A22" s="224"/>
      <c r="B22" s="224"/>
      <c r="C22" s="224"/>
      <c r="D22" s="224"/>
      <c r="E22" s="224"/>
      <c r="F22" s="223"/>
      <c r="G22" s="223"/>
      <c r="H22" s="223"/>
      <c r="I22" s="223"/>
    </row>
    <row r="23" spans="1:9" ht="13.5">
      <c r="A23" s="282" t="s">
        <v>820</v>
      </c>
      <c r="B23" s="224"/>
      <c r="C23" s="224"/>
      <c r="D23" s="224"/>
      <c r="E23" s="224"/>
      <c r="F23" s="223"/>
      <c r="G23" s="223"/>
      <c r="H23" s="223"/>
      <c r="I23" s="223"/>
    </row>
    <row r="24" spans="1:9" ht="13.5">
      <c r="A24" s="224"/>
      <c r="B24" s="224"/>
      <c r="C24" s="224"/>
      <c r="D24" s="224"/>
      <c r="E24" s="224"/>
      <c r="F24" s="223"/>
      <c r="G24" s="223"/>
      <c r="H24" s="223"/>
      <c r="I24" s="223"/>
    </row>
    <row r="25" spans="1:9" ht="13.5">
      <c r="A25" s="224"/>
      <c r="B25" s="224"/>
      <c r="C25" s="224"/>
      <c r="D25" s="224"/>
      <c r="E25" s="224"/>
      <c r="F25" s="223"/>
      <c r="G25" s="223"/>
      <c r="H25" s="223"/>
      <c r="I25" s="223"/>
    </row>
    <row r="26" spans="1:9" ht="13.5">
      <c r="A26" s="224"/>
      <c r="B26" s="224"/>
      <c r="C26" s="224"/>
      <c r="D26" s="224"/>
      <c r="E26" s="224"/>
      <c r="F26" s="223"/>
      <c r="G26" s="223"/>
      <c r="H26" s="223"/>
      <c r="I26" s="223"/>
    </row>
    <row r="27" spans="1:9" ht="13.5">
      <c r="A27" s="224"/>
      <c r="B27" s="224"/>
      <c r="C27" s="224"/>
      <c r="D27" s="224"/>
      <c r="E27" s="224"/>
      <c r="F27" s="223"/>
      <c r="G27" s="223"/>
      <c r="H27" s="223"/>
      <c r="I27" s="223"/>
    </row>
    <row r="28" spans="1:9" ht="13.5">
      <c r="A28" s="224"/>
      <c r="B28" s="224"/>
      <c r="C28" s="224"/>
      <c r="D28" s="224"/>
      <c r="E28" s="224"/>
      <c r="F28" s="223"/>
      <c r="G28" s="223"/>
      <c r="H28" s="223"/>
      <c r="I28" s="223"/>
    </row>
    <row r="29" spans="1:9" ht="13.5">
      <c r="A29" s="224"/>
      <c r="B29" s="224"/>
      <c r="C29" s="224"/>
      <c r="D29" s="224"/>
      <c r="E29" s="224"/>
      <c r="F29" s="223"/>
      <c r="G29" s="223"/>
      <c r="H29" s="223"/>
      <c r="I29" s="223"/>
    </row>
    <row r="30" spans="1:9" ht="13.5">
      <c r="A30" s="224"/>
      <c r="B30" s="224"/>
      <c r="C30" s="224"/>
      <c r="D30" s="224"/>
      <c r="E30" s="224"/>
      <c r="F30" s="223"/>
      <c r="G30" s="223"/>
      <c r="H30" s="223"/>
      <c r="I30" s="223"/>
    </row>
    <row r="31" spans="1:9" ht="13.5">
      <c r="A31" s="224"/>
      <c r="B31" s="224"/>
      <c r="C31" s="224"/>
      <c r="D31" s="224"/>
      <c r="E31" s="224"/>
      <c r="F31" s="223"/>
      <c r="G31" s="223"/>
      <c r="H31" s="223"/>
      <c r="I31" s="223"/>
    </row>
    <row r="32" spans="1:9" ht="13.5">
      <c r="A32" s="224"/>
      <c r="B32" s="224"/>
      <c r="C32" s="224"/>
      <c r="D32" s="224"/>
      <c r="E32" s="224"/>
      <c r="F32" s="223"/>
      <c r="G32" s="223"/>
      <c r="H32" s="223"/>
      <c r="I32" s="223"/>
    </row>
    <row r="33" spans="1:9" ht="13.5">
      <c r="A33" s="224"/>
      <c r="B33" s="224"/>
      <c r="C33" s="224"/>
      <c r="D33" s="224"/>
      <c r="E33" s="224"/>
      <c r="F33" s="223"/>
      <c r="G33" s="223"/>
      <c r="H33" s="223"/>
      <c r="I33" s="223"/>
    </row>
    <row r="34" spans="1:9" ht="14.25" thickBot="1">
      <c r="A34" s="224"/>
      <c r="B34" s="224"/>
      <c r="C34" s="224"/>
      <c r="D34" s="224"/>
      <c r="E34" s="224"/>
      <c r="F34" s="223"/>
      <c r="G34" s="223"/>
      <c r="H34" s="223"/>
      <c r="I34" s="223"/>
    </row>
    <row r="35" spans="1:9" ht="14.25" thickBot="1">
      <c r="A35" s="224"/>
      <c r="B35" s="224"/>
      <c r="C35" s="224"/>
      <c r="D35" s="224"/>
      <c r="E35" s="224"/>
      <c r="F35" s="223"/>
      <c r="G35" s="223"/>
      <c r="H35" s="223"/>
      <c r="I35" s="223"/>
    </row>
    <row r="36" spans="1:9" ht="13.5">
      <c r="A36" s="224"/>
      <c r="B36" s="224"/>
      <c r="C36" s="224"/>
      <c r="D36" s="224"/>
      <c r="E36" s="224"/>
      <c r="F36" s="223"/>
      <c r="G36" s="223"/>
      <c r="H36" s="223"/>
      <c r="I36" s="223"/>
    </row>
    <row r="37" spans="1:9" ht="13.5">
      <c r="A37" s="224"/>
      <c r="B37" s="224"/>
      <c r="C37" s="224"/>
      <c r="D37" s="224"/>
      <c r="E37" s="224"/>
      <c r="F37" s="223"/>
      <c r="G37" s="223"/>
      <c r="H37" s="223"/>
      <c r="I37" s="223"/>
    </row>
    <row r="38" spans="1:9" ht="13.5">
      <c r="A38" s="224"/>
      <c r="B38" s="224"/>
      <c r="C38" s="224"/>
      <c r="D38" s="224"/>
      <c r="E38" s="224"/>
      <c r="F38" s="223"/>
      <c r="G38" s="223"/>
      <c r="H38" s="223"/>
      <c r="I38" s="223"/>
    </row>
    <row r="39" spans="1:9" ht="13.5">
      <c r="A39" s="224"/>
      <c r="B39" s="224"/>
      <c r="C39" s="224"/>
      <c r="D39" s="224"/>
      <c r="E39" s="224"/>
      <c r="F39" s="223"/>
      <c r="G39" s="223"/>
      <c r="H39" s="223"/>
      <c r="I39" s="223"/>
    </row>
    <row r="40" spans="1:9" ht="13.5">
      <c r="A40" s="224"/>
      <c r="B40" s="224"/>
      <c r="C40" s="224"/>
      <c r="D40" s="224"/>
      <c r="E40" s="224"/>
      <c r="F40" s="223"/>
      <c r="G40" s="223"/>
      <c r="H40" s="223"/>
      <c r="I40" s="223"/>
    </row>
    <row r="41" spans="1:9" ht="13.5">
      <c r="A41" s="224"/>
      <c r="B41" s="224"/>
      <c r="C41" s="224"/>
      <c r="D41" s="224"/>
      <c r="E41" s="224"/>
      <c r="F41" s="223"/>
      <c r="G41" s="223"/>
      <c r="H41" s="223"/>
      <c r="I41" s="223"/>
    </row>
    <row r="42" spans="1:9" ht="13.5">
      <c r="A42" s="224"/>
      <c r="B42" s="224"/>
      <c r="C42" s="224"/>
      <c r="D42" s="224"/>
      <c r="E42" s="224"/>
      <c r="F42" s="223"/>
      <c r="G42" s="223"/>
      <c r="H42" s="223"/>
      <c r="I42" s="223"/>
    </row>
    <row r="43" spans="1:9" ht="13.5">
      <c r="A43" s="224"/>
      <c r="B43" s="224"/>
      <c r="C43" s="224"/>
      <c r="D43" s="224"/>
      <c r="E43" s="224"/>
      <c r="F43" s="223"/>
      <c r="G43" s="223"/>
      <c r="H43" s="223"/>
      <c r="I43" s="223"/>
    </row>
    <row r="44" spans="1:9" ht="13.5">
      <c r="A44" s="224"/>
      <c r="B44" s="224"/>
      <c r="C44" s="224"/>
      <c r="D44" s="224"/>
      <c r="E44" s="224"/>
      <c r="F44" s="223"/>
      <c r="G44" s="223"/>
      <c r="H44" s="223"/>
      <c r="I44" s="223"/>
    </row>
    <row r="45" spans="1:9" ht="13.5">
      <c r="A45" s="224"/>
      <c r="B45" s="224"/>
      <c r="C45" s="224"/>
      <c r="D45" s="224"/>
      <c r="E45" s="224"/>
      <c r="F45" s="223"/>
      <c r="G45" s="223"/>
      <c r="H45" s="223"/>
      <c r="I45" s="223"/>
    </row>
    <row r="46" spans="1:9" ht="13.5">
      <c r="A46" s="224"/>
      <c r="B46" s="224"/>
      <c r="C46" s="224"/>
      <c r="D46" s="224"/>
      <c r="E46" s="224"/>
      <c r="F46" s="223"/>
      <c r="G46" s="223"/>
      <c r="H46" s="223"/>
      <c r="I46" s="223"/>
    </row>
    <row r="47" spans="1:9" ht="13.5">
      <c r="A47" s="224"/>
      <c r="B47" s="224"/>
      <c r="C47" s="224"/>
      <c r="D47" s="224"/>
      <c r="E47" s="224"/>
      <c r="F47" s="223"/>
      <c r="G47" s="223"/>
      <c r="H47" s="223"/>
      <c r="I47" s="223"/>
    </row>
    <row r="48" spans="1:9" ht="13.5">
      <c r="A48" s="224"/>
      <c r="B48" s="224"/>
      <c r="C48" s="224"/>
      <c r="D48" s="224"/>
      <c r="E48" s="224"/>
      <c r="F48" s="223"/>
      <c r="G48" s="223"/>
      <c r="H48" s="223"/>
      <c r="I48" s="223"/>
    </row>
    <row r="49" spans="1:9" ht="13.5">
      <c r="A49" s="224"/>
      <c r="B49" s="224"/>
      <c r="C49" s="224"/>
      <c r="D49" s="224"/>
      <c r="E49" s="224"/>
      <c r="F49" s="223"/>
      <c r="G49" s="223"/>
      <c r="H49" s="223"/>
      <c r="I49" s="223"/>
    </row>
    <row r="50" spans="1:9" ht="13.5">
      <c r="A50" s="224"/>
      <c r="B50" s="224"/>
      <c r="C50" s="224"/>
      <c r="D50" s="224"/>
      <c r="E50" s="224"/>
      <c r="F50" s="223"/>
      <c r="G50" s="223"/>
      <c r="H50" s="223"/>
      <c r="I50" s="223"/>
    </row>
    <row r="51" spans="1:9" ht="13.5">
      <c r="A51" s="224"/>
      <c r="B51" s="224"/>
      <c r="C51" s="224"/>
      <c r="D51" s="224"/>
      <c r="E51" s="224"/>
      <c r="F51" s="223"/>
      <c r="G51" s="223"/>
      <c r="H51" s="223"/>
      <c r="I51" s="223"/>
    </row>
    <row r="52" spans="1:9" ht="13.5">
      <c r="A52" s="224"/>
      <c r="B52" s="224"/>
      <c r="C52" s="224"/>
      <c r="D52" s="224"/>
      <c r="E52" s="224"/>
      <c r="F52" s="223"/>
      <c r="G52" s="223"/>
      <c r="H52" s="223"/>
      <c r="I52" s="223"/>
    </row>
    <row r="53" spans="1:9" ht="13.5">
      <c r="A53" s="224"/>
      <c r="B53" s="224"/>
      <c r="C53" s="224"/>
      <c r="D53" s="224"/>
      <c r="E53" s="224"/>
      <c r="F53" s="223"/>
      <c r="G53" s="223"/>
      <c r="H53" s="223"/>
      <c r="I53" s="223"/>
    </row>
    <row r="54" spans="1:9" ht="13.5">
      <c r="A54" s="224"/>
      <c r="B54" s="224"/>
      <c r="C54" s="224"/>
      <c r="D54" s="224"/>
      <c r="E54" s="224"/>
      <c r="F54" s="223"/>
      <c r="G54" s="223"/>
      <c r="H54" s="223"/>
      <c r="I54" s="223"/>
    </row>
    <row r="55" spans="1:9" ht="14.25" thickBot="1">
      <c r="A55" s="224"/>
      <c r="B55" s="224"/>
      <c r="C55" s="224"/>
      <c r="D55" s="224"/>
      <c r="E55" s="224"/>
      <c r="F55" s="223"/>
      <c r="G55" s="223"/>
      <c r="H55" s="223"/>
      <c r="I55" s="223"/>
    </row>
    <row r="56" spans="1:9" ht="14.25" thickBot="1">
      <c r="A56" s="224"/>
      <c r="B56" s="224"/>
      <c r="C56" s="224"/>
      <c r="D56" s="224"/>
      <c r="E56" s="224"/>
      <c r="F56" s="223"/>
      <c r="G56" s="223"/>
      <c r="H56" s="223"/>
      <c r="I56" s="223"/>
    </row>
    <row r="57" spans="1:9" ht="13.5">
      <c r="A57" s="224"/>
      <c r="B57" s="224"/>
      <c r="C57" s="224"/>
      <c r="D57" s="224"/>
      <c r="E57" s="224"/>
      <c r="F57" s="223"/>
      <c r="G57" s="223"/>
      <c r="H57" s="223"/>
      <c r="I57" s="223"/>
    </row>
    <row r="58" spans="1:9" ht="14.25" thickBot="1">
      <c r="A58" s="224"/>
      <c r="B58" s="224"/>
      <c r="C58" s="224"/>
      <c r="D58" s="224"/>
      <c r="E58" s="224"/>
      <c r="F58" s="223"/>
      <c r="G58" s="223"/>
      <c r="H58" s="223"/>
      <c r="I58" s="223"/>
    </row>
    <row r="59" spans="1:9" ht="13.5">
      <c r="A59" s="224"/>
      <c r="B59" s="224"/>
      <c r="C59" s="224"/>
      <c r="D59" s="224"/>
      <c r="E59" s="224"/>
      <c r="F59" s="223"/>
      <c r="G59" s="223"/>
      <c r="H59" s="223"/>
      <c r="I59" s="223"/>
    </row>
    <row r="60" spans="1:9" ht="13.5">
      <c r="A60" s="224"/>
      <c r="B60" s="224"/>
      <c r="C60" s="224"/>
      <c r="D60" s="224"/>
      <c r="E60" s="224"/>
      <c r="F60" s="223"/>
      <c r="G60" s="223"/>
      <c r="H60" s="223"/>
      <c r="I60" s="223"/>
    </row>
    <row r="61" spans="1:9" ht="13.5">
      <c r="A61" s="224"/>
      <c r="B61" s="224"/>
      <c r="C61" s="224"/>
      <c r="D61" s="224"/>
      <c r="E61" s="224"/>
      <c r="F61" s="223"/>
      <c r="G61" s="223"/>
      <c r="H61" s="223"/>
      <c r="I61" s="223"/>
    </row>
    <row r="62" spans="1:9" ht="13.5">
      <c r="A62" s="224"/>
      <c r="B62" s="224"/>
      <c r="C62" s="224"/>
      <c r="D62" s="224"/>
      <c r="E62" s="224"/>
      <c r="F62" s="223"/>
      <c r="G62" s="223"/>
      <c r="H62" s="223"/>
      <c r="I62" s="223"/>
    </row>
    <row r="63" spans="1:9" ht="14.25" thickBot="1">
      <c r="A63" s="224"/>
      <c r="B63" s="224"/>
      <c r="C63" s="224"/>
      <c r="D63" s="224"/>
      <c r="E63" s="224"/>
      <c r="F63" s="223"/>
      <c r="G63" s="223"/>
      <c r="H63" s="223"/>
      <c r="I63" s="223"/>
    </row>
    <row r="64" spans="1:9" ht="13.5">
      <c r="A64" s="224"/>
      <c r="B64" s="224"/>
      <c r="C64" s="224"/>
      <c r="D64" s="224"/>
      <c r="E64" s="224"/>
      <c r="F64" s="223"/>
      <c r="G64" s="223"/>
      <c r="H64" s="223"/>
      <c r="I64" s="223"/>
    </row>
    <row r="65" spans="1:9" ht="13.5">
      <c r="A65" s="224"/>
      <c r="B65" s="224"/>
      <c r="C65" s="224"/>
      <c r="D65" s="224"/>
      <c r="E65" s="224"/>
      <c r="F65" s="223"/>
      <c r="G65" s="223"/>
      <c r="H65" s="223"/>
      <c r="I65" s="223"/>
    </row>
    <row r="66" spans="1:9" ht="13.5">
      <c r="A66" s="224"/>
      <c r="B66" s="224"/>
      <c r="C66" s="224"/>
      <c r="D66" s="224"/>
      <c r="E66" s="224"/>
      <c r="F66" s="223"/>
      <c r="G66" s="223"/>
      <c r="H66" s="223"/>
      <c r="I66" s="223"/>
    </row>
    <row r="67" spans="1:9" ht="13.5">
      <c r="A67" s="224"/>
      <c r="B67" s="224"/>
      <c r="C67" s="224"/>
      <c r="D67" s="224"/>
      <c r="E67" s="224"/>
      <c r="F67" s="223"/>
      <c r="G67" s="223"/>
      <c r="H67" s="223"/>
      <c r="I67" s="223"/>
    </row>
    <row r="68" spans="1:9" ht="13.5">
      <c r="A68" s="224"/>
      <c r="B68" s="224"/>
      <c r="C68" s="224"/>
      <c r="D68" s="224"/>
      <c r="E68" s="224"/>
      <c r="F68" s="223"/>
      <c r="G68" s="223"/>
      <c r="H68" s="223"/>
      <c r="I68" s="223"/>
    </row>
    <row r="69" spans="1:9" ht="13.5">
      <c r="A69" s="224"/>
      <c r="B69" s="224"/>
      <c r="C69" s="224"/>
      <c r="D69" s="224"/>
      <c r="E69" s="224"/>
      <c r="F69" s="223"/>
      <c r="G69" s="223"/>
      <c r="H69" s="223"/>
      <c r="I69" s="223"/>
    </row>
    <row r="70" spans="1:9" ht="13.5">
      <c r="A70" s="223"/>
      <c r="B70" s="223"/>
      <c r="C70" s="223"/>
      <c r="D70" s="223"/>
      <c r="E70" s="223"/>
      <c r="F70" s="223"/>
      <c r="G70" s="223"/>
      <c r="H70" s="223"/>
      <c r="I70" s="223"/>
    </row>
    <row r="71" spans="1:9" ht="13.5">
      <c r="A71" s="224"/>
      <c r="B71" s="223"/>
      <c r="C71" s="223"/>
      <c r="D71" s="223"/>
      <c r="E71" s="223"/>
      <c r="F71" s="223"/>
      <c r="G71" s="223"/>
      <c r="H71" s="223"/>
      <c r="I71" s="223"/>
    </row>
    <row r="72" spans="1:9" ht="13.5">
      <c r="A72" s="224"/>
      <c r="B72" s="223"/>
      <c r="C72" s="223"/>
      <c r="D72" s="223"/>
      <c r="E72" s="223"/>
      <c r="F72" s="223"/>
      <c r="G72" s="223"/>
      <c r="H72" s="223"/>
      <c r="I72" s="223"/>
    </row>
    <row r="73" spans="1:9" ht="13.5">
      <c r="A73" s="224"/>
      <c r="B73" s="223"/>
      <c r="C73" s="223"/>
      <c r="D73" s="223"/>
      <c r="E73" s="223"/>
      <c r="F73" s="223"/>
      <c r="G73" s="223"/>
      <c r="H73" s="223"/>
      <c r="I73" s="223"/>
    </row>
  </sheetData>
  <phoneticPr fontId="2"/>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3:D8"/>
  <sheetViews>
    <sheetView workbookViewId="0">
      <selection activeCell="A3" sqref="A3:B4"/>
    </sheetView>
  </sheetViews>
  <sheetFormatPr defaultRowHeight="13.5"/>
  <cols>
    <col min="1" max="1" width="9.125" style="70" customWidth="1"/>
    <col min="2" max="4" width="35" style="70" customWidth="1"/>
    <col min="5" max="5" width="9" style="70" customWidth="1"/>
    <col min="6" max="16384" width="9" style="70"/>
  </cols>
  <sheetData>
    <row r="3" spans="1:4" ht="39.950000000000003" customHeight="1">
      <c r="A3" s="110" t="s">
        <v>87</v>
      </c>
      <c r="B3" s="110" t="s">
        <v>821</v>
      </c>
      <c r="C3" s="110" t="s">
        <v>822</v>
      </c>
      <c r="D3" s="110" t="s">
        <v>823</v>
      </c>
    </row>
    <row r="4" spans="1:4" ht="54.95" customHeight="1">
      <c r="A4" s="111" t="s">
        <v>307</v>
      </c>
      <c r="B4" s="105" t="s">
        <v>824</v>
      </c>
      <c r="C4" s="105" t="s">
        <v>825</v>
      </c>
      <c r="D4" s="105" t="s">
        <v>826</v>
      </c>
    </row>
    <row r="5" spans="1:4" ht="54.95" customHeight="1">
      <c r="A5" s="111" t="s">
        <v>827</v>
      </c>
      <c r="B5" s="112" t="s">
        <v>828</v>
      </c>
      <c r="C5" s="112" t="s">
        <v>829</v>
      </c>
      <c r="D5" s="112" t="s">
        <v>830</v>
      </c>
    </row>
    <row r="6" spans="1:4" ht="54.95" customHeight="1">
      <c r="A6" s="111" t="s">
        <v>831</v>
      </c>
      <c r="B6" s="105" t="s">
        <v>832</v>
      </c>
      <c r="C6" s="105" t="s">
        <v>833</v>
      </c>
      <c r="D6" s="105" t="s">
        <v>833</v>
      </c>
    </row>
    <row r="7" spans="1:4" ht="54.95" customHeight="1">
      <c r="A7" s="111" t="s">
        <v>743</v>
      </c>
      <c r="B7" s="112" t="s">
        <v>834</v>
      </c>
      <c r="C7" s="112" t="s">
        <v>835</v>
      </c>
      <c r="D7" s="112" t="s">
        <v>836</v>
      </c>
    </row>
    <row r="8" spans="1:4" ht="54.95" customHeight="1">
      <c r="A8" s="111" t="s">
        <v>837</v>
      </c>
      <c r="B8" s="105" t="s">
        <v>838</v>
      </c>
      <c r="C8" s="105" t="s">
        <v>839</v>
      </c>
      <c r="D8" s="105" t="s">
        <v>840</v>
      </c>
    </row>
  </sheetData>
  <phoneticPr fontId="2"/>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3:D8"/>
  <sheetViews>
    <sheetView workbookViewId="0">
      <pane ySplit="3" topLeftCell="A4" activePane="bottomLeft" state="frozen"/>
      <selection pane="bottomLeft" activeCell="A3" sqref="A3:D3"/>
    </sheetView>
  </sheetViews>
  <sheetFormatPr defaultRowHeight="13.5"/>
  <cols>
    <col min="1" max="1" width="22" style="70" customWidth="1"/>
    <col min="2" max="2" width="32" style="70" customWidth="1"/>
    <col min="3" max="3" width="45" style="70" customWidth="1"/>
    <col min="4" max="4" width="16" style="70" customWidth="1"/>
    <col min="5" max="5" width="9" style="70" customWidth="1"/>
    <col min="6" max="16384" width="9" style="70"/>
  </cols>
  <sheetData>
    <row r="3" spans="1:4" ht="24.95" customHeight="1">
      <c r="A3" s="175" t="s">
        <v>841</v>
      </c>
      <c r="B3" s="175" t="s">
        <v>842</v>
      </c>
      <c r="C3" s="175" t="s">
        <v>843</v>
      </c>
      <c r="D3" s="175" t="s">
        <v>844</v>
      </c>
    </row>
    <row r="4" spans="1:4" ht="39.950000000000003" customHeight="1">
      <c r="A4" s="71" t="s">
        <v>845</v>
      </c>
      <c r="B4" s="71" t="s">
        <v>846</v>
      </c>
      <c r="C4" s="72" t="s">
        <v>847</v>
      </c>
      <c r="D4" s="71" t="s">
        <v>848</v>
      </c>
    </row>
    <row r="5" spans="1:4" ht="39.950000000000003" customHeight="1">
      <c r="A5" s="73" t="s">
        <v>849</v>
      </c>
      <c r="B5" s="73" t="s">
        <v>850</v>
      </c>
      <c r="C5" s="74" t="s">
        <v>851</v>
      </c>
      <c r="D5" s="73" t="s">
        <v>852</v>
      </c>
    </row>
    <row r="6" spans="1:4" ht="54.95" customHeight="1">
      <c r="A6" s="71" t="s">
        <v>853</v>
      </c>
      <c r="B6" s="71" t="s">
        <v>854</v>
      </c>
      <c r="C6" s="72" t="s">
        <v>855</v>
      </c>
      <c r="D6" s="71" t="s">
        <v>852</v>
      </c>
    </row>
    <row r="7" spans="1:4" ht="54.95" customHeight="1">
      <c r="A7" s="73" t="s">
        <v>856</v>
      </c>
      <c r="B7" s="73" t="s">
        <v>857</v>
      </c>
      <c r="C7" s="74" t="s">
        <v>858</v>
      </c>
      <c r="D7" s="73" t="s">
        <v>852</v>
      </c>
    </row>
    <row r="8" spans="1:4" ht="39.950000000000003" customHeight="1">
      <c r="A8" s="71" t="s">
        <v>859</v>
      </c>
      <c r="B8" s="71" t="s">
        <v>860</v>
      </c>
      <c r="C8" s="72" t="s">
        <v>861</v>
      </c>
      <c r="D8" s="71" t="s">
        <v>862</v>
      </c>
    </row>
  </sheetData>
  <phoneticPr fontId="2"/>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9" tint="0.79998168889431442"/>
  </sheetPr>
  <dimension ref="B2:D14"/>
  <sheetViews>
    <sheetView showGridLines="0" topLeftCell="A4" zoomScale="130" zoomScaleNormal="130" workbookViewId="0">
      <selection activeCell="B6" sqref="B6"/>
    </sheetView>
  </sheetViews>
  <sheetFormatPr defaultColWidth="9" defaultRowHeight="13.5"/>
  <cols>
    <col min="1" max="1" width="9" style="52" customWidth="1"/>
    <col min="2" max="2" width="38.75" style="52" bestFit="1" customWidth="1"/>
    <col min="3" max="3" width="5.5" style="52" bestFit="1" customWidth="1"/>
    <col min="4" max="4" width="36.625" style="52" bestFit="1" customWidth="1"/>
    <col min="5" max="5" width="9" style="52" customWidth="1"/>
    <col min="6" max="16384" width="9" style="52"/>
  </cols>
  <sheetData>
    <row r="2" spans="2:4" ht="14.25" customHeight="1" thickBot="1"/>
    <row r="3" spans="2:4" ht="51" customHeight="1" thickBot="1">
      <c r="B3" s="330" t="s">
        <v>863</v>
      </c>
      <c r="C3" s="331"/>
      <c r="D3" s="332"/>
    </row>
    <row r="4" spans="2:4" ht="36" customHeight="1" thickBot="1">
      <c r="B4" s="53" t="s">
        <v>125</v>
      </c>
      <c r="D4" s="53" t="s">
        <v>125</v>
      </c>
    </row>
    <row r="5" spans="2:4" ht="21.75" customHeight="1" thickBot="1">
      <c r="B5" s="64" t="s">
        <v>864</v>
      </c>
      <c r="C5" s="54" t="s">
        <v>865</v>
      </c>
      <c r="D5" s="65" t="s">
        <v>866</v>
      </c>
    </row>
    <row r="6" spans="2:4" ht="24.75" customHeight="1">
      <c r="B6" s="55" t="s">
        <v>867</v>
      </c>
      <c r="C6" s="56" t="s">
        <v>868</v>
      </c>
      <c r="D6" s="51"/>
    </row>
    <row r="7" spans="2:4">
      <c r="B7" s="57" t="s">
        <v>869</v>
      </c>
      <c r="D7" s="57" t="s">
        <v>870</v>
      </c>
    </row>
    <row r="8" spans="2:4" ht="13.5" customHeight="1">
      <c r="B8" s="58" t="s">
        <v>871</v>
      </c>
      <c r="C8" s="67" t="s">
        <v>868</v>
      </c>
      <c r="D8" s="59" t="s">
        <v>872</v>
      </c>
    </row>
    <row r="9" spans="2:4" ht="13.5" customHeight="1">
      <c r="B9" s="60" t="s">
        <v>873</v>
      </c>
      <c r="C9" s="66" t="s">
        <v>865</v>
      </c>
      <c r="D9" s="61" t="s">
        <v>874</v>
      </c>
    </row>
    <row r="10" spans="2:4">
      <c r="B10" s="57" t="s">
        <v>875</v>
      </c>
      <c r="C10" s="67" t="s">
        <v>876</v>
      </c>
      <c r="D10" s="61" t="s">
        <v>877</v>
      </c>
    </row>
    <row r="11" spans="2:4">
      <c r="B11" s="58" t="s">
        <v>878</v>
      </c>
      <c r="D11" s="61" t="s">
        <v>879</v>
      </c>
    </row>
    <row r="12" spans="2:4">
      <c r="B12" s="68" t="s">
        <v>880</v>
      </c>
      <c r="D12" s="62" t="s">
        <v>881</v>
      </c>
    </row>
    <row r="13" spans="2:4">
      <c r="C13" s="333"/>
      <c r="D13" s="63"/>
    </row>
    <row r="14" spans="2:4">
      <c r="C14" s="334"/>
    </row>
  </sheetData>
  <mergeCells count="2">
    <mergeCell ref="B3:D3"/>
    <mergeCell ref="C13:C14"/>
  </mergeCells>
  <phoneticPr fontId="2"/>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5" tint="0.79998168889431442"/>
  </sheetPr>
  <dimension ref="A1:C16"/>
  <sheetViews>
    <sheetView topLeftCell="A6" workbookViewId="0">
      <selection activeCell="A6" sqref="A6"/>
    </sheetView>
  </sheetViews>
  <sheetFormatPr defaultRowHeight="18.75"/>
  <cols>
    <col min="1" max="1" width="25.75" style="205" customWidth="1"/>
    <col min="2" max="2" width="21" style="205" customWidth="1"/>
    <col min="3" max="3" width="41.5" style="205" customWidth="1"/>
  </cols>
  <sheetData>
    <row r="1" spans="1:3" s="3" customFormat="1" ht="29.25" customHeight="1" thickBot="1">
      <c r="A1" s="42" t="s">
        <v>882</v>
      </c>
      <c r="B1" s="43" t="s">
        <v>883</v>
      </c>
      <c r="C1" s="43" t="s">
        <v>884</v>
      </c>
    </row>
    <row r="2" spans="1:3" s="3" customFormat="1" ht="29.25" customHeight="1" thickBot="1">
      <c r="A2" s="32" t="s">
        <v>625</v>
      </c>
      <c r="B2" s="33" t="s">
        <v>885</v>
      </c>
      <c r="C2" s="33" t="s">
        <v>886</v>
      </c>
    </row>
    <row r="3" spans="1:3" s="3" customFormat="1" ht="29.25" customHeight="1" thickBot="1">
      <c r="A3" s="113" t="s">
        <v>635</v>
      </c>
      <c r="B3" s="114" t="s">
        <v>887</v>
      </c>
      <c r="C3" s="114" t="s">
        <v>888</v>
      </c>
    </row>
    <row r="4" spans="1:3" s="3" customFormat="1" ht="29.25" customHeight="1" thickBot="1">
      <c r="A4" s="32" t="s">
        <v>889</v>
      </c>
      <c r="B4" s="33" t="s">
        <v>890</v>
      </c>
      <c r="C4" s="33" t="s">
        <v>891</v>
      </c>
    </row>
    <row r="5" spans="1:3" s="3" customFormat="1" ht="29.25" customHeight="1" thickBot="1">
      <c r="A5" s="113" t="s">
        <v>627</v>
      </c>
      <c r="B5" s="114" t="s">
        <v>892</v>
      </c>
      <c r="C5" s="114" t="s">
        <v>893</v>
      </c>
    </row>
    <row r="6" spans="1:3" s="3" customFormat="1" ht="29.25" customHeight="1" thickBot="1">
      <c r="A6" s="32" t="s">
        <v>633</v>
      </c>
      <c r="B6" s="33" t="s">
        <v>894</v>
      </c>
      <c r="C6" s="33" t="s">
        <v>895</v>
      </c>
    </row>
    <row r="7" spans="1:3" s="3" customFormat="1" ht="29.25" customHeight="1" thickBot="1">
      <c r="A7" s="113" t="s">
        <v>896</v>
      </c>
      <c r="B7" s="114" t="s">
        <v>897</v>
      </c>
      <c r="C7" s="114" t="s">
        <v>898</v>
      </c>
    </row>
    <row r="8" spans="1:3" s="3" customFormat="1" ht="29.25" customHeight="1" thickBot="1">
      <c r="A8" s="32" t="s">
        <v>899</v>
      </c>
      <c r="B8" s="33" t="s">
        <v>900</v>
      </c>
      <c r="C8" s="33" t="s">
        <v>901</v>
      </c>
    </row>
    <row r="9" spans="1:3" s="3" customFormat="1" ht="29.25" customHeight="1" thickBot="1">
      <c r="A9" s="113" t="s">
        <v>902</v>
      </c>
      <c r="B9" s="114" t="s">
        <v>903</v>
      </c>
      <c r="C9" s="114" t="s">
        <v>904</v>
      </c>
    </row>
    <row r="10" spans="1:3" s="3" customFormat="1" ht="29.25" customHeight="1" thickBot="1">
      <c r="A10" s="32" t="s">
        <v>905</v>
      </c>
      <c r="B10" s="33" t="s">
        <v>897</v>
      </c>
      <c r="C10" s="33" t="s">
        <v>906</v>
      </c>
    </row>
    <row r="11" spans="1:3" s="3" customFormat="1" ht="29.25" customHeight="1" thickBot="1">
      <c r="A11" s="113" t="s">
        <v>907</v>
      </c>
      <c r="B11" s="114" t="s">
        <v>908</v>
      </c>
      <c r="C11" s="114" t="s">
        <v>909</v>
      </c>
    </row>
    <row r="12" spans="1:3" s="3" customFormat="1" ht="29.25" customHeight="1" thickBot="1">
      <c r="A12" s="32" t="s">
        <v>910</v>
      </c>
      <c r="B12" s="33" t="s">
        <v>911</v>
      </c>
      <c r="C12" s="33" t="s">
        <v>912</v>
      </c>
    </row>
    <row r="13" spans="1:3" s="3" customFormat="1" ht="29.25" customHeight="1" thickBot="1">
      <c r="A13" s="113" t="s">
        <v>913</v>
      </c>
      <c r="B13" s="114" t="s">
        <v>911</v>
      </c>
      <c r="C13" s="114" t="s">
        <v>914</v>
      </c>
    </row>
    <row r="14" spans="1:3" ht="24">
      <c r="A14" s="113" t="s">
        <v>915</v>
      </c>
      <c r="B14" s="114" t="s">
        <v>916</v>
      </c>
      <c r="C14" s="114" t="s">
        <v>917</v>
      </c>
    </row>
    <row r="15" spans="1:3" ht="24">
      <c r="A15" s="113" t="s">
        <v>918</v>
      </c>
      <c r="B15" s="114" t="s">
        <v>919</v>
      </c>
      <c r="C15" s="114" t="s">
        <v>920</v>
      </c>
    </row>
    <row r="16" spans="1:3" ht="24">
      <c r="A16" s="113" t="s">
        <v>921</v>
      </c>
      <c r="B16" s="114" t="s">
        <v>919</v>
      </c>
      <c r="C16" s="114" t="s">
        <v>922</v>
      </c>
    </row>
  </sheetData>
  <phoneticPr fontId="2"/>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5" tint="0.79998168889431442"/>
  </sheetPr>
  <dimension ref="A1:B21"/>
  <sheetViews>
    <sheetView topLeftCell="A13" workbookViewId="0">
      <selection activeCell="A15" sqref="A15"/>
    </sheetView>
  </sheetViews>
  <sheetFormatPr defaultRowHeight="18.75"/>
  <cols>
    <col min="1" max="1" width="21" style="205" customWidth="1"/>
    <col min="2" max="2" width="59.625" style="205" customWidth="1"/>
  </cols>
  <sheetData>
    <row r="1" spans="1:2" s="3" customFormat="1" ht="29.25" customHeight="1" thickBot="1">
      <c r="A1" s="43" t="s">
        <v>883</v>
      </c>
      <c r="B1" s="43" t="s">
        <v>307</v>
      </c>
    </row>
    <row r="2" spans="1:2" s="3" customFormat="1" ht="29.25" customHeight="1" thickBot="1">
      <c r="A2" s="33" t="s">
        <v>923</v>
      </c>
      <c r="B2" s="33" t="s">
        <v>924</v>
      </c>
    </row>
    <row r="3" spans="1:2" s="3" customFormat="1" ht="29.25" customHeight="1" thickBot="1">
      <c r="A3" s="114" t="s">
        <v>925</v>
      </c>
      <c r="B3" s="114" t="s">
        <v>926</v>
      </c>
    </row>
    <row r="4" spans="1:2" s="3" customFormat="1" ht="29.25" customHeight="1" thickBot="1">
      <c r="A4" s="33" t="s">
        <v>927</v>
      </c>
      <c r="B4" s="33" t="s">
        <v>928</v>
      </c>
    </row>
    <row r="5" spans="1:2" s="3" customFormat="1" ht="29.25" customHeight="1" thickBot="1">
      <c r="A5" s="114" t="s">
        <v>892</v>
      </c>
      <c r="B5" s="114" t="s">
        <v>929</v>
      </c>
    </row>
    <row r="6" spans="1:2" s="3" customFormat="1" ht="48.75" customHeight="1" thickBot="1">
      <c r="A6" s="33" t="s">
        <v>930</v>
      </c>
      <c r="B6" s="33" t="s">
        <v>931</v>
      </c>
    </row>
    <row r="7" spans="1:2" s="3" customFormat="1" ht="72.75" customHeight="1" thickBot="1">
      <c r="A7" s="114" t="s">
        <v>887</v>
      </c>
      <c r="B7" s="114" t="s">
        <v>932</v>
      </c>
    </row>
    <row r="8" spans="1:2" s="3" customFormat="1" ht="72.75" customHeight="1" thickBot="1">
      <c r="A8" s="33" t="s">
        <v>911</v>
      </c>
      <c r="B8" s="33" t="s">
        <v>933</v>
      </c>
    </row>
    <row r="9" spans="1:2" s="3" customFormat="1" ht="29.25" customHeight="1" thickBot="1">
      <c r="A9" s="114" t="s">
        <v>934</v>
      </c>
      <c r="B9" s="114" t="s">
        <v>935</v>
      </c>
    </row>
    <row r="10" spans="1:2" s="3" customFormat="1" ht="96.75" customHeight="1" thickBot="1">
      <c r="A10" s="33" t="s">
        <v>936</v>
      </c>
      <c r="B10" s="33" t="s">
        <v>937</v>
      </c>
    </row>
    <row r="11" spans="1:2" s="3" customFormat="1" ht="29.25" customHeight="1" thickBot="1">
      <c r="A11" s="114" t="s">
        <v>938</v>
      </c>
      <c r="B11" s="114" t="s">
        <v>939</v>
      </c>
    </row>
    <row r="12" spans="1:2" s="3" customFormat="1" ht="60.75" customHeight="1" thickBot="1">
      <c r="A12" s="33" t="s">
        <v>940</v>
      </c>
      <c r="B12" s="33" t="s">
        <v>941</v>
      </c>
    </row>
    <row r="13" spans="1:2" s="3" customFormat="1" ht="29.25" customHeight="1" thickBot="1">
      <c r="A13" s="114" t="s">
        <v>942</v>
      </c>
      <c r="B13" s="114" t="s">
        <v>943</v>
      </c>
    </row>
    <row r="14" spans="1:2" ht="24.75" customHeight="1" thickBot="1">
      <c r="A14" s="33" t="s">
        <v>944</v>
      </c>
      <c r="B14" s="33" t="s">
        <v>945</v>
      </c>
    </row>
    <row r="15" spans="1:2" ht="36.75" customHeight="1" thickBot="1">
      <c r="A15" s="114" t="s">
        <v>946</v>
      </c>
      <c r="B15" s="114" t="s">
        <v>947</v>
      </c>
    </row>
    <row r="16" spans="1:2" ht="24.75" customHeight="1" thickBot="1">
      <c r="A16" s="33" t="s">
        <v>948</v>
      </c>
      <c r="B16" s="33" t="s">
        <v>949</v>
      </c>
    </row>
    <row r="17" spans="1:2" ht="19.5" customHeight="1" thickBot="1">
      <c r="A17" s="114" t="s">
        <v>950</v>
      </c>
      <c r="B17" s="114" t="s">
        <v>951</v>
      </c>
    </row>
    <row r="18" spans="1:2" ht="62.1" customHeight="1" thickBot="1">
      <c r="A18" s="33" t="s">
        <v>919</v>
      </c>
      <c r="B18" s="33" t="s">
        <v>952</v>
      </c>
    </row>
    <row r="19" spans="1:2" ht="32.1" customHeight="1" thickBot="1">
      <c r="A19" s="114" t="s">
        <v>953</v>
      </c>
      <c r="B19" s="114" t="s">
        <v>954</v>
      </c>
    </row>
    <row r="20" spans="1:2" ht="19.5" customHeight="1" thickBot="1">
      <c r="A20" s="33" t="s">
        <v>955</v>
      </c>
      <c r="B20" s="33"/>
    </row>
    <row r="21" spans="1:2" ht="19.5" customHeight="1" thickBot="1">
      <c r="A21" s="33" t="s">
        <v>956</v>
      </c>
      <c r="B21" s="33"/>
    </row>
  </sheetData>
  <phoneticPr fontId="2"/>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9" tint="0.79998168889431442"/>
  </sheetPr>
  <dimension ref="B1:AF42"/>
  <sheetViews>
    <sheetView showGridLines="0" zoomScale="54" workbookViewId="0">
      <selection activeCell="N39" sqref="N39"/>
    </sheetView>
  </sheetViews>
  <sheetFormatPr defaultRowHeight="13.5"/>
  <cols>
    <col min="1" max="1" width="9" style="4" customWidth="1"/>
    <col min="2" max="2" width="25.75" style="4" bestFit="1" customWidth="1"/>
    <col min="3" max="3" width="10.625" style="4" hidden="1" customWidth="1"/>
    <col min="4" max="4" width="10.375" style="4" bestFit="1" customWidth="1"/>
    <col min="5" max="9" width="10.125" style="4" bestFit="1" customWidth="1"/>
    <col min="10" max="11" width="10.125" style="4" customWidth="1"/>
    <col min="12" max="12" width="10.75" style="4" customWidth="1"/>
    <col min="13" max="13" width="9" style="4" customWidth="1"/>
    <col min="14" max="14" width="34.125" style="4" bestFit="1" customWidth="1"/>
    <col min="15" max="15" width="10.625" style="4" hidden="1" customWidth="1"/>
    <col min="16" max="21" width="10.625" style="4" bestFit="1" customWidth="1"/>
    <col min="22" max="23" width="10.625" style="4" customWidth="1"/>
    <col min="24" max="24" width="10.75" style="4" customWidth="1"/>
    <col min="25" max="26" width="9" style="4" customWidth="1"/>
    <col min="27" max="27" width="15" style="4" customWidth="1"/>
    <col min="28" max="29" width="11.375" style="4" bestFit="1" customWidth="1"/>
    <col min="30" max="31" width="16.75" style="4" bestFit="1" customWidth="1"/>
    <col min="32" max="32" width="10.25" style="4" bestFit="1" customWidth="1"/>
    <col min="33" max="33" width="9" style="4" customWidth="1"/>
    <col min="34" max="16384" width="9" style="4"/>
  </cols>
  <sheetData>
    <row r="1" spans="2:32">
      <c r="B1" s="4" t="s">
        <v>92</v>
      </c>
      <c r="N1" s="4" t="s">
        <v>957</v>
      </c>
      <c r="AA1" s="213" t="s">
        <v>958</v>
      </c>
    </row>
    <row r="2" spans="2:32">
      <c r="B2" s="208" t="s">
        <v>959</v>
      </c>
      <c r="J2" s="15"/>
      <c r="K2" s="15"/>
      <c r="L2" s="15" t="s">
        <v>960</v>
      </c>
      <c r="N2" s="208" t="s">
        <v>961</v>
      </c>
      <c r="U2" s="15"/>
      <c r="V2" s="15"/>
      <c r="W2" s="15"/>
      <c r="X2" s="15" t="s">
        <v>962</v>
      </c>
      <c r="AA2" s="208" t="s">
        <v>963</v>
      </c>
    </row>
    <row r="3" spans="2:32" ht="24.95" customHeight="1">
      <c r="B3" s="133" t="s">
        <v>87</v>
      </c>
      <c r="C3" s="133" t="s">
        <v>964</v>
      </c>
      <c r="D3" s="133" t="s">
        <v>965</v>
      </c>
      <c r="E3" s="133" t="s">
        <v>88</v>
      </c>
      <c r="F3" s="133" t="s">
        <v>966</v>
      </c>
      <c r="G3" s="133" t="s">
        <v>89</v>
      </c>
      <c r="H3" s="133" t="s">
        <v>967</v>
      </c>
      <c r="I3" s="133" t="s">
        <v>90</v>
      </c>
      <c r="J3" s="133" t="s">
        <v>438</v>
      </c>
      <c r="K3" s="133" t="s">
        <v>56</v>
      </c>
      <c r="L3" s="133" t="s">
        <v>57</v>
      </c>
      <c r="N3" s="10" t="s">
        <v>87</v>
      </c>
      <c r="O3" s="10" t="s">
        <v>964</v>
      </c>
      <c r="P3" s="10" t="s">
        <v>965</v>
      </c>
      <c r="Q3" s="10" t="s">
        <v>88</v>
      </c>
      <c r="R3" s="10" t="s">
        <v>966</v>
      </c>
      <c r="S3" s="10" t="s">
        <v>89</v>
      </c>
      <c r="T3" s="10" t="s">
        <v>967</v>
      </c>
      <c r="U3" s="10" t="s">
        <v>90</v>
      </c>
      <c r="V3" s="10" t="s">
        <v>438</v>
      </c>
      <c r="W3" s="10" t="s">
        <v>56</v>
      </c>
      <c r="X3" s="10" t="s">
        <v>57</v>
      </c>
      <c r="AA3" s="134" t="s">
        <v>968</v>
      </c>
      <c r="AB3" s="134" t="s">
        <v>969</v>
      </c>
      <c r="AC3" s="134" t="s">
        <v>970</v>
      </c>
      <c r="AD3" s="134" t="s">
        <v>971</v>
      </c>
      <c r="AE3" s="134" t="s">
        <v>972</v>
      </c>
      <c r="AF3" s="134" t="s">
        <v>973</v>
      </c>
    </row>
    <row r="4" spans="2:32" ht="24.95" customHeight="1" thickBot="1">
      <c r="B4" s="12" t="s">
        <v>92</v>
      </c>
      <c r="C4" s="13">
        <f t="shared" ref="C4:L4" si="0">C5+C7+C9</f>
        <v>2697</v>
      </c>
      <c r="D4" s="13">
        <f t="shared" si="0"/>
        <v>2630</v>
      </c>
      <c r="E4" s="13">
        <f t="shared" si="0"/>
        <v>2535</v>
      </c>
      <c r="F4" s="13">
        <f t="shared" si="0"/>
        <v>2443</v>
      </c>
      <c r="G4" s="13">
        <f t="shared" si="0"/>
        <v>2405</v>
      </c>
      <c r="H4" s="13">
        <f t="shared" si="0"/>
        <v>2368</v>
      </c>
      <c r="I4" s="13">
        <f t="shared" si="0"/>
        <v>2316</v>
      </c>
      <c r="J4" s="13">
        <f t="shared" si="0"/>
        <v>2266</v>
      </c>
      <c r="K4" s="13">
        <f t="shared" si="0"/>
        <v>2216</v>
      </c>
      <c r="L4" s="13">
        <f t="shared" si="0"/>
        <v>2166</v>
      </c>
      <c r="N4" s="12" t="s">
        <v>974</v>
      </c>
      <c r="O4" s="13">
        <f t="shared" ref="O4:X4" si="1">O5+O7+O9</f>
        <v>162</v>
      </c>
      <c r="P4" s="13">
        <f t="shared" si="1"/>
        <v>169</v>
      </c>
      <c r="Q4" s="13">
        <f t="shared" si="1"/>
        <v>160</v>
      </c>
      <c r="R4" s="13">
        <f t="shared" si="1"/>
        <v>156</v>
      </c>
      <c r="S4" s="13">
        <f t="shared" si="1"/>
        <v>163</v>
      </c>
      <c r="T4" s="13">
        <f t="shared" si="1"/>
        <v>173</v>
      </c>
      <c r="U4" s="13">
        <f t="shared" si="1"/>
        <v>181</v>
      </c>
      <c r="V4" s="13">
        <f t="shared" si="1"/>
        <v>183</v>
      </c>
      <c r="W4" s="13">
        <f t="shared" si="1"/>
        <v>186</v>
      </c>
      <c r="X4" s="13">
        <f t="shared" si="1"/>
        <v>188</v>
      </c>
      <c r="AA4" s="135" t="s">
        <v>975</v>
      </c>
      <c r="AB4" s="135">
        <v>11</v>
      </c>
      <c r="AC4" s="135">
        <v>22</v>
      </c>
      <c r="AD4" s="135">
        <f t="shared" ref="AD4:AD26" si="2">AB4+AC4</f>
        <v>33</v>
      </c>
      <c r="AE4" s="136">
        <f t="shared" ref="AE4:AE25" si="3">AB4/$AB$26</f>
        <v>9.1286307053941914E-3</v>
      </c>
      <c r="AF4" s="136">
        <f t="shared" ref="AF4:AF25" si="4">AC4/$AC$26</f>
        <v>1.8502943650126155E-2</v>
      </c>
    </row>
    <row r="5" spans="2:32" ht="24.95" customHeight="1" thickTop="1">
      <c r="B5" s="337" t="s">
        <v>976</v>
      </c>
      <c r="C5" s="115">
        <v>984</v>
      </c>
      <c r="D5" s="11">
        <v>1006</v>
      </c>
      <c r="E5" s="11">
        <v>1003</v>
      </c>
      <c r="F5" s="11">
        <v>997</v>
      </c>
      <c r="G5" s="214">
        <v>1000</v>
      </c>
      <c r="H5" s="214">
        <v>1001</v>
      </c>
      <c r="I5" s="214">
        <v>998</v>
      </c>
      <c r="J5" s="11">
        <f>H40</f>
        <v>993</v>
      </c>
      <c r="K5" s="11">
        <f>I40</f>
        <v>986</v>
      </c>
      <c r="L5" s="11">
        <f>J40</f>
        <v>978</v>
      </c>
      <c r="N5" s="337" t="s">
        <v>977</v>
      </c>
      <c r="O5" s="115">
        <v>121</v>
      </c>
      <c r="P5" s="11">
        <v>128</v>
      </c>
      <c r="Q5" s="11">
        <v>122</v>
      </c>
      <c r="R5" s="11">
        <v>114</v>
      </c>
      <c r="S5" s="214">
        <v>117</v>
      </c>
      <c r="T5" s="11">
        <f>T38</f>
        <v>122</v>
      </c>
      <c r="U5" s="11">
        <f>U38</f>
        <v>127</v>
      </c>
      <c r="V5" s="11">
        <f>V38</f>
        <v>127</v>
      </c>
      <c r="W5" s="11">
        <f>W38</f>
        <v>127</v>
      </c>
      <c r="X5" s="11">
        <f>X38</f>
        <v>127</v>
      </c>
      <c r="AA5" s="135" t="s">
        <v>978</v>
      </c>
      <c r="AB5" s="135">
        <v>29</v>
      </c>
      <c r="AC5" s="135">
        <v>32</v>
      </c>
      <c r="AD5" s="135">
        <f t="shared" si="2"/>
        <v>61</v>
      </c>
      <c r="AE5" s="136">
        <f t="shared" si="3"/>
        <v>2.4066390041493777E-2</v>
      </c>
      <c r="AF5" s="136">
        <f t="shared" si="4"/>
        <v>2.6913372582001681E-2</v>
      </c>
    </row>
    <row r="6" spans="2:32" ht="24.95" customHeight="1">
      <c r="B6" s="311"/>
      <c r="C6" s="116">
        <f t="shared" ref="C6:L6" si="5">C5/C4</f>
        <v>0.36484983314794217</v>
      </c>
      <c r="D6" s="7">
        <f t="shared" si="5"/>
        <v>0.38250950570342207</v>
      </c>
      <c r="E6" s="7">
        <f t="shared" si="5"/>
        <v>0.39566074950690333</v>
      </c>
      <c r="F6" s="7">
        <f t="shared" si="5"/>
        <v>0.40810478919361443</v>
      </c>
      <c r="G6" s="7">
        <f t="shared" si="5"/>
        <v>0.41580041580041582</v>
      </c>
      <c r="H6" s="7">
        <f t="shared" si="5"/>
        <v>0.42271959459459457</v>
      </c>
      <c r="I6" s="7">
        <f t="shared" si="5"/>
        <v>0.43091537132987912</v>
      </c>
      <c r="J6" s="7">
        <f t="shared" si="5"/>
        <v>0.43821712268314211</v>
      </c>
      <c r="K6" s="7">
        <f t="shared" si="5"/>
        <v>0.44494584837545126</v>
      </c>
      <c r="L6" s="7">
        <f t="shared" si="5"/>
        <v>0.45152354570637121</v>
      </c>
      <c r="N6" s="311"/>
      <c r="O6" s="116">
        <f t="shared" ref="O6:X6" si="6">O5/O4</f>
        <v>0.74691358024691357</v>
      </c>
      <c r="P6" s="7">
        <f t="shared" si="6"/>
        <v>0.75739644970414199</v>
      </c>
      <c r="Q6" s="7">
        <f t="shared" si="6"/>
        <v>0.76249999999999996</v>
      </c>
      <c r="R6" s="7">
        <f t="shared" si="6"/>
        <v>0.73076923076923073</v>
      </c>
      <c r="S6" s="7">
        <f t="shared" si="6"/>
        <v>0.71779141104294475</v>
      </c>
      <c r="T6" s="7">
        <f t="shared" si="6"/>
        <v>0.7052023121387283</v>
      </c>
      <c r="U6" s="7">
        <f t="shared" si="6"/>
        <v>0.7016574585635359</v>
      </c>
      <c r="V6" s="7">
        <f t="shared" si="6"/>
        <v>0.69398907103825136</v>
      </c>
      <c r="W6" s="7">
        <f t="shared" si="6"/>
        <v>0.68279569892473113</v>
      </c>
      <c r="X6" s="7">
        <f t="shared" si="6"/>
        <v>0.67553191489361697</v>
      </c>
      <c r="AA6" s="135" t="s">
        <v>979</v>
      </c>
      <c r="AB6" s="135">
        <v>39</v>
      </c>
      <c r="AC6" s="135">
        <v>32</v>
      </c>
      <c r="AD6" s="135">
        <f t="shared" si="2"/>
        <v>71</v>
      </c>
      <c r="AE6" s="136">
        <f t="shared" si="3"/>
        <v>3.2365145228215771E-2</v>
      </c>
      <c r="AF6" s="136">
        <f t="shared" si="4"/>
        <v>2.6913372582001681E-2</v>
      </c>
    </row>
    <row r="7" spans="2:32" ht="24.95" customHeight="1">
      <c r="B7" s="338" t="s">
        <v>980</v>
      </c>
      <c r="C7" s="117">
        <v>1437</v>
      </c>
      <c r="D7" s="5">
        <v>1369</v>
      </c>
      <c r="E7" s="5">
        <v>1301</v>
      </c>
      <c r="F7" s="5">
        <v>1241</v>
      </c>
      <c r="G7" s="215">
        <v>1222</v>
      </c>
      <c r="H7" s="215">
        <v>1204</v>
      </c>
      <c r="I7" s="215">
        <v>1170</v>
      </c>
      <c r="J7" s="5">
        <f>H39</f>
        <v>1135</v>
      </c>
      <c r="K7" s="5">
        <f>I39</f>
        <v>1101</v>
      </c>
      <c r="L7" s="5">
        <f>J39</f>
        <v>1068</v>
      </c>
      <c r="N7" s="338" t="s">
        <v>981</v>
      </c>
      <c r="O7" s="117">
        <v>13</v>
      </c>
      <c r="P7" s="5">
        <v>14</v>
      </c>
      <c r="Q7" s="5">
        <v>12</v>
      </c>
      <c r="R7" s="5">
        <v>12</v>
      </c>
      <c r="S7" s="215">
        <v>13</v>
      </c>
      <c r="T7" s="5">
        <f>T39</f>
        <v>15</v>
      </c>
      <c r="U7" s="5">
        <f>U39</f>
        <v>16</v>
      </c>
      <c r="V7" s="5">
        <f>V39</f>
        <v>16</v>
      </c>
      <c r="W7" s="5">
        <f>W39</f>
        <v>17</v>
      </c>
      <c r="X7" s="5">
        <f>X39</f>
        <v>17</v>
      </c>
      <c r="AA7" s="135" t="s">
        <v>982</v>
      </c>
      <c r="AB7" s="135">
        <v>58</v>
      </c>
      <c r="AC7" s="135">
        <v>50</v>
      </c>
      <c r="AD7" s="135">
        <f t="shared" si="2"/>
        <v>108</v>
      </c>
      <c r="AE7" s="136">
        <f t="shared" si="3"/>
        <v>4.8132780082987554E-2</v>
      </c>
      <c r="AF7" s="136">
        <f t="shared" si="4"/>
        <v>4.2052144659377629E-2</v>
      </c>
    </row>
    <row r="8" spans="2:32" ht="24.95" customHeight="1">
      <c r="B8" s="311"/>
      <c r="C8" s="116">
        <f t="shared" ref="C8:L8" si="7">C7/C4</f>
        <v>0.53281423804226924</v>
      </c>
      <c r="D8" s="7">
        <f t="shared" si="7"/>
        <v>0.52053231939163502</v>
      </c>
      <c r="E8" s="7">
        <f t="shared" si="7"/>
        <v>0.51321499013806704</v>
      </c>
      <c r="F8" s="7">
        <f t="shared" si="7"/>
        <v>0.50798198935734751</v>
      </c>
      <c r="G8" s="7">
        <f t="shared" si="7"/>
        <v>0.50810810810810814</v>
      </c>
      <c r="H8" s="7">
        <f t="shared" si="7"/>
        <v>0.50844594594594594</v>
      </c>
      <c r="I8" s="7">
        <f t="shared" si="7"/>
        <v>0.50518134715025909</v>
      </c>
      <c r="J8" s="7">
        <f t="shared" si="7"/>
        <v>0.50088261253309796</v>
      </c>
      <c r="K8" s="7">
        <f t="shared" si="7"/>
        <v>0.49684115523465705</v>
      </c>
      <c r="L8" s="7">
        <f t="shared" si="7"/>
        <v>0.49307479224376732</v>
      </c>
      <c r="N8" s="311"/>
      <c r="O8" s="116">
        <f t="shared" ref="O8:X8" si="8">O7/O4</f>
        <v>8.0246913580246909E-2</v>
      </c>
      <c r="P8" s="7">
        <f t="shared" si="8"/>
        <v>8.2840236686390539E-2</v>
      </c>
      <c r="Q8" s="7">
        <f t="shared" si="8"/>
        <v>7.4999999999999997E-2</v>
      </c>
      <c r="R8" s="7">
        <f t="shared" si="8"/>
        <v>7.6923076923076927E-2</v>
      </c>
      <c r="S8" s="7">
        <f t="shared" si="8"/>
        <v>7.9754601226993863E-2</v>
      </c>
      <c r="T8" s="7">
        <f t="shared" si="8"/>
        <v>8.6705202312138727E-2</v>
      </c>
      <c r="U8" s="7">
        <f t="shared" si="8"/>
        <v>8.8397790055248615E-2</v>
      </c>
      <c r="V8" s="7">
        <f t="shared" si="8"/>
        <v>8.7431693989071038E-2</v>
      </c>
      <c r="W8" s="7">
        <f t="shared" si="8"/>
        <v>9.1397849462365593E-2</v>
      </c>
      <c r="X8" s="7">
        <f t="shared" si="8"/>
        <v>9.0425531914893623E-2</v>
      </c>
      <c r="AA8" s="135" t="s">
        <v>983</v>
      </c>
      <c r="AB8" s="135">
        <v>53</v>
      </c>
      <c r="AC8" s="135">
        <v>49</v>
      </c>
      <c r="AD8" s="135">
        <f t="shared" si="2"/>
        <v>102</v>
      </c>
      <c r="AE8" s="136">
        <f t="shared" si="3"/>
        <v>4.3983402489626559E-2</v>
      </c>
      <c r="AF8" s="136">
        <f t="shared" si="4"/>
        <v>4.1211101766190077E-2</v>
      </c>
    </row>
    <row r="9" spans="2:32" ht="24.95" customHeight="1">
      <c r="B9" s="335" t="s">
        <v>984</v>
      </c>
      <c r="C9" s="117">
        <v>276</v>
      </c>
      <c r="D9" s="5">
        <v>255</v>
      </c>
      <c r="E9" s="5">
        <v>231</v>
      </c>
      <c r="F9" s="5">
        <v>205</v>
      </c>
      <c r="G9" s="215">
        <v>183</v>
      </c>
      <c r="H9" s="215">
        <v>163</v>
      </c>
      <c r="I9" s="215">
        <v>148</v>
      </c>
      <c r="J9" s="5">
        <f>H38</f>
        <v>138</v>
      </c>
      <c r="K9" s="5">
        <f>I38</f>
        <v>129</v>
      </c>
      <c r="L9" s="5">
        <f>J38</f>
        <v>120</v>
      </c>
      <c r="N9" s="338" t="s">
        <v>985</v>
      </c>
      <c r="O9" s="117">
        <v>28</v>
      </c>
      <c r="P9" s="5">
        <v>27</v>
      </c>
      <c r="Q9" s="5">
        <v>26</v>
      </c>
      <c r="R9" s="5">
        <v>30</v>
      </c>
      <c r="S9" s="215">
        <v>33</v>
      </c>
      <c r="T9" s="5">
        <f>T40</f>
        <v>36</v>
      </c>
      <c r="U9" s="5">
        <f>U40</f>
        <v>38</v>
      </c>
      <c r="V9" s="5">
        <f>V40</f>
        <v>40</v>
      </c>
      <c r="W9" s="5">
        <f>W40</f>
        <v>42</v>
      </c>
      <c r="X9" s="5">
        <f>X40</f>
        <v>44</v>
      </c>
      <c r="AA9" s="135" t="s">
        <v>986</v>
      </c>
      <c r="AB9" s="135">
        <v>36</v>
      </c>
      <c r="AC9" s="135">
        <v>32</v>
      </c>
      <c r="AD9" s="135">
        <f t="shared" si="2"/>
        <v>68</v>
      </c>
      <c r="AE9" s="136">
        <f t="shared" si="3"/>
        <v>2.9875518672199172E-2</v>
      </c>
      <c r="AF9" s="136">
        <f t="shared" si="4"/>
        <v>2.6913372582001681E-2</v>
      </c>
    </row>
    <row r="10" spans="2:32" ht="24.95" customHeight="1" thickBot="1">
      <c r="B10" s="336"/>
      <c r="C10" s="119">
        <f t="shared" ref="C10:L10" si="9">C9/C4</f>
        <v>0.10233592880978866</v>
      </c>
      <c r="D10" s="14">
        <f t="shared" si="9"/>
        <v>9.6958174904942962E-2</v>
      </c>
      <c r="E10" s="14">
        <f t="shared" si="9"/>
        <v>9.1124260355029588E-2</v>
      </c>
      <c r="F10" s="14">
        <f t="shared" si="9"/>
        <v>8.3913221449038067E-2</v>
      </c>
      <c r="G10" s="14">
        <f t="shared" si="9"/>
        <v>7.6091476091476096E-2</v>
      </c>
      <c r="H10" s="14">
        <f t="shared" si="9"/>
        <v>6.8834459459459457E-2</v>
      </c>
      <c r="I10" s="14">
        <f t="shared" si="9"/>
        <v>6.3903281519861826E-2</v>
      </c>
      <c r="J10" s="14">
        <f t="shared" si="9"/>
        <v>6.0900264783759928E-2</v>
      </c>
      <c r="K10" s="14">
        <f t="shared" si="9"/>
        <v>5.8212996389891698E-2</v>
      </c>
      <c r="L10" s="14">
        <f t="shared" si="9"/>
        <v>5.5401662049861494E-2</v>
      </c>
      <c r="N10" s="311"/>
      <c r="O10" s="116">
        <f t="shared" ref="O10:X10" si="10">O9/O4</f>
        <v>0.1728395061728395</v>
      </c>
      <c r="P10" s="7">
        <f t="shared" si="10"/>
        <v>0.15976331360946747</v>
      </c>
      <c r="Q10" s="7">
        <f t="shared" si="10"/>
        <v>0.16250000000000001</v>
      </c>
      <c r="R10" s="7">
        <f t="shared" si="10"/>
        <v>0.19230769230769232</v>
      </c>
      <c r="S10" s="7">
        <f t="shared" si="10"/>
        <v>0.20245398773006135</v>
      </c>
      <c r="T10" s="7">
        <f t="shared" si="10"/>
        <v>0.20809248554913296</v>
      </c>
      <c r="U10" s="7">
        <f t="shared" si="10"/>
        <v>0.20994475138121546</v>
      </c>
      <c r="V10" s="7">
        <f t="shared" si="10"/>
        <v>0.21857923497267759</v>
      </c>
      <c r="W10" s="7">
        <f t="shared" si="10"/>
        <v>0.22580645161290322</v>
      </c>
      <c r="X10" s="7">
        <f t="shared" si="10"/>
        <v>0.23404255319148937</v>
      </c>
      <c r="AA10" s="135" t="s">
        <v>987</v>
      </c>
      <c r="AB10" s="135">
        <v>43</v>
      </c>
      <c r="AC10" s="135">
        <v>34</v>
      </c>
      <c r="AD10" s="135">
        <f t="shared" si="2"/>
        <v>77</v>
      </c>
      <c r="AE10" s="136">
        <f t="shared" si="3"/>
        <v>3.5684647302904562E-2</v>
      </c>
      <c r="AF10" s="136">
        <f t="shared" si="4"/>
        <v>2.8595458368376788E-2</v>
      </c>
    </row>
    <row r="11" spans="2:32" ht="24.95" customHeight="1" thickTop="1">
      <c r="B11" s="9" t="s">
        <v>988</v>
      </c>
      <c r="C11" s="120">
        <v>1064</v>
      </c>
      <c r="D11" s="11">
        <v>1058</v>
      </c>
      <c r="E11" s="11">
        <v>1056</v>
      </c>
      <c r="F11" s="11">
        <v>1036</v>
      </c>
      <c r="G11" s="11">
        <v>1029</v>
      </c>
      <c r="H11" s="11">
        <v>1038</v>
      </c>
      <c r="I11" s="11">
        <v>1047</v>
      </c>
      <c r="J11" s="214">
        <v>1040</v>
      </c>
      <c r="K11" s="214">
        <v>1033</v>
      </c>
      <c r="L11" s="214">
        <v>1026</v>
      </c>
      <c r="N11" s="8" t="s">
        <v>989</v>
      </c>
      <c r="O11" s="118">
        <f t="shared" ref="O11:X11" si="11">O4/C4</f>
        <v>6.0066740823136816E-2</v>
      </c>
      <c r="P11" s="118">
        <f t="shared" si="11"/>
        <v>6.4258555133079848E-2</v>
      </c>
      <c r="Q11" s="118">
        <f t="shared" si="11"/>
        <v>6.3116370808678504E-2</v>
      </c>
      <c r="R11" s="118">
        <f t="shared" si="11"/>
        <v>6.3855914858780186E-2</v>
      </c>
      <c r="S11" s="118">
        <f t="shared" si="11"/>
        <v>6.7775467775467779E-2</v>
      </c>
      <c r="T11" s="118">
        <f t="shared" si="11"/>
        <v>7.3057432432432429E-2</v>
      </c>
      <c r="U11" s="118">
        <f t="shared" si="11"/>
        <v>7.8151986183074271E-2</v>
      </c>
      <c r="V11" s="118">
        <f t="shared" si="11"/>
        <v>8.0759046778464252E-2</v>
      </c>
      <c r="W11" s="118">
        <f t="shared" si="11"/>
        <v>8.3935018050541516E-2</v>
      </c>
      <c r="X11" s="118">
        <f t="shared" si="11"/>
        <v>8.6795937211449681E-2</v>
      </c>
      <c r="AA11" s="135" t="s">
        <v>990</v>
      </c>
      <c r="AB11" s="135">
        <v>41</v>
      </c>
      <c r="AC11" s="135">
        <v>41</v>
      </c>
      <c r="AD11" s="135">
        <f t="shared" si="2"/>
        <v>82</v>
      </c>
      <c r="AE11" s="136">
        <f t="shared" si="3"/>
        <v>3.4024896265560163E-2</v>
      </c>
      <c r="AF11" s="136">
        <f t="shared" si="4"/>
        <v>3.4482758620689655E-2</v>
      </c>
    </row>
    <row r="12" spans="2:32" ht="24.95" customHeight="1">
      <c r="B12" s="8" t="s">
        <v>991</v>
      </c>
      <c r="C12" s="6">
        <f t="shared" ref="C12:L12" si="12">C4/C11</f>
        <v>2.5347744360902253</v>
      </c>
      <c r="D12" s="6">
        <f t="shared" si="12"/>
        <v>2.4858223062381852</v>
      </c>
      <c r="E12" s="6">
        <f t="shared" si="12"/>
        <v>2.4005681818181817</v>
      </c>
      <c r="F12" s="6">
        <f t="shared" si="12"/>
        <v>2.3581081081081079</v>
      </c>
      <c r="G12" s="6">
        <f t="shared" si="12"/>
        <v>2.3372206025267248</v>
      </c>
      <c r="H12" s="6">
        <f t="shared" si="12"/>
        <v>2.28131021194605</v>
      </c>
      <c r="I12" s="6">
        <f t="shared" si="12"/>
        <v>2.2120343839541547</v>
      </c>
      <c r="J12" s="6">
        <f t="shared" si="12"/>
        <v>2.1788461538461537</v>
      </c>
      <c r="K12" s="6">
        <f t="shared" si="12"/>
        <v>2.1452081316553726</v>
      </c>
      <c r="L12" s="6">
        <f t="shared" si="12"/>
        <v>2.1111111111111112</v>
      </c>
      <c r="AA12" s="135" t="s">
        <v>992</v>
      </c>
      <c r="AB12" s="135">
        <v>82</v>
      </c>
      <c r="AC12" s="135">
        <v>60</v>
      </c>
      <c r="AD12" s="135">
        <f t="shared" si="2"/>
        <v>142</v>
      </c>
      <c r="AE12" s="136">
        <f t="shared" si="3"/>
        <v>6.8049792531120326E-2</v>
      </c>
      <c r="AF12" s="136">
        <f t="shared" si="4"/>
        <v>5.0462573591253154E-2</v>
      </c>
    </row>
    <row r="13" spans="2:32">
      <c r="AA13" s="135" t="s">
        <v>993</v>
      </c>
      <c r="AB13" s="135">
        <v>83</v>
      </c>
      <c r="AC13" s="135">
        <v>62</v>
      </c>
      <c r="AD13" s="135">
        <f t="shared" si="2"/>
        <v>145</v>
      </c>
      <c r="AE13" s="136">
        <f t="shared" si="3"/>
        <v>6.8879668049792536E-2</v>
      </c>
      <c r="AF13" s="136">
        <f t="shared" si="4"/>
        <v>5.2144659377628258E-2</v>
      </c>
    </row>
    <row r="14" spans="2:32">
      <c r="AA14" s="135" t="s">
        <v>994</v>
      </c>
      <c r="AB14" s="135">
        <v>87</v>
      </c>
      <c r="AC14" s="135">
        <v>71</v>
      </c>
      <c r="AD14" s="135">
        <f t="shared" si="2"/>
        <v>158</v>
      </c>
      <c r="AE14" s="136">
        <f t="shared" si="3"/>
        <v>7.2199170124481321E-2</v>
      </c>
      <c r="AF14" s="136">
        <f t="shared" si="4"/>
        <v>5.9714045416316232E-2</v>
      </c>
    </row>
    <row r="15" spans="2:32">
      <c r="AA15" s="135" t="s">
        <v>995</v>
      </c>
      <c r="AB15" s="135">
        <v>76</v>
      </c>
      <c r="AC15" s="135">
        <v>78</v>
      </c>
      <c r="AD15" s="135">
        <f t="shared" si="2"/>
        <v>154</v>
      </c>
      <c r="AE15" s="136">
        <f t="shared" si="3"/>
        <v>6.3070539419087135E-2</v>
      </c>
      <c r="AF15" s="136">
        <f t="shared" si="4"/>
        <v>6.5601345668629102E-2</v>
      </c>
    </row>
    <row r="16" spans="2:32">
      <c r="AA16" s="135" t="s">
        <v>996</v>
      </c>
      <c r="AB16" s="135">
        <v>101</v>
      </c>
      <c r="AC16" s="135">
        <v>89</v>
      </c>
      <c r="AD16" s="135">
        <f t="shared" si="2"/>
        <v>190</v>
      </c>
      <c r="AE16" s="136">
        <f t="shared" si="3"/>
        <v>8.381742738589211E-2</v>
      </c>
      <c r="AF16" s="136">
        <f t="shared" si="4"/>
        <v>7.4852817493692173E-2</v>
      </c>
    </row>
    <row r="17" spans="27:32">
      <c r="AA17" s="135" t="s">
        <v>997</v>
      </c>
      <c r="AB17" s="135">
        <v>122</v>
      </c>
      <c r="AC17" s="135">
        <v>105</v>
      </c>
      <c r="AD17" s="135">
        <f t="shared" si="2"/>
        <v>227</v>
      </c>
      <c r="AE17" s="136">
        <f t="shared" si="3"/>
        <v>0.1012448132780083</v>
      </c>
      <c r="AF17" s="136">
        <f t="shared" si="4"/>
        <v>8.8309503784693016E-2</v>
      </c>
    </row>
    <row r="18" spans="27:32">
      <c r="AA18" s="135" t="s">
        <v>998</v>
      </c>
      <c r="AB18" s="135">
        <v>126</v>
      </c>
      <c r="AC18" s="135">
        <v>135</v>
      </c>
      <c r="AD18" s="135">
        <f t="shared" si="2"/>
        <v>261</v>
      </c>
      <c r="AE18" s="136">
        <f t="shared" si="3"/>
        <v>0.1045643153526971</v>
      </c>
      <c r="AF18" s="136">
        <f t="shared" si="4"/>
        <v>0.1135407905803196</v>
      </c>
    </row>
    <row r="19" spans="27:32">
      <c r="AA19" s="135" t="s">
        <v>999</v>
      </c>
      <c r="AB19" s="135">
        <v>105</v>
      </c>
      <c r="AC19" s="135">
        <v>83</v>
      </c>
      <c r="AD19" s="135">
        <f t="shared" si="2"/>
        <v>188</v>
      </c>
      <c r="AE19" s="136">
        <f t="shared" si="3"/>
        <v>8.7136929460580909E-2</v>
      </c>
      <c r="AF19" s="136">
        <f t="shared" si="4"/>
        <v>6.9806560134566861E-2</v>
      </c>
    </row>
    <row r="20" spans="27:32">
      <c r="AA20" s="135" t="s">
        <v>1000</v>
      </c>
      <c r="AB20" s="135">
        <v>53</v>
      </c>
      <c r="AC20" s="135">
        <v>72</v>
      </c>
      <c r="AD20" s="135">
        <f t="shared" si="2"/>
        <v>125</v>
      </c>
      <c r="AE20" s="136">
        <f t="shared" si="3"/>
        <v>4.3983402489626559E-2</v>
      </c>
      <c r="AF20" s="136">
        <f t="shared" si="4"/>
        <v>6.0555088309503784E-2</v>
      </c>
    </row>
    <row r="21" spans="27:32">
      <c r="AA21" s="135" t="s">
        <v>1001</v>
      </c>
      <c r="AB21" s="135">
        <v>38</v>
      </c>
      <c r="AC21" s="135">
        <v>72</v>
      </c>
      <c r="AD21" s="135">
        <f t="shared" si="2"/>
        <v>110</v>
      </c>
      <c r="AE21" s="136">
        <f t="shared" si="3"/>
        <v>3.1535269709543567E-2</v>
      </c>
      <c r="AF21" s="136">
        <f t="shared" si="4"/>
        <v>6.0555088309503784E-2</v>
      </c>
    </row>
    <row r="22" spans="27:32">
      <c r="AA22" s="135" t="s">
        <v>1002</v>
      </c>
      <c r="AB22" s="135">
        <v>20</v>
      </c>
      <c r="AC22" s="135">
        <v>48</v>
      </c>
      <c r="AD22" s="135">
        <f t="shared" si="2"/>
        <v>68</v>
      </c>
      <c r="AE22" s="136">
        <f t="shared" si="3"/>
        <v>1.6597510373443983E-2</v>
      </c>
      <c r="AF22" s="136">
        <f t="shared" si="4"/>
        <v>4.0370058873002525E-2</v>
      </c>
    </row>
    <row r="23" spans="27:32">
      <c r="AA23" s="135" t="s">
        <v>1003</v>
      </c>
      <c r="AB23" s="135">
        <v>2</v>
      </c>
      <c r="AC23" s="135">
        <v>17</v>
      </c>
      <c r="AD23" s="135">
        <f t="shared" si="2"/>
        <v>19</v>
      </c>
      <c r="AE23" s="136">
        <f t="shared" si="3"/>
        <v>1.6597510373443983E-3</v>
      </c>
      <c r="AF23" s="136">
        <f t="shared" si="4"/>
        <v>1.4297729184188394E-2</v>
      </c>
    </row>
    <row r="24" spans="27:32">
      <c r="AA24" s="135" t="s">
        <v>1004</v>
      </c>
      <c r="AB24" s="135">
        <v>0</v>
      </c>
      <c r="AC24" s="135">
        <v>5</v>
      </c>
      <c r="AD24" s="135">
        <f t="shared" si="2"/>
        <v>5</v>
      </c>
      <c r="AE24" s="136">
        <f t="shared" si="3"/>
        <v>0</v>
      </c>
      <c r="AF24" s="136">
        <f t="shared" si="4"/>
        <v>4.2052144659377629E-3</v>
      </c>
    </row>
    <row r="25" spans="27:32">
      <c r="AA25" s="135" t="s">
        <v>1005</v>
      </c>
      <c r="AB25" s="135">
        <v>0</v>
      </c>
      <c r="AC25" s="135">
        <v>0</v>
      </c>
      <c r="AD25" s="135">
        <f t="shared" si="2"/>
        <v>0</v>
      </c>
      <c r="AE25" s="136">
        <f t="shared" si="3"/>
        <v>0</v>
      </c>
      <c r="AF25" s="136">
        <f t="shared" si="4"/>
        <v>0</v>
      </c>
    </row>
    <row r="26" spans="27:32">
      <c r="AA26" s="137" t="s">
        <v>974</v>
      </c>
      <c r="AB26" s="137">
        <f>SUM(AB4:AB25)</f>
        <v>1205</v>
      </c>
      <c r="AC26" s="137">
        <f>SUM(AC4:AC25)</f>
        <v>1189</v>
      </c>
      <c r="AD26" s="137">
        <f t="shared" si="2"/>
        <v>2394</v>
      </c>
      <c r="AE26" s="138">
        <f>SUM(AE4:AE25)</f>
        <v>1</v>
      </c>
      <c r="AF26" s="138">
        <f>SUM(AF4:AF25)</f>
        <v>1</v>
      </c>
    </row>
    <row r="35" spans="2:24" ht="18.75">
      <c r="B35" s="216"/>
      <c r="C35" s="217" t="s">
        <v>1006</v>
      </c>
    </row>
    <row r="36" spans="2:24" ht="14.25" customHeight="1" thickBot="1"/>
    <row r="37" spans="2:24" ht="24.75" customHeight="1" thickBot="1">
      <c r="B37" s="128" t="s">
        <v>87</v>
      </c>
      <c r="C37" s="129" t="s">
        <v>88</v>
      </c>
      <c r="D37" s="129" t="s">
        <v>966</v>
      </c>
      <c r="E37" s="129" t="s">
        <v>89</v>
      </c>
      <c r="F37" s="129" t="s">
        <v>967</v>
      </c>
      <c r="G37" s="129" t="s">
        <v>90</v>
      </c>
      <c r="H37" s="129" t="s">
        <v>1007</v>
      </c>
      <c r="I37" s="129" t="s">
        <v>1008</v>
      </c>
      <c r="J37" s="129" t="s">
        <v>1009</v>
      </c>
      <c r="S37" s="177" t="s">
        <v>87</v>
      </c>
      <c r="T37" s="177" t="s">
        <v>967</v>
      </c>
      <c r="U37" s="177" t="s">
        <v>90</v>
      </c>
      <c r="V37" s="177" t="s">
        <v>1007</v>
      </c>
      <c r="W37" s="177" t="s">
        <v>1008</v>
      </c>
      <c r="X37" s="177" t="s">
        <v>1009</v>
      </c>
    </row>
    <row r="38" spans="2:24" ht="54.75" customHeight="1" thickBot="1">
      <c r="B38" s="130" t="s">
        <v>1010</v>
      </c>
      <c r="C38" s="131">
        <v>231</v>
      </c>
      <c r="D38" s="131">
        <v>205</v>
      </c>
      <c r="E38" s="218">
        <v>183</v>
      </c>
      <c r="F38" s="218">
        <v>163</v>
      </c>
      <c r="G38" s="218">
        <v>148</v>
      </c>
      <c r="H38" s="218">
        <v>138</v>
      </c>
      <c r="I38" s="218">
        <v>129</v>
      </c>
      <c r="J38" s="218">
        <v>120</v>
      </c>
      <c r="S38" s="178" t="s">
        <v>977</v>
      </c>
      <c r="T38" s="215">
        <v>122</v>
      </c>
      <c r="U38" s="215">
        <v>127</v>
      </c>
      <c r="V38" s="215">
        <v>127</v>
      </c>
      <c r="W38" s="215">
        <v>127</v>
      </c>
      <c r="X38" s="215">
        <v>127</v>
      </c>
    </row>
    <row r="39" spans="2:24" ht="14.25" customHeight="1" thickBot="1">
      <c r="B39" s="130" t="s">
        <v>1011</v>
      </c>
      <c r="C39" s="132">
        <v>1301</v>
      </c>
      <c r="D39" s="132">
        <v>1241</v>
      </c>
      <c r="E39" s="219">
        <v>1222</v>
      </c>
      <c r="F39" s="219">
        <v>1204</v>
      </c>
      <c r="G39" s="219">
        <v>1170</v>
      </c>
      <c r="H39" s="219">
        <v>1135</v>
      </c>
      <c r="I39" s="219">
        <v>1101</v>
      </c>
      <c r="J39" s="219">
        <v>1068</v>
      </c>
      <c r="S39" s="5" t="s">
        <v>1012</v>
      </c>
      <c r="T39" s="215">
        <v>15</v>
      </c>
      <c r="U39" s="215">
        <v>16</v>
      </c>
      <c r="V39" s="215">
        <v>16</v>
      </c>
      <c r="W39" s="215">
        <v>17</v>
      </c>
      <c r="X39" s="215">
        <v>17</v>
      </c>
    </row>
    <row r="40" spans="2:24" ht="14.25" customHeight="1" thickBot="1">
      <c r="B40" s="130" t="s">
        <v>1013</v>
      </c>
      <c r="C40" s="132">
        <v>1003</v>
      </c>
      <c r="D40" s="132">
        <v>997</v>
      </c>
      <c r="E40" s="219">
        <v>1000</v>
      </c>
      <c r="F40" s="219">
        <v>1001</v>
      </c>
      <c r="G40" s="219">
        <v>998</v>
      </c>
      <c r="H40" s="219">
        <v>993</v>
      </c>
      <c r="I40" s="219">
        <v>986</v>
      </c>
      <c r="J40" s="219">
        <v>978</v>
      </c>
      <c r="S40" s="5" t="s">
        <v>1014</v>
      </c>
      <c r="T40" s="215">
        <v>36</v>
      </c>
      <c r="U40" s="215">
        <v>38</v>
      </c>
      <c r="V40" s="215">
        <v>40</v>
      </c>
      <c r="W40" s="215">
        <v>42</v>
      </c>
      <c r="X40" s="215">
        <v>44</v>
      </c>
    </row>
    <row r="41" spans="2:24" ht="14.25" customHeight="1" thickBot="1">
      <c r="B41" s="130" t="s">
        <v>92</v>
      </c>
      <c r="C41" s="132">
        <f t="shared" ref="C41:J41" si="13">SUM(C38:C40)</f>
        <v>2535</v>
      </c>
      <c r="D41" s="132">
        <f t="shared" si="13"/>
        <v>2443</v>
      </c>
      <c r="E41" s="132">
        <f t="shared" si="13"/>
        <v>2405</v>
      </c>
      <c r="F41" s="132">
        <f t="shared" si="13"/>
        <v>2368</v>
      </c>
      <c r="G41" s="132">
        <f t="shared" si="13"/>
        <v>2316</v>
      </c>
      <c r="H41" s="132">
        <f t="shared" si="13"/>
        <v>2266</v>
      </c>
      <c r="I41" s="132">
        <f t="shared" si="13"/>
        <v>2216</v>
      </c>
      <c r="J41" s="132">
        <f t="shared" si="13"/>
        <v>2166</v>
      </c>
      <c r="S41" s="5" t="s">
        <v>1015</v>
      </c>
      <c r="T41" s="5">
        <f>SUM(T38:T40)</f>
        <v>173</v>
      </c>
      <c r="U41" s="5">
        <f>SUM(U38:U40)</f>
        <v>181</v>
      </c>
      <c r="V41" s="5">
        <f>SUM(V38:V40)</f>
        <v>183</v>
      </c>
      <c r="W41" s="5">
        <f>SUM(W38:W40)</f>
        <v>186</v>
      </c>
      <c r="X41" s="5">
        <f>SUM(X38:X40)</f>
        <v>188</v>
      </c>
    </row>
    <row r="42" spans="2:24" ht="18" customHeight="1">
      <c r="T42" s="176"/>
    </row>
  </sheetData>
  <mergeCells count="6">
    <mergeCell ref="B9:B10"/>
    <mergeCell ref="N5:N6"/>
    <mergeCell ref="N9:N10"/>
    <mergeCell ref="B7:B8"/>
    <mergeCell ref="N7:N8"/>
    <mergeCell ref="B5:B6"/>
  </mergeCells>
  <phoneticPr fontId="2"/>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E2F0D9"/>
  </sheetPr>
  <dimension ref="A1:M43"/>
  <sheetViews>
    <sheetView zoomScaleNormal="100" workbookViewId="0">
      <selection activeCell="F17" sqref="F17"/>
    </sheetView>
  </sheetViews>
  <sheetFormatPr defaultColWidth="9" defaultRowHeight="13.5"/>
  <cols>
    <col min="1" max="1" width="17.25" style="139" customWidth="1"/>
    <col min="2" max="4" width="9" style="139" customWidth="1"/>
    <col min="5" max="5" width="8.5" style="139" customWidth="1"/>
    <col min="6" max="6" width="9.75" style="139" customWidth="1"/>
    <col min="7" max="7" width="11.125" style="139" customWidth="1"/>
    <col min="8" max="10" width="9.875" style="139" customWidth="1"/>
    <col min="11" max="11" width="9" style="139" customWidth="1"/>
    <col min="12" max="16384" width="9" style="139"/>
  </cols>
  <sheetData>
    <row r="1" spans="1:13" ht="19.5" thickBot="1">
      <c r="A1" s="139" t="s">
        <v>1016</v>
      </c>
      <c r="B1" s="220"/>
      <c r="C1" s="220"/>
      <c r="D1" s="220"/>
      <c r="E1" s="220"/>
      <c r="F1" s="220"/>
      <c r="G1" s="220"/>
      <c r="H1" s="220"/>
      <c r="I1" s="220"/>
      <c r="J1" s="220"/>
    </row>
    <row r="2" spans="1:13" ht="18.75">
      <c r="A2" s="349"/>
      <c r="B2" s="345" t="s">
        <v>1017</v>
      </c>
      <c r="C2" s="346"/>
      <c r="D2" s="141" t="s">
        <v>1018</v>
      </c>
      <c r="E2" s="344" t="s">
        <v>1019</v>
      </c>
      <c r="F2" s="308"/>
      <c r="G2" s="308"/>
      <c r="H2" s="340" t="s">
        <v>1020</v>
      </c>
      <c r="I2" s="341"/>
      <c r="J2" s="342"/>
      <c r="L2" s="216"/>
      <c r="M2" s="217" t="s">
        <v>1021</v>
      </c>
    </row>
    <row r="3" spans="1:13">
      <c r="A3" s="311"/>
      <c r="B3" s="347"/>
      <c r="C3" s="348"/>
      <c r="D3" s="142" t="s">
        <v>1022</v>
      </c>
      <c r="E3" s="140" t="s">
        <v>1023</v>
      </c>
      <c r="F3" s="140" t="s">
        <v>1024</v>
      </c>
      <c r="G3" s="143" t="s">
        <v>1025</v>
      </c>
      <c r="H3" s="144" t="s">
        <v>1026</v>
      </c>
      <c r="I3" s="145" t="s">
        <v>1027</v>
      </c>
      <c r="J3" s="146" t="s">
        <v>1028</v>
      </c>
      <c r="M3" s="208" t="s">
        <v>1029</v>
      </c>
    </row>
    <row r="4" spans="1:13">
      <c r="A4" s="339" t="s">
        <v>1030</v>
      </c>
      <c r="B4" s="343" t="s">
        <v>1031</v>
      </c>
      <c r="C4" s="156" t="s">
        <v>1032</v>
      </c>
      <c r="D4" s="147">
        <v>2</v>
      </c>
      <c r="E4" s="148">
        <v>4</v>
      </c>
      <c r="F4" s="148">
        <v>4</v>
      </c>
      <c r="G4" s="149">
        <v>4</v>
      </c>
      <c r="H4" s="144">
        <v>4</v>
      </c>
      <c r="I4" s="145">
        <v>5</v>
      </c>
      <c r="J4" s="146">
        <v>5</v>
      </c>
      <c r="M4" s="208" t="s">
        <v>1033</v>
      </c>
    </row>
    <row r="5" spans="1:13">
      <c r="A5" s="311"/>
      <c r="B5" s="311"/>
      <c r="C5" s="156" t="s">
        <v>1034</v>
      </c>
      <c r="D5" s="147">
        <v>4</v>
      </c>
      <c r="E5" s="221">
        <v>4</v>
      </c>
      <c r="F5" s="221">
        <v>4</v>
      </c>
      <c r="G5" s="222">
        <v>4</v>
      </c>
      <c r="H5" s="150" t="s">
        <v>1035</v>
      </c>
      <c r="I5" s="151" t="s">
        <v>1035</v>
      </c>
      <c r="J5" s="152" t="s">
        <v>1035</v>
      </c>
    </row>
    <row r="6" spans="1:13">
      <c r="A6" s="339" t="s">
        <v>1036</v>
      </c>
      <c r="B6" s="343" t="s">
        <v>1037</v>
      </c>
      <c r="C6" s="156" t="s">
        <v>1032</v>
      </c>
      <c r="D6" s="147">
        <v>110</v>
      </c>
      <c r="E6" s="148">
        <v>40</v>
      </c>
      <c r="F6" s="148">
        <v>40</v>
      </c>
      <c r="G6" s="149">
        <v>40</v>
      </c>
      <c r="H6" s="144">
        <v>44</v>
      </c>
      <c r="I6" s="145">
        <v>50</v>
      </c>
      <c r="J6" s="146">
        <v>50</v>
      </c>
    </row>
    <row r="7" spans="1:13" ht="14.25" thickBot="1">
      <c r="A7" s="311"/>
      <c r="B7" s="311"/>
      <c r="C7" s="156" t="s">
        <v>1034</v>
      </c>
      <c r="D7" s="147">
        <v>33</v>
      </c>
      <c r="E7" s="221">
        <v>38</v>
      </c>
      <c r="F7" s="221">
        <v>40</v>
      </c>
      <c r="G7" s="222">
        <v>42</v>
      </c>
      <c r="H7" s="153" t="s">
        <v>1035</v>
      </c>
      <c r="I7" s="154" t="s">
        <v>1035</v>
      </c>
      <c r="J7" s="155" t="s">
        <v>1035</v>
      </c>
    </row>
    <row r="8" spans="1:13">
      <c r="A8" s="223"/>
      <c r="B8" s="223"/>
      <c r="C8" s="223"/>
      <c r="D8" s="223"/>
      <c r="E8" s="223"/>
      <c r="F8" s="223"/>
      <c r="G8" s="223"/>
      <c r="H8" s="223"/>
      <c r="I8" s="223"/>
      <c r="J8" s="223"/>
    </row>
    <row r="9" spans="1:13">
      <c r="A9" s="223"/>
      <c r="B9" s="223"/>
      <c r="C9" s="223"/>
      <c r="D9" s="223"/>
      <c r="E9" s="223"/>
      <c r="F9" s="223"/>
      <c r="G9" s="223"/>
      <c r="H9" s="223"/>
      <c r="I9" s="223"/>
      <c r="J9" s="223"/>
    </row>
    <row r="10" spans="1:13" ht="19.5" thickBot="1">
      <c r="A10" s="139" t="s">
        <v>1038</v>
      </c>
      <c r="B10" s="220"/>
      <c r="C10" s="220"/>
      <c r="D10" s="220"/>
      <c r="E10" s="220"/>
      <c r="F10" s="220"/>
      <c r="G10" s="220"/>
      <c r="H10" s="220"/>
      <c r="I10" s="220"/>
      <c r="J10" s="220"/>
    </row>
    <row r="11" spans="1:13" ht="18.75">
      <c r="A11" s="349"/>
      <c r="B11" s="345" t="s">
        <v>1017</v>
      </c>
      <c r="C11" s="346"/>
      <c r="D11" s="141" t="s">
        <v>1018</v>
      </c>
      <c r="E11" s="344" t="s">
        <v>1019</v>
      </c>
      <c r="F11" s="308"/>
      <c r="G11" s="308"/>
      <c r="H11" s="340" t="s">
        <v>1020</v>
      </c>
      <c r="I11" s="341"/>
      <c r="J11" s="342"/>
    </row>
    <row r="12" spans="1:13">
      <c r="A12" s="311"/>
      <c r="B12" s="347"/>
      <c r="C12" s="348"/>
      <c r="D12" s="142" t="s">
        <v>1022</v>
      </c>
      <c r="E12" s="140" t="s">
        <v>1023</v>
      </c>
      <c r="F12" s="140" t="s">
        <v>1024</v>
      </c>
      <c r="G12" s="143" t="s">
        <v>1025</v>
      </c>
      <c r="H12" s="144" t="s">
        <v>1026</v>
      </c>
      <c r="I12" s="145" t="s">
        <v>1027</v>
      </c>
      <c r="J12" s="146" t="s">
        <v>1028</v>
      </c>
    </row>
    <row r="13" spans="1:13">
      <c r="A13" s="339" t="s">
        <v>1030</v>
      </c>
      <c r="B13" s="343" t="s">
        <v>1031</v>
      </c>
      <c r="C13" s="156" t="s">
        <v>1032</v>
      </c>
      <c r="D13" s="147">
        <v>0</v>
      </c>
      <c r="E13" s="148">
        <v>0</v>
      </c>
      <c r="F13" s="148">
        <v>0</v>
      </c>
      <c r="G13" s="149">
        <v>0</v>
      </c>
      <c r="H13" s="144">
        <v>0</v>
      </c>
      <c r="I13" s="145">
        <v>0</v>
      </c>
      <c r="J13" s="146">
        <v>0</v>
      </c>
    </row>
    <row r="14" spans="1:13">
      <c r="A14" s="311"/>
      <c r="B14" s="311"/>
      <c r="C14" s="156" t="s">
        <v>1034</v>
      </c>
      <c r="D14" s="147">
        <v>0</v>
      </c>
      <c r="E14" s="221">
        <v>0</v>
      </c>
      <c r="F14" s="221">
        <v>0</v>
      </c>
      <c r="G14" s="222">
        <v>0</v>
      </c>
      <c r="H14" s="150" t="s">
        <v>1035</v>
      </c>
      <c r="I14" s="151" t="s">
        <v>1035</v>
      </c>
      <c r="J14" s="152" t="s">
        <v>1035</v>
      </c>
    </row>
    <row r="15" spans="1:13">
      <c r="A15" s="339" t="s">
        <v>1036</v>
      </c>
      <c r="B15" s="343" t="s">
        <v>1037</v>
      </c>
      <c r="C15" s="156" t="s">
        <v>1032</v>
      </c>
      <c r="D15" s="147">
        <v>0</v>
      </c>
      <c r="E15" s="148">
        <v>0</v>
      </c>
      <c r="F15" s="148">
        <v>0</v>
      </c>
      <c r="G15" s="149">
        <v>0</v>
      </c>
      <c r="H15" s="144">
        <v>0</v>
      </c>
      <c r="I15" s="145">
        <v>0</v>
      </c>
      <c r="J15" s="146">
        <v>0</v>
      </c>
    </row>
    <row r="16" spans="1:13" ht="14.25" thickBot="1">
      <c r="A16" s="311"/>
      <c r="B16" s="311"/>
      <c r="C16" s="156" t="s">
        <v>1034</v>
      </c>
      <c r="D16" s="147">
        <v>0</v>
      </c>
      <c r="E16" s="221">
        <v>0</v>
      </c>
      <c r="F16" s="221">
        <v>0</v>
      </c>
      <c r="G16" s="222">
        <v>0</v>
      </c>
      <c r="H16" s="153" t="s">
        <v>1035</v>
      </c>
      <c r="I16" s="154" t="s">
        <v>1035</v>
      </c>
      <c r="J16" s="155" t="s">
        <v>1035</v>
      </c>
    </row>
    <row r="17" spans="1:10">
      <c r="A17" s="223"/>
      <c r="B17" s="223"/>
      <c r="C17" s="223"/>
      <c r="D17" s="223"/>
      <c r="E17" s="223"/>
      <c r="F17" s="223"/>
      <c r="G17" s="223"/>
      <c r="H17" s="223"/>
      <c r="I17" s="223"/>
      <c r="J17" s="223"/>
    </row>
    <row r="18" spans="1:10">
      <c r="A18" s="223"/>
      <c r="B18" s="223"/>
      <c r="C18" s="223"/>
      <c r="D18" s="223"/>
      <c r="E18" s="223"/>
      <c r="F18" s="223"/>
      <c r="G18" s="223"/>
      <c r="H18" s="223"/>
      <c r="I18" s="223"/>
      <c r="J18" s="223"/>
    </row>
    <row r="19" spans="1:10" ht="19.5" thickBot="1">
      <c r="A19" s="139" t="s">
        <v>1039</v>
      </c>
      <c r="B19" s="220"/>
      <c r="C19" s="220"/>
      <c r="D19" s="220"/>
      <c r="E19" s="220"/>
      <c r="F19" s="220"/>
      <c r="G19" s="220"/>
      <c r="H19" s="220"/>
      <c r="I19" s="220"/>
      <c r="J19" s="220"/>
    </row>
    <row r="20" spans="1:10" ht="18.75">
      <c r="A20" s="349"/>
      <c r="B20" s="345" t="s">
        <v>1017</v>
      </c>
      <c r="C20" s="346"/>
      <c r="D20" s="141" t="s">
        <v>1018</v>
      </c>
      <c r="E20" s="344" t="s">
        <v>1019</v>
      </c>
      <c r="F20" s="308"/>
      <c r="G20" s="308"/>
      <c r="H20" s="340" t="s">
        <v>1020</v>
      </c>
      <c r="I20" s="341"/>
      <c r="J20" s="342"/>
    </row>
    <row r="21" spans="1:10">
      <c r="A21" s="311"/>
      <c r="B21" s="347"/>
      <c r="C21" s="348"/>
      <c r="D21" s="142" t="s">
        <v>1022</v>
      </c>
      <c r="E21" s="140" t="s">
        <v>1023</v>
      </c>
      <c r="F21" s="140" t="s">
        <v>1024</v>
      </c>
      <c r="G21" s="143" t="s">
        <v>1025</v>
      </c>
      <c r="H21" s="144" t="s">
        <v>1026</v>
      </c>
      <c r="I21" s="145" t="s">
        <v>1027</v>
      </c>
      <c r="J21" s="146" t="s">
        <v>1028</v>
      </c>
    </row>
    <row r="22" spans="1:10">
      <c r="A22" s="339" t="s">
        <v>1030</v>
      </c>
      <c r="B22" s="343" t="s">
        <v>1031</v>
      </c>
      <c r="C22" s="156" t="s">
        <v>1032</v>
      </c>
      <c r="D22" s="147">
        <v>0</v>
      </c>
      <c r="E22" s="148">
        <v>0</v>
      </c>
      <c r="F22" s="148">
        <v>0</v>
      </c>
      <c r="G22" s="149">
        <v>0</v>
      </c>
      <c r="H22" s="144">
        <v>0</v>
      </c>
      <c r="I22" s="145">
        <v>0</v>
      </c>
      <c r="J22" s="146">
        <v>0</v>
      </c>
    </row>
    <row r="23" spans="1:10">
      <c r="A23" s="311"/>
      <c r="B23" s="311"/>
      <c r="C23" s="156" t="s">
        <v>1034</v>
      </c>
      <c r="D23" s="147">
        <v>0</v>
      </c>
      <c r="E23" s="221">
        <v>0</v>
      </c>
      <c r="F23" s="221">
        <v>0</v>
      </c>
      <c r="G23" s="222">
        <v>0</v>
      </c>
      <c r="H23" s="150" t="s">
        <v>1035</v>
      </c>
      <c r="I23" s="151" t="s">
        <v>1035</v>
      </c>
      <c r="J23" s="152" t="s">
        <v>1035</v>
      </c>
    </row>
    <row r="24" spans="1:10">
      <c r="A24" s="339" t="s">
        <v>1036</v>
      </c>
      <c r="B24" s="343" t="s">
        <v>1037</v>
      </c>
      <c r="C24" s="156" t="s">
        <v>1032</v>
      </c>
      <c r="D24" s="147">
        <v>0</v>
      </c>
      <c r="E24" s="148">
        <v>0</v>
      </c>
      <c r="F24" s="148">
        <v>0</v>
      </c>
      <c r="G24" s="149">
        <v>0</v>
      </c>
      <c r="H24" s="144">
        <v>0</v>
      </c>
      <c r="I24" s="145">
        <v>0</v>
      </c>
      <c r="J24" s="146">
        <v>0</v>
      </c>
    </row>
    <row r="25" spans="1:10" ht="14.25" thickBot="1">
      <c r="A25" s="311"/>
      <c r="B25" s="311"/>
      <c r="C25" s="156" t="s">
        <v>1034</v>
      </c>
      <c r="D25" s="147">
        <v>0</v>
      </c>
      <c r="E25" s="221">
        <v>0</v>
      </c>
      <c r="F25" s="221">
        <v>0</v>
      </c>
      <c r="G25" s="222">
        <v>0</v>
      </c>
      <c r="H25" s="153" t="s">
        <v>1035</v>
      </c>
      <c r="I25" s="154" t="s">
        <v>1035</v>
      </c>
      <c r="J25" s="155" t="s">
        <v>1035</v>
      </c>
    </row>
    <row r="26" spans="1:10">
      <c r="A26" s="223"/>
      <c r="B26" s="223"/>
      <c r="C26" s="223"/>
      <c r="D26" s="223"/>
      <c r="E26" s="223"/>
      <c r="F26" s="223"/>
      <c r="G26" s="223"/>
      <c r="H26" s="223"/>
      <c r="I26" s="223"/>
      <c r="J26" s="223"/>
    </row>
    <row r="27" spans="1:10">
      <c r="A27" s="223"/>
      <c r="B27" s="223"/>
      <c r="C27" s="223"/>
      <c r="D27" s="223"/>
      <c r="E27" s="223"/>
      <c r="F27" s="223"/>
      <c r="G27" s="223"/>
      <c r="H27" s="223"/>
      <c r="I27" s="223"/>
      <c r="J27" s="223"/>
    </row>
    <row r="28" spans="1:10" ht="19.5" thickBot="1">
      <c r="A28" s="139" t="s">
        <v>1040</v>
      </c>
      <c r="B28" s="220"/>
      <c r="C28" s="220"/>
      <c r="D28" s="220"/>
      <c r="E28" s="220"/>
      <c r="F28" s="220"/>
      <c r="G28" s="220"/>
      <c r="H28" s="220"/>
      <c r="I28" s="220"/>
      <c r="J28" s="220"/>
    </row>
    <row r="29" spans="1:10" ht="18.75">
      <c r="A29" s="349"/>
      <c r="B29" s="345" t="s">
        <v>1017</v>
      </c>
      <c r="C29" s="346"/>
      <c r="D29" s="141" t="s">
        <v>1018</v>
      </c>
      <c r="E29" s="344" t="s">
        <v>1019</v>
      </c>
      <c r="F29" s="308"/>
      <c r="G29" s="308"/>
      <c r="H29" s="340" t="s">
        <v>1020</v>
      </c>
      <c r="I29" s="341"/>
      <c r="J29" s="342"/>
    </row>
    <row r="30" spans="1:10">
      <c r="A30" s="311"/>
      <c r="B30" s="347"/>
      <c r="C30" s="348"/>
      <c r="D30" s="142" t="s">
        <v>1022</v>
      </c>
      <c r="E30" s="140" t="s">
        <v>1023</v>
      </c>
      <c r="F30" s="140" t="s">
        <v>1024</v>
      </c>
      <c r="G30" s="143" t="s">
        <v>1025</v>
      </c>
      <c r="H30" s="144" t="s">
        <v>1026</v>
      </c>
      <c r="I30" s="145" t="s">
        <v>1027</v>
      </c>
      <c r="J30" s="146" t="s">
        <v>1028</v>
      </c>
    </row>
    <row r="31" spans="1:10">
      <c r="A31" s="339" t="s">
        <v>1030</v>
      </c>
      <c r="B31" s="343" t="s">
        <v>1031</v>
      </c>
      <c r="C31" s="156" t="s">
        <v>1032</v>
      </c>
      <c r="D31" s="147">
        <v>0</v>
      </c>
      <c r="E31" s="148">
        <v>0</v>
      </c>
      <c r="F31" s="148">
        <v>0</v>
      </c>
      <c r="G31" s="149">
        <v>0</v>
      </c>
      <c r="H31" s="144">
        <v>0</v>
      </c>
      <c r="I31" s="145">
        <v>0</v>
      </c>
      <c r="J31" s="146">
        <v>0</v>
      </c>
    </row>
    <row r="32" spans="1:10">
      <c r="A32" s="311"/>
      <c r="B32" s="311"/>
      <c r="C32" s="156" t="s">
        <v>1034</v>
      </c>
      <c r="D32" s="147">
        <v>0</v>
      </c>
      <c r="E32" s="221">
        <v>0</v>
      </c>
      <c r="F32" s="221">
        <v>0</v>
      </c>
      <c r="G32" s="222">
        <v>0</v>
      </c>
      <c r="H32" s="150" t="s">
        <v>1035</v>
      </c>
      <c r="I32" s="151" t="s">
        <v>1035</v>
      </c>
      <c r="J32" s="152" t="s">
        <v>1035</v>
      </c>
    </row>
    <row r="33" spans="1:10">
      <c r="A33" s="339" t="s">
        <v>1036</v>
      </c>
      <c r="B33" s="343" t="s">
        <v>1037</v>
      </c>
      <c r="C33" s="156" t="s">
        <v>1032</v>
      </c>
      <c r="D33" s="147">
        <v>0</v>
      </c>
      <c r="E33" s="148">
        <v>0</v>
      </c>
      <c r="F33" s="148">
        <v>0</v>
      </c>
      <c r="G33" s="149">
        <v>0</v>
      </c>
      <c r="H33" s="144">
        <v>0</v>
      </c>
      <c r="I33" s="145">
        <v>0</v>
      </c>
      <c r="J33" s="146">
        <v>0</v>
      </c>
    </row>
    <row r="34" spans="1:10" ht="14.25" thickBot="1">
      <c r="A34" s="311"/>
      <c r="B34" s="311"/>
      <c r="C34" s="156" t="s">
        <v>1034</v>
      </c>
      <c r="D34" s="147">
        <v>0</v>
      </c>
      <c r="E34" s="221">
        <v>0</v>
      </c>
      <c r="F34" s="221">
        <v>0</v>
      </c>
      <c r="G34" s="222">
        <v>0</v>
      </c>
      <c r="H34" s="153" t="s">
        <v>1035</v>
      </c>
      <c r="I34" s="154" t="s">
        <v>1035</v>
      </c>
      <c r="J34" s="155" t="s">
        <v>1035</v>
      </c>
    </row>
    <row r="35" spans="1:10">
      <c r="A35" s="223"/>
      <c r="B35" s="223"/>
      <c r="C35" s="223"/>
      <c r="D35" s="223"/>
      <c r="E35" s="223"/>
      <c r="F35" s="223"/>
      <c r="G35" s="223"/>
      <c r="H35" s="223"/>
      <c r="I35" s="223"/>
      <c r="J35" s="223"/>
    </row>
    <row r="36" spans="1:10">
      <c r="A36" s="223"/>
      <c r="B36" s="223"/>
      <c r="C36" s="223"/>
      <c r="D36" s="223"/>
      <c r="E36" s="223"/>
      <c r="F36" s="223"/>
      <c r="G36" s="223"/>
      <c r="H36" s="223"/>
      <c r="I36" s="223"/>
      <c r="J36" s="223"/>
    </row>
    <row r="37" spans="1:10" ht="19.5" thickBot="1">
      <c r="A37" s="139" t="s">
        <v>1041</v>
      </c>
      <c r="B37" s="220"/>
      <c r="C37" s="220"/>
      <c r="D37" s="220"/>
      <c r="E37" s="220"/>
      <c r="F37" s="220"/>
      <c r="G37" s="220"/>
      <c r="H37" s="220"/>
      <c r="I37" s="220"/>
      <c r="J37" s="220"/>
    </row>
    <row r="38" spans="1:10" ht="18.75">
      <c r="A38" s="349"/>
      <c r="B38" s="345" t="s">
        <v>1017</v>
      </c>
      <c r="C38" s="346"/>
      <c r="D38" s="141" t="s">
        <v>1018</v>
      </c>
      <c r="E38" s="344" t="s">
        <v>1019</v>
      </c>
      <c r="F38" s="308"/>
      <c r="G38" s="308"/>
      <c r="H38" s="340" t="s">
        <v>1020</v>
      </c>
      <c r="I38" s="341"/>
      <c r="J38" s="342"/>
    </row>
    <row r="39" spans="1:10">
      <c r="A39" s="311"/>
      <c r="B39" s="347"/>
      <c r="C39" s="348"/>
      <c r="D39" s="142" t="s">
        <v>1022</v>
      </c>
      <c r="E39" s="140" t="s">
        <v>1023</v>
      </c>
      <c r="F39" s="140" t="s">
        <v>1024</v>
      </c>
      <c r="G39" s="143" t="s">
        <v>1025</v>
      </c>
      <c r="H39" s="144" t="s">
        <v>1026</v>
      </c>
      <c r="I39" s="145" t="s">
        <v>1027</v>
      </c>
      <c r="J39" s="146" t="s">
        <v>1028</v>
      </c>
    </row>
    <row r="40" spans="1:10">
      <c r="A40" s="339" t="s">
        <v>1030</v>
      </c>
      <c r="B40" s="343" t="s">
        <v>1031</v>
      </c>
      <c r="C40" s="156" t="s">
        <v>1032</v>
      </c>
      <c r="D40" s="147">
        <v>0</v>
      </c>
      <c r="E40" s="148">
        <v>0</v>
      </c>
      <c r="F40" s="148">
        <v>0</v>
      </c>
      <c r="G40" s="149">
        <v>0</v>
      </c>
      <c r="H40" s="144">
        <v>0</v>
      </c>
      <c r="I40" s="145">
        <v>0</v>
      </c>
      <c r="J40" s="146">
        <v>0</v>
      </c>
    </row>
    <row r="41" spans="1:10">
      <c r="A41" s="311"/>
      <c r="B41" s="311"/>
      <c r="C41" s="156" t="s">
        <v>1034</v>
      </c>
      <c r="D41" s="147">
        <v>0</v>
      </c>
      <c r="E41" s="221">
        <v>0</v>
      </c>
      <c r="F41" s="221">
        <v>0</v>
      </c>
      <c r="G41" s="222">
        <v>0</v>
      </c>
      <c r="H41" s="150" t="s">
        <v>1035</v>
      </c>
      <c r="I41" s="151" t="s">
        <v>1035</v>
      </c>
      <c r="J41" s="152" t="s">
        <v>1035</v>
      </c>
    </row>
    <row r="42" spans="1:10">
      <c r="A42" s="339" t="s">
        <v>1036</v>
      </c>
      <c r="B42" s="343" t="s">
        <v>1037</v>
      </c>
      <c r="C42" s="156" t="s">
        <v>1032</v>
      </c>
      <c r="D42" s="147">
        <v>0</v>
      </c>
      <c r="E42" s="148">
        <v>0</v>
      </c>
      <c r="F42" s="148">
        <v>0</v>
      </c>
      <c r="G42" s="149">
        <v>0</v>
      </c>
      <c r="H42" s="144">
        <v>0</v>
      </c>
      <c r="I42" s="145">
        <v>0</v>
      </c>
      <c r="J42" s="146">
        <v>0</v>
      </c>
    </row>
    <row r="43" spans="1:10" ht="14.25" thickBot="1">
      <c r="A43" s="311"/>
      <c r="B43" s="311"/>
      <c r="C43" s="156" t="s">
        <v>1034</v>
      </c>
      <c r="D43" s="147">
        <v>0</v>
      </c>
      <c r="E43" s="221">
        <v>0</v>
      </c>
      <c r="F43" s="221">
        <v>0</v>
      </c>
      <c r="G43" s="222">
        <v>0</v>
      </c>
      <c r="H43" s="153" t="s">
        <v>1035</v>
      </c>
      <c r="I43" s="154" t="s">
        <v>1035</v>
      </c>
      <c r="J43" s="155" t="s">
        <v>1035</v>
      </c>
    </row>
  </sheetData>
  <mergeCells count="40">
    <mergeCell ref="A40:A41"/>
    <mergeCell ref="E29:G29"/>
    <mergeCell ref="A11:A12"/>
    <mergeCell ref="E38:G38"/>
    <mergeCell ref="B31:B32"/>
    <mergeCell ref="A38:A39"/>
    <mergeCell ref="B4:B5"/>
    <mergeCell ref="B2:C3"/>
    <mergeCell ref="B22:B23"/>
    <mergeCell ref="B11:C12"/>
    <mergeCell ref="B29:C30"/>
    <mergeCell ref="A15:A16"/>
    <mergeCell ref="B38:C39"/>
    <mergeCell ref="A31:A32"/>
    <mergeCell ref="E20:G20"/>
    <mergeCell ref="B40:B41"/>
    <mergeCell ref="H29:J29"/>
    <mergeCell ref="H20:J20"/>
    <mergeCell ref="H38:J38"/>
    <mergeCell ref="A4:A5"/>
    <mergeCell ref="A33:A34"/>
    <mergeCell ref="B33:B34"/>
    <mergeCell ref="A29:A30"/>
    <mergeCell ref="A20:A21"/>
    <mergeCell ref="A24:A25"/>
    <mergeCell ref="H2:J2"/>
    <mergeCell ref="A6:A7"/>
    <mergeCell ref="B42:B43"/>
    <mergeCell ref="H11:J11"/>
    <mergeCell ref="E2:G2"/>
    <mergeCell ref="E11:G11"/>
    <mergeCell ref="B13:B14"/>
    <mergeCell ref="B20:C21"/>
    <mergeCell ref="A2:A3"/>
    <mergeCell ref="B6:B7"/>
    <mergeCell ref="B24:B25"/>
    <mergeCell ref="B15:B16"/>
    <mergeCell ref="A22:A23"/>
    <mergeCell ref="A42:A43"/>
    <mergeCell ref="A13:A14"/>
  </mergeCells>
  <phoneticPr fontId="2"/>
  <pageMargins left="0.7" right="0.7" top="0.75" bottom="0.75"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E2F0D9"/>
  </sheetPr>
  <dimension ref="A1:M96"/>
  <sheetViews>
    <sheetView topLeftCell="A41" zoomScaleNormal="100" workbookViewId="0">
      <selection activeCell="F24" sqref="F24"/>
    </sheetView>
  </sheetViews>
  <sheetFormatPr defaultColWidth="9" defaultRowHeight="13.5"/>
  <cols>
    <col min="1" max="1" width="17.25" style="139" customWidth="1"/>
    <col min="2" max="4" width="9" style="139" customWidth="1"/>
    <col min="5" max="10" width="9.875" style="139" customWidth="1"/>
    <col min="11" max="11" width="9" style="139" customWidth="1"/>
    <col min="12" max="16384" width="9" style="139"/>
  </cols>
  <sheetData>
    <row r="1" spans="1:13" ht="19.5" thickBot="1">
      <c r="A1" s="139" t="s">
        <v>1042</v>
      </c>
      <c r="B1" s="220"/>
      <c r="C1" s="220"/>
      <c r="D1" s="220"/>
      <c r="E1" s="220"/>
      <c r="F1" s="220"/>
      <c r="G1" s="220"/>
      <c r="H1" s="220"/>
      <c r="I1" s="220"/>
      <c r="J1" s="220"/>
    </row>
    <row r="2" spans="1:13" ht="18.75">
      <c r="A2" s="349"/>
      <c r="B2" s="345" t="s">
        <v>1017</v>
      </c>
      <c r="C2" s="346"/>
      <c r="D2" s="141" t="s">
        <v>1018</v>
      </c>
      <c r="E2" s="344" t="s">
        <v>1019</v>
      </c>
      <c r="F2" s="308"/>
      <c r="G2" s="308"/>
      <c r="H2" s="340" t="s">
        <v>1020</v>
      </c>
      <c r="I2" s="341"/>
      <c r="J2" s="342"/>
      <c r="L2" s="216"/>
      <c r="M2" s="217" t="s">
        <v>1021</v>
      </c>
    </row>
    <row r="3" spans="1:13">
      <c r="A3" s="311"/>
      <c r="B3" s="347"/>
      <c r="C3" s="348"/>
      <c r="D3" s="142" t="s">
        <v>1022</v>
      </c>
      <c r="E3" s="140" t="s">
        <v>1023</v>
      </c>
      <c r="F3" s="140" t="s">
        <v>1024</v>
      </c>
      <c r="G3" s="143" t="s">
        <v>1025</v>
      </c>
      <c r="H3" s="144" t="s">
        <v>1026</v>
      </c>
      <c r="I3" s="145" t="s">
        <v>1027</v>
      </c>
      <c r="J3" s="146" t="s">
        <v>1028</v>
      </c>
      <c r="M3" s="208" t="s">
        <v>1029</v>
      </c>
    </row>
    <row r="4" spans="1:13">
      <c r="A4" s="339" t="s">
        <v>1030</v>
      </c>
      <c r="B4" s="343" t="s">
        <v>1031</v>
      </c>
      <c r="C4" s="156" t="s">
        <v>1032</v>
      </c>
      <c r="D4" s="147">
        <v>5</v>
      </c>
      <c r="E4" s="148">
        <v>6</v>
      </c>
      <c r="F4" s="148">
        <v>6</v>
      </c>
      <c r="G4" s="149">
        <v>6</v>
      </c>
      <c r="H4" s="144">
        <v>6</v>
      </c>
      <c r="I4" s="145">
        <v>7</v>
      </c>
      <c r="J4" s="146">
        <v>7</v>
      </c>
      <c r="M4" s="208" t="s">
        <v>1033</v>
      </c>
    </row>
    <row r="5" spans="1:13">
      <c r="A5" s="311"/>
      <c r="B5" s="311"/>
      <c r="C5" s="156" t="s">
        <v>1034</v>
      </c>
      <c r="D5" s="147">
        <v>6</v>
      </c>
      <c r="E5" s="221">
        <v>6</v>
      </c>
      <c r="F5" s="221">
        <v>6</v>
      </c>
      <c r="G5" s="222">
        <v>6</v>
      </c>
      <c r="H5" s="150" t="s">
        <v>1035</v>
      </c>
      <c r="I5" s="151" t="s">
        <v>1035</v>
      </c>
      <c r="J5" s="152" t="s">
        <v>1035</v>
      </c>
    </row>
    <row r="6" spans="1:13">
      <c r="A6" s="339" t="s">
        <v>1036</v>
      </c>
      <c r="B6" s="343" t="s">
        <v>1043</v>
      </c>
      <c r="C6" s="156" t="s">
        <v>1032</v>
      </c>
      <c r="D6" s="147">
        <v>110</v>
      </c>
      <c r="E6" s="148">
        <v>118</v>
      </c>
      <c r="F6" s="148">
        <v>118</v>
      </c>
      <c r="G6" s="149">
        <v>118</v>
      </c>
      <c r="H6" s="144">
        <v>118</v>
      </c>
      <c r="I6" s="145">
        <v>136</v>
      </c>
      <c r="J6" s="146">
        <v>136</v>
      </c>
    </row>
    <row r="7" spans="1:13" ht="14.25" thickBot="1">
      <c r="A7" s="311"/>
      <c r="B7" s="311"/>
      <c r="C7" s="156" t="s">
        <v>1034</v>
      </c>
      <c r="D7" s="147">
        <v>120</v>
      </c>
      <c r="E7" s="221">
        <v>118</v>
      </c>
      <c r="F7" s="221">
        <v>120</v>
      </c>
      <c r="G7" s="222">
        <v>118</v>
      </c>
      <c r="H7" s="153" t="s">
        <v>1035</v>
      </c>
      <c r="I7" s="154" t="s">
        <v>1035</v>
      </c>
      <c r="J7" s="155" t="s">
        <v>1035</v>
      </c>
    </row>
    <row r="8" spans="1:13">
      <c r="A8" s="223"/>
      <c r="B8" s="223"/>
      <c r="C8" s="223"/>
      <c r="D8" s="223"/>
      <c r="E8" s="223"/>
      <c r="F8" s="223"/>
      <c r="G8" s="223"/>
      <c r="H8" s="223"/>
      <c r="I8" s="223"/>
      <c r="J8" s="223"/>
    </row>
    <row r="9" spans="1:13">
      <c r="A9" s="223"/>
      <c r="B9" s="223"/>
      <c r="C9" s="223"/>
      <c r="D9" s="223"/>
      <c r="E9" s="223"/>
      <c r="F9" s="223"/>
      <c r="G9" s="223"/>
      <c r="H9" s="223"/>
      <c r="I9" s="223"/>
      <c r="J9" s="223"/>
    </row>
    <row r="10" spans="1:13" ht="19.5" thickBot="1">
      <c r="A10" s="139" t="s">
        <v>1044</v>
      </c>
      <c r="B10" s="220"/>
      <c r="C10" s="220"/>
      <c r="D10" s="220"/>
      <c r="E10" s="220"/>
      <c r="F10" s="220"/>
      <c r="G10" s="220"/>
      <c r="H10" s="220"/>
      <c r="I10" s="220"/>
      <c r="J10" s="220"/>
    </row>
    <row r="11" spans="1:13" ht="18.75">
      <c r="A11" s="349"/>
      <c r="B11" s="345" t="s">
        <v>1017</v>
      </c>
      <c r="C11" s="346"/>
      <c r="D11" s="141" t="s">
        <v>1018</v>
      </c>
      <c r="E11" s="344" t="s">
        <v>1019</v>
      </c>
      <c r="F11" s="308"/>
      <c r="G11" s="308"/>
      <c r="H11" s="340" t="s">
        <v>1020</v>
      </c>
      <c r="I11" s="341"/>
      <c r="J11" s="342"/>
    </row>
    <row r="12" spans="1:13">
      <c r="A12" s="311"/>
      <c r="B12" s="347"/>
      <c r="C12" s="348"/>
      <c r="D12" s="142" t="s">
        <v>1022</v>
      </c>
      <c r="E12" s="140" t="s">
        <v>1023</v>
      </c>
      <c r="F12" s="140" t="s">
        <v>1024</v>
      </c>
      <c r="G12" s="143" t="s">
        <v>1025</v>
      </c>
      <c r="H12" s="144" t="s">
        <v>1026</v>
      </c>
      <c r="I12" s="145" t="s">
        <v>1027</v>
      </c>
      <c r="J12" s="146" t="s">
        <v>1028</v>
      </c>
    </row>
    <row r="13" spans="1:13">
      <c r="A13" s="339" t="s">
        <v>1030</v>
      </c>
      <c r="B13" s="343" t="s">
        <v>1031</v>
      </c>
      <c r="C13" s="156" t="s">
        <v>1032</v>
      </c>
      <c r="D13" s="147">
        <v>0</v>
      </c>
      <c r="E13" s="148">
        <v>0</v>
      </c>
      <c r="F13" s="148">
        <v>0</v>
      </c>
      <c r="G13" s="149">
        <v>0</v>
      </c>
      <c r="H13" s="144">
        <v>0</v>
      </c>
      <c r="I13" s="145">
        <v>0</v>
      </c>
      <c r="J13" s="146">
        <v>0</v>
      </c>
    </row>
    <row r="14" spans="1:13">
      <c r="A14" s="311"/>
      <c r="B14" s="311"/>
      <c r="C14" s="156" t="s">
        <v>1034</v>
      </c>
      <c r="D14" s="147">
        <v>0</v>
      </c>
      <c r="E14" s="221">
        <v>0</v>
      </c>
      <c r="F14" s="221">
        <v>0</v>
      </c>
      <c r="G14" s="222">
        <v>0</v>
      </c>
      <c r="H14" s="150" t="s">
        <v>1035</v>
      </c>
      <c r="I14" s="151" t="s">
        <v>1035</v>
      </c>
      <c r="J14" s="152" t="s">
        <v>1035</v>
      </c>
    </row>
    <row r="15" spans="1:13">
      <c r="A15" s="339" t="s">
        <v>1036</v>
      </c>
      <c r="B15" s="343" t="s">
        <v>1043</v>
      </c>
      <c r="C15" s="156" t="s">
        <v>1032</v>
      </c>
      <c r="D15" s="147">
        <v>0</v>
      </c>
      <c r="E15" s="148">
        <v>0</v>
      </c>
      <c r="F15" s="148">
        <v>0</v>
      </c>
      <c r="G15" s="149">
        <v>0</v>
      </c>
      <c r="H15" s="144">
        <v>0</v>
      </c>
      <c r="I15" s="145">
        <v>0</v>
      </c>
      <c r="J15" s="146">
        <v>0</v>
      </c>
    </row>
    <row r="16" spans="1:13" ht="14.25" thickBot="1">
      <c r="A16" s="311"/>
      <c r="B16" s="311"/>
      <c r="C16" s="156" t="s">
        <v>1034</v>
      </c>
      <c r="D16" s="147">
        <v>0</v>
      </c>
      <c r="E16" s="221">
        <v>0</v>
      </c>
      <c r="F16" s="221">
        <v>0</v>
      </c>
      <c r="G16" s="222">
        <v>0</v>
      </c>
      <c r="H16" s="153" t="s">
        <v>1035</v>
      </c>
      <c r="I16" s="154" t="s">
        <v>1035</v>
      </c>
      <c r="J16" s="155" t="s">
        <v>1035</v>
      </c>
    </row>
    <row r="17" spans="1:10">
      <c r="A17" s="223"/>
      <c r="B17" s="223"/>
      <c r="C17" s="223"/>
      <c r="D17" s="223"/>
      <c r="E17" s="223"/>
      <c r="F17" s="223"/>
      <c r="G17" s="223"/>
      <c r="H17" s="223"/>
      <c r="I17" s="223"/>
      <c r="J17" s="223"/>
    </row>
    <row r="18" spans="1:10">
      <c r="A18" s="223"/>
      <c r="B18" s="223"/>
      <c r="C18" s="223"/>
      <c r="D18" s="223"/>
      <c r="E18" s="223"/>
      <c r="F18" s="223"/>
      <c r="G18" s="223"/>
      <c r="H18" s="223"/>
      <c r="I18" s="223"/>
      <c r="J18" s="223"/>
    </row>
    <row r="19" spans="1:10" ht="19.5" thickBot="1">
      <c r="A19" s="139" t="s">
        <v>1045</v>
      </c>
      <c r="B19" s="220"/>
      <c r="C19" s="220"/>
      <c r="D19" s="220"/>
      <c r="E19" s="220"/>
      <c r="F19" s="220"/>
      <c r="G19" s="220"/>
      <c r="H19" s="220"/>
      <c r="I19" s="220"/>
      <c r="J19" s="220"/>
    </row>
    <row r="20" spans="1:10" ht="18.75">
      <c r="A20" s="349"/>
      <c r="B20" s="345" t="s">
        <v>1017</v>
      </c>
      <c r="C20" s="346"/>
      <c r="D20" s="141" t="s">
        <v>1018</v>
      </c>
      <c r="E20" s="344" t="s">
        <v>1019</v>
      </c>
      <c r="F20" s="308"/>
      <c r="G20" s="308"/>
      <c r="H20" s="340" t="s">
        <v>1020</v>
      </c>
      <c r="I20" s="341"/>
      <c r="J20" s="342"/>
    </row>
    <row r="21" spans="1:10">
      <c r="A21" s="311"/>
      <c r="B21" s="347"/>
      <c r="C21" s="348"/>
      <c r="D21" s="142" t="s">
        <v>1022</v>
      </c>
      <c r="E21" s="140" t="s">
        <v>1023</v>
      </c>
      <c r="F21" s="140" t="s">
        <v>1024</v>
      </c>
      <c r="G21" s="143" t="s">
        <v>1025</v>
      </c>
      <c r="H21" s="144" t="s">
        <v>1026</v>
      </c>
      <c r="I21" s="145" t="s">
        <v>1027</v>
      </c>
      <c r="J21" s="146" t="s">
        <v>1028</v>
      </c>
    </row>
    <row r="22" spans="1:10">
      <c r="A22" s="339" t="s">
        <v>1030</v>
      </c>
      <c r="B22" s="343" t="s">
        <v>1031</v>
      </c>
      <c r="C22" s="156" t="s">
        <v>1032</v>
      </c>
      <c r="D22" s="147">
        <v>3</v>
      </c>
      <c r="E22" s="148">
        <v>0</v>
      </c>
      <c r="F22" s="148">
        <v>0</v>
      </c>
      <c r="G22" s="149">
        <v>1</v>
      </c>
      <c r="H22" s="144">
        <v>1</v>
      </c>
      <c r="I22" s="145">
        <v>1</v>
      </c>
      <c r="J22" s="146">
        <v>1</v>
      </c>
    </row>
    <row r="23" spans="1:10">
      <c r="A23" s="311"/>
      <c r="B23" s="311"/>
      <c r="C23" s="156" t="s">
        <v>1034</v>
      </c>
      <c r="D23" s="147">
        <v>1</v>
      </c>
      <c r="E23" s="221">
        <v>1</v>
      </c>
      <c r="F23" s="221">
        <v>0</v>
      </c>
      <c r="G23" s="222">
        <v>1</v>
      </c>
      <c r="H23" s="150" t="s">
        <v>1035</v>
      </c>
      <c r="I23" s="151" t="s">
        <v>1035</v>
      </c>
      <c r="J23" s="152" t="s">
        <v>1035</v>
      </c>
    </row>
    <row r="24" spans="1:10">
      <c r="A24" s="339" t="s">
        <v>1036</v>
      </c>
      <c r="B24" s="343" t="s">
        <v>1043</v>
      </c>
      <c r="C24" s="156" t="s">
        <v>1032</v>
      </c>
      <c r="D24" s="147">
        <v>30</v>
      </c>
      <c r="E24" s="148">
        <v>0</v>
      </c>
      <c r="F24" s="148">
        <v>0</v>
      </c>
      <c r="G24" s="149">
        <v>12</v>
      </c>
      <c r="H24" s="144">
        <v>12</v>
      </c>
      <c r="I24" s="145">
        <v>12</v>
      </c>
      <c r="J24" s="146">
        <v>12</v>
      </c>
    </row>
    <row r="25" spans="1:10" ht="14.25" thickBot="1">
      <c r="A25" s="311"/>
      <c r="B25" s="311"/>
      <c r="C25" s="156" t="s">
        <v>1034</v>
      </c>
      <c r="D25" s="147">
        <v>12</v>
      </c>
      <c r="E25" s="221">
        <v>12</v>
      </c>
      <c r="F25" s="221">
        <v>0</v>
      </c>
      <c r="G25" s="222">
        <v>12</v>
      </c>
      <c r="H25" s="153" t="s">
        <v>1035</v>
      </c>
      <c r="I25" s="154" t="s">
        <v>1035</v>
      </c>
      <c r="J25" s="155" t="s">
        <v>1035</v>
      </c>
    </row>
    <row r="26" spans="1:10">
      <c r="A26" s="223"/>
      <c r="B26" s="223"/>
      <c r="C26" s="223"/>
      <c r="D26" s="223"/>
      <c r="E26" s="223"/>
      <c r="F26" s="223"/>
      <c r="G26" s="223"/>
      <c r="H26" s="223"/>
      <c r="I26" s="223"/>
      <c r="J26" s="223"/>
    </row>
    <row r="27" spans="1:10">
      <c r="A27" s="223"/>
      <c r="B27" s="223"/>
      <c r="C27" s="223"/>
      <c r="D27" s="223"/>
      <c r="E27" s="223"/>
      <c r="F27" s="223"/>
      <c r="G27" s="223"/>
      <c r="H27" s="223"/>
      <c r="I27" s="223"/>
      <c r="J27" s="223"/>
    </row>
    <row r="28" spans="1:10" ht="19.5" thickBot="1">
      <c r="A28" s="139" t="s">
        <v>1046</v>
      </c>
      <c r="B28" s="220"/>
      <c r="C28" s="220"/>
      <c r="D28" s="220"/>
      <c r="E28" s="220"/>
      <c r="F28" s="220"/>
      <c r="G28" s="220"/>
      <c r="H28" s="220"/>
      <c r="I28" s="220"/>
      <c r="J28" s="220"/>
    </row>
    <row r="29" spans="1:10" ht="18.75">
      <c r="A29" s="349"/>
      <c r="B29" s="345" t="s">
        <v>1017</v>
      </c>
      <c r="C29" s="346"/>
      <c r="D29" s="141" t="s">
        <v>1018</v>
      </c>
      <c r="E29" s="344" t="s">
        <v>1019</v>
      </c>
      <c r="F29" s="308"/>
      <c r="G29" s="308"/>
      <c r="H29" s="340" t="s">
        <v>1020</v>
      </c>
      <c r="I29" s="341"/>
      <c r="J29" s="342"/>
    </row>
    <row r="30" spans="1:10">
      <c r="A30" s="311"/>
      <c r="B30" s="347"/>
      <c r="C30" s="348"/>
      <c r="D30" s="142" t="s">
        <v>1022</v>
      </c>
      <c r="E30" s="140" t="s">
        <v>1023</v>
      </c>
      <c r="F30" s="140" t="s">
        <v>1024</v>
      </c>
      <c r="G30" s="143" t="s">
        <v>1025</v>
      </c>
      <c r="H30" s="144" t="s">
        <v>1026</v>
      </c>
      <c r="I30" s="145" t="s">
        <v>1027</v>
      </c>
      <c r="J30" s="146" t="s">
        <v>1028</v>
      </c>
    </row>
    <row r="31" spans="1:10">
      <c r="A31" s="339" t="s">
        <v>1030</v>
      </c>
      <c r="B31" s="343" t="s">
        <v>1031</v>
      </c>
      <c r="C31" s="156" t="s">
        <v>1032</v>
      </c>
      <c r="D31" s="147" t="s">
        <v>505</v>
      </c>
      <c r="E31" s="148" t="s">
        <v>505</v>
      </c>
      <c r="F31" s="148" t="s">
        <v>505</v>
      </c>
      <c r="G31" s="149" t="s">
        <v>505</v>
      </c>
      <c r="H31" s="144">
        <v>1</v>
      </c>
      <c r="I31" s="145">
        <v>1</v>
      </c>
      <c r="J31" s="146">
        <v>2</v>
      </c>
    </row>
    <row r="32" spans="1:10">
      <c r="A32" s="311"/>
      <c r="B32" s="311"/>
      <c r="C32" s="156" t="s">
        <v>1034</v>
      </c>
      <c r="D32" s="147" t="s">
        <v>505</v>
      </c>
      <c r="E32" s="148" t="s">
        <v>505</v>
      </c>
      <c r="F32" s="221">
        <v>0</v>
      </c>
      <c r="G32" s="222">
        <v>0</v>
      </c>
      <c r="H32" s="150" t="s">
        <v>1035</v>
      </c>
      <c r="I32" s="151" t="s">
        <v>1035</v>
      </c>
      <c r="J32" s="152" t="s">
        <v>1035</v>
      </c>
    </row>
    <row r="33" spans="1:10">
      <c r="A33" s="339" t="s">
        <v>1036</v>
      </c>
      <c r="B33" s="343" t="s">
        <v>1043</v>
      </c>
      <c r="C33" s="156" t="s">
        <v>1032</v>
      </c>
      <c r="D33" s="147" t="s">
        <v>505</v>
      </c>
      <c r="E33" s="148" t="s">
        <v>505</v>
      </c>
      <c r="F33" s="148" t="s">
        <v>505</v>
      </c>
      <c r="G33" s="149" t="s">
        <v>505</v>
      </c>
      <c r="H33" s="144">
        <v>10</v>
      </c>
      <c r="I33" s="145">
        <v>10</v>
      </c>
      <c r="J33" s="146">
        <v>20</v>
      </c>
    </row>
    <row r="34" spans="1:10" ht="14.25" thickBot="1">
      <c r="A34" s="311"/>
      <c r="B34" s="311"/>
      <c r="C34" s="156" t="s">
        <v>1034</v>
      </c>
      <c r="D34" s="147" t="s">
        <v>505</v>
      </c>
      <c r="E34" s="148" t="s">
        <v>505</v>
      </c>
      <c r="F34" s="221">
        <v>0</v>
      </c>
      <c r="G34" s="222">
        <v>0</v>
      </c>
      <c r="H34" s="153" t="s">
        <v>1035</v>
      </c>
      <c r="I34" s="154" t="s">
        <v>1035</v>
      </c>
      <c r="J34" s="155" t="s">
        <v>1035</v>
      </c>
    </row>
    <row r="35" spans="1:10">
      <c r="A35" s="223"/>
      <c r="B35" s="223"/>
      <c r="C35" s="223"/>
      <c r="D35" s="223"/>
      <c r="E35" s="223"/>
      <c r="F35" s="223"/>
      <c r="G35" s="223"/>
      <c r="H35" s="223"/>
      <c r="I35" s="223"/>
      <c r="J35" s="223"/>
    </row>
    <row r="36" spans="1:10">
      <c r="A36" s="223"/>
      <c r="B36" s="223"/>
      <c r="C36" s="223"/>
      <c r="D36" s="223"/>
      <c r="E36" s="223"/>
      <c r="F36" s="223"/>
      <c r="G36" s="223"/>
      <c r="H36" s="223"/>
      <c r="I36" s="223"/>
      <c r="J36" s="223"/>
    </row>
    <row r="37" spans="1:10" ht="19.5" thickBot="1">
      <c r="A37" s="139" t="s">
        <v>1047</v>
      </c>
      <c r="B37" s="220"/>
      <c r="C37" s="220"/>
      <c r="D37" s="220"/>
      <c r="E37" s="220"/>
      <c r="F37" s="220"/>
      <c r="G37" s="220"/>
      <c r="H37" s="220"/>
      <c r="I37" s="220"/>
      <c r="J37" s="220"/>
    </row>
    <row r="38" spans="1:10" ht="18.75">
      <c r="A38" s="349"/>
      <c r="B38" s="345" t="s">
        <v>1017</v>
      </c>
      <c r="C38" s="346"/>
      <c r="D38" s="141" t="s">
        <v>1018</v>
      </c>
      <c r="E38" s="344" t="s">
        <v>1019</v>
      </c>
      <c r="F38" s="308"/>
      <c r="G38" s="308"/>
      <c r="H38" s="340" t="s">
        <v>1020</v>
      </c>
      <c r="I38" s="341"/>
      <c r="J38" s="342"/>
    </row>
    <row r="39" spans="1:10">
      <c r="A39" s="311"/>
      <c r="B39" s="347"/>
      <c r="C39" s="348"/>
      <c r="D39" s="142" t="s">
        <v>1022</v>
      </c>
      <c r="E39" s="140" t="s">
        <v>1023</v>
      </c>
      <c r="F39" s="140" t="s">
        <v>1024</v>
      </c>
      <c r="G39" s="143" t="s">
        <v>1025</v>
      </c>
      <c r="H39" s="144" t="s">
        <v>1026</v>
      </c>
      <c r="I39" s="145" t="s">
        <v>1027</v>
      </c>
      <c r="J39" s="146" t="s">
        <v>1028</v>
      </c>
    </row>
    <row r="40" spans="1:10">
      <c r="A40" s="339" t="s">
        <v>1030</v>
      </c>
      <c r="B40" s="343" t="s">
        <v>1031</v>
      </c>
      <c r="C40" s="156" t="s">
        <v>1032</v>
      </c>
      <c r="D40" s="147">
        <v>3</v>
      </c>
      <c r="E40" s="148">
        <v>0</v>
      </c>
      <c r="F40" s="148">
        <v>0</v>
      </c>
      <c r="G40" s="149">
        <v>1</v>
      </c>
      <c r="H40" s="144">
        <v>1</v>
      </c>
      <c r="I40" s="145">
        <v>1</v>
      </c>
      <c r="J40" s="146">
        <v>1</v>
      </c>
    </row>
    <row r="41" spans="1:10">
      <c r="A41" s="311"/>
      <c r="B41" s="311"/>
      <c r="C41" s="156" t="s">
        <v>1034</v>
      </c>
      <c r="D41" s="147">
        <v>0</v>
      </c>
      <c r="E41" s="221">
        <v>0</v>
      </c>
      <c r="F41" s="221">
        <v>0</v>
      </c>
      <c r="G41" s="222">
        <v>1</v>
      </c>
      <c r="H41" s="150" t="s">
        <v>1035</v>
      </c>
      <c r="I41" s="151" t="s">
        <v>1035</v>
      </c>
      <c r="J41" s="152" t="s">
        <v>1035</v>
      </c>
    </row>
    <row r="42" spans="1:10">
      <c r="A42" s="339" t="s">
        <v>1036</v>
      </c>
      <c r="B42" s="343" t="s">
        <v>1043</v>
      </c>
      <c r="C42" s="156" t="s">
        <v>1032</v>
      </c>
      <c r="D42" s="147">
        <v>36</v>
      </c>
      <c r="E42" s="148">
        <v>0</v>
      </c>
      <c r="F42" s="148">
        <v>0</v>
      </c>
      <c r="G42" s="149">
        <v>10</v>
      </c>
      <c r="H42" s="144">
        <v>12</v>
      </c>
      <c r="I42" s="145">
        <v>12</v>
      </c>
      <c r="J42" s="146">
        <v>12</v>
      </c>
    </row>
    <row r="43" spans="1:10" ht="14.25" thickBot="1">
      <c r="A43" s="311"/>
      <c r="B43" s="311"/>
      <c r="C43" s="156" t="s">
        <v>1034</v>
      </c>
      <c r="D43" s="147">
        <v>0</v>
      </c>
      <c r="E43" s="221">
        <v>0</v>
      </c>
      <c r="F43" s="221">
        <v>0</v>
      </c>
      <c r="G43" s="222">
        <v>10</v>
      </c>
      <c r="H43" s="153" t="s">
        <v>1035</v>
      </c>
      <c r="I43" s="154" t="s">
        <v>1035</v>
      </c>
      <c r="J43" s="155" t="s">
        <v>1035</v>
      </c>
    </row>
    <row r="44" spans="1:10">
      <c r="A44" s="223"/>
      <c r="B44" s="223"/>
      <c r="C44" s="223"/>
      <c r="D44" s="223"/>
      <c r="E44" s="223"/>
      <c r="F44" s="223"/>
      <c r="G44" s="223"/>
      <c r="H44" s="223"/>
      <c r="I44" s="223"/>
      <c r="J44" s="223"/>
    </row>
    <row r="45" spans="1:10">
      <c r="A45" s="223"/>
      <c r="B45" s="223"/>
      <c r="C45" s="223"/>
      <c r="D45" s="223"/>
      <c r="E45" s="223"/>
      <c r="F45" s="223"/>
      <c r="G45" s="223"/>
      <c r="H45" s="223"/>
      <c r="I45" s="223"/>
      <c r="J45" s="223"/>
    </row>
    <row r="46" spans="1:10" ht="19.5" thickBot="1">
      <c r="A46" s="139" t="s">
        <v>1048</v>
      </c>
      <c r="B46" s="220"/>
      <c r="C46" s="220"/>
      <c r="D46" s="220"/>
      <c r="E46" s="220"/>
      <c r="F46" s="220"/>
      <c r="G46" s="220"/>
      <c r="H46" s="220"/>
      <c r="I46" s="220"/>
      <c r="J46" s="220"/>
    </row>
    <row r="47" spans="1:10" ht="18.75">
      <c r="A47" s="349"/>
      <c r="B47" s="345" t="s">
        <v>1017</v>
      </c>
      <c r="C47" s="346"/>
      <c r="D47" s="141" t="s">
        <v>1018</v>
      </c>
      <c r="E47" s="344" t="s">
        <v>1019</v>
      </c>
      <c r="F47" s="308"/>
      <c r="G47" s="308"/>
      <c r="H47" s="340" t="s">
        <v>1020</v>
      </c>
      <c r="I47" s="341"/>
      <c r="J47" s="342"/>
    </row>
    <row r="48" spans="1:10">
      <c r="A48" s="311"/>
      <c r="B48" s="347"/>
      <c r="C48" s="348"/>
      <c r="D48" s="142" t="s">
        <v>1022</v>
      </c>
      <c r="E48" s="140" t="s">
        <v>1023</v>
      </c>
      <c r="F48" s="140" t="s">
        <v>1024</v>
      </c>
      <c r="G48" s="143" t="s">
        <v>1025</v>
      </c>
      <c r="H48" s="144" t="s">
        <v>1026</v>
      </c>
      <c r="I48" s="145" t="s">
        <v>1027</v>
      </c>
      <c r="J48" s="146" t="s">
        <v>1028</v>
      </c>
    </row>
    <row r="49" spans="1:10">
      <c r="A49" s="339" t="s">
        <v>1030</v>
      </c>
      <c r="B49" s="343" t="s">
        <v>1031</v>
      </c>
      <c r="C49" s="156" t="s">
        <v>1032</v>
      </c>
      <c r="D49" s="147">
        <v>0</v>
      </c>
      <c r="E49" s="148">
        <v>1</v>
      </c>
      <c r="F49" s="148">
        <v>1</v>
      </c>
      <c r="G49" s="149">
        <v>1</v>
      </c>
      <c r="H49" s="144">
        <v>1</v>
      </c>
      <c r="I49" s="145">
        <v>1</v>
      </c>
      <c r="J49" s="146">
        <v>2</v>
      </c>
    </row>
    <row r="50" spans="1:10">
      <c r="A50" s="311"/>
      <c r="B50" s="311"/>
      <c r="C50" s="156" t="s">
        <v>1034</v>
      </c>
      <c r="D50" s="147">
        <v>1</v>
      </c>
      <c r="E50" s="221">
        <v>1</v>
      </c>
      <c r="F50" s="221">
        <v>1</v>
      </c>
      <c r="G50" s="222">
        <v>1</v>
      </c>
      <c r="H50" s="150" t="s">
        <v>1035</v>
      </c>
      <c r="I50" s="151" t="s">
        <v>1035</v>
      </c>
      <c r="J50" s="152" t="s">
        <v>1035</v>
      </c>
    </row>
    <row r="51" spans="1:10">
      <c r="A51" s="339" t="s">
        <v>1036</v>
      </c>
      <c r="B51" s="343" t="s">
        <v>1043</v>
      </c>
      <c r="C51" s="156" t="s">
        <v>1032</v>
      </c>
      <c r="D51" s="147">
        <v>0</v>
      </c>
      <c r="E51" s="148">
        <v>19</v>
      </c>
      <c r="F51" s="148">
        <v>19</v>
      </c>
      <c r="G51" s="149">
        <v>19</v>
      </c>
      <c r="H51" s="144">
        <v>19</v>
      </c>
      <c r="I51" s="145">
        <v>19</v>
      </c>
      <c r="J51" s="146">
        <v>38</v>
      </c>
    </row>
    <row r="52" spans="1:10" ht="14.25" thickBot="1">
      <c r="A52" s="311"/>
      <c r="B52" s="311"/>
      <c r="C52" s="156" t="s">
        <v>1034</v>
      </c>
      <c r="D52" s="147">
        <v>16</v>
      </c>
      <c r="E52" s="221">
        <v>19</v>
      </c>
      <c r="F52" s="221">
        <v>19</v>
      </c>
      <c r="G52" s="222">
        <v>19</v>
      </c>
      <c r="H52" s="153" t="s">
        <v>1035</v>
      </c>
      <c r="I52" s="154" t="s">
        <v>1035</v>
      </c>
      <c r="J52" s="155" t="s">
        <v>1035</v>
      </c>
    </row>
    <row r="53" spans="1:10">
      <c r="A53" s="223"/>
      <c r="B53" s="223"/>
      <c r="C53" s="224"/>
      <c r="D53" s="224"/>
      <c r="E53" s="223"/>
      <c r="F53" s="223"/>
      <c r="G53" s="223"/>
      <c r="H53" s="224"/>
      <c r="I53" s="224"/>
      <c r="J53" s="224"/>
    </row>
    <row r="54" spans="1:10">
      <c r="A54" s="223"/>
      <c r="B54" s="223"/>
      <c r="C54" s="223"/>
      <c r="D54" s="223"/>
      <c r="E54" s="223"/>
      <c r="F54" s="223"/>
      <c r="G54" s="223"/>
      <c r="H54" s="223"/>
      <c r="I54" s="223"/>
      <c r="J54" s="223"/>
    </row>
    <row r="55" spans="1:10" ht="19.5" thickBot="1">
      <c r="A55" s="139" t="s">
        <v>1049</v>
      </c>
      <c r="B55" s="220"/>
      <c r="C55" s="220"/>
      <c r="D55" s="220"/>
      <c r="E55" s="220"/>
      <c r="F55" s="220"/>
      <c r="G55" s="220"/>
      <c r="H55" s="220"/>
      <c r="I55" s="220"/>
      <c r="J55" s="220"/>
    </row>
    <row r="56" spans="1:10" ht="18.75">
      <c r="A56" s="349"/>
      <c r="B56" s="345" t="s">
        <v>1017</v>
      </c>
      <c r="C56" s="346"/>
      <c r="D56" s="141" t="s">
        <v>1018</v>
      </c>
      <c r="E56" s="344" t="s">
        <v>1019</v>
      </c>
      <c r="F56" s="308"/>
      <c r="G56" s="308"/>
      <c r="H56" s="340" t="s">
        <v>1020</v>
      </c>
      <c r="I56" s="341"/>
      <c r="J56" s="342"/>
    </row>
    <row r="57" spans="1:10">
      <c r="A57" s="311"/>
      <c r="B57" s="347"/>
      <c r="C57" s="348"/>
      <c r="D57" s="142" t="s">
        <v>1022</v>
      </c>
      <c r="E57" s="140" t="s">
        <v>1023</v>
      </c>
      <c r="F57" s="140" t="s">
        <v>1024</v>
      </c>
      <c r="G57" s="143" t="s">
        <v>1025</v>
      </c>
      <c r="H57" s="144" t="s">
        <v>1026</v>
      </c>
      <c r="I57" s="145" t="s">
        <v>1027</v>
      </c>
      <c r="J57" s="146" t="s">
        <v>1028</v>
      </c>
    </row>
    <row r="58" spans="1:10">
      <c r="A58" s="339" t="s">
        <v>1030</v>
      </c>
      <c r="B58" s="343" t="s">
        <v>1031</v>
      </c>
      <c r="C58" s="156" t="s">
        <v>1032</v>
      </c>
      <c r="D58" s="147">
        <v>8</v>
      </c>
      <c r="E58" s="148">
        <v>10</v>
      </c>
      <c r="F58" s="148">
        <v>11</v>
      </c>
      <c r="G58" s="149">
        <v>11</v>
      </c>
      <c r="H58" s="144">
        <v>11</v>
      </c>
      <c r="I58" s="145">
        <v>12</v>
      </c>
      <c r="J58" s="146">
        <v>12</v>
      </c>
    </row>
    <row r="59" spans="1:10">
      <c r="A59" s="311"/>
      <c r="B59" s="311"/>
      <c r="C59" s="156" t="s">
        <v>1034</v>
      </c>
      <c r="D59" s="147">
        <v>10</v>
      </c>
      <c r="E59" s="221">
        <v>10</v>
      </c>
      <c r="F59" s="221">
        <v>11</v>
      </c>
      <c r="G59" s="222">
        <v>11</v>
      </c>
      <c r="H59" s="150" t="s">
        <v>1035</v>
      </c>
      <c r="I59" s="151" t="s">
        <v>1035</v>
      </c>
      <c r="J59" s="152" t="s">
        <v>1035</v>
      </c>
    </row>
    <row r="60" spans="1:10">
      <c r="A60" s="339" t="s">
        <v>1036</v>
      </c>
      <c r="B60" s="343" t="s">
        <v>1043</v>
      </c>
      <c r="C60" s="156" t="s">
        <v>1032</v>
      </c>
      <c r="D60" s="147">
        <v>176</v>
      </c>
      <c r="E60" s="148">
        <v>183</v>
      </c>
      <c r="F60" s="148">
        <v>200</v>
      </c>
      <c r="G60" s="149">
        <v>200</v>
      </c>
      <c r="H60" s="144">
        <v>200</v>
      </c>
      <c r="I60" s="145">
        <v>218</v>
      </c>
      <c r="J60" s="146">
        <v>218</v>
      </c>
    </row>
    <row r="61" spans="1:10" ht="14.25" thickBot="1">
      <c r="A61" s="311"/>
      <c r="B61" s="311"/>
      <c r="C61" s="156" t="s">
        <v>1034</v>
      </c>
      <c r="D61" s="147">
        <v>166</v>
      </c>
      <c r="E61" s="221">
        <v>180</v>
      </c>
      <c r="F61" s="221">
        <v>195</v>
      </c>
      <c r="G61" s="222">
        <v>198</v>
      </c>
      <c r="H61" s="153" t="s">
        <v>1035</v>
      </c>
      <c r="I61" s="154" t="s">
        <v>1035</v>
      </c>
      <c r="J61" s="155" t="s">
        <v>1035</v>
      </c>
    </row>
    <row r="62" spans="1:10">
      <c r="A62" s="223"/>
      <c r="B62" s="223"/>
      <c r="C62" s="223"/>
      <c r="D62" s="223"/>
      <c r="E62" s="223"/>
      <c r="F62" s="223"/>
      <c r="G62" s="223"/>
      <c r="H62" s="223"/>
      <c r="I62" s="223"/>
      <c r="J62" s="223"/>
    </row>
    <row r="63" spans="1:10">
      <c r="A63" s="223"/>
      <c r="B63" s="223"/>
      <c r="C63" s="223"/>
      <c r="D63" s="223"/>
      <c r="E63" s="223"/>
      <c r="F63" s="223"/>
      <c r="G63" s="223"/>
      <c r="H63" s="223"/>
      <c r="I63" s="223"/>
      <c r="J63" s="223"/>
    </row>
    <row r="64" spans="1:10" ht="19.5" thickBot="1">
      <c r="A64" s="139" t="s">
        <v>1050</v>
      </c>
      <c r="B64" s="220"/>
      <c r="C64" s="220"/>
      <c r="D64" s="220"/>
      <c r="E64" s="220"/>
      <c r="F64" s="220"/>
      <c r="G64" s="220"/>
      <c r="H64" s="220"/>
      <c r="I64" s="220"/>
      <c r="J64" s="220"/>
    </row>
    <row r="65" spans="1:10" ht="18.75">
      <c r="A65" s="349"/>
      <c r="B65" s="345" t="s">
        <v>1017</v>
      </c>
      <c r="C65" s="346"/>
      <c r="D65" s="141" t="s">
        <v>1018</v>
      </c>
      <c r="E65" s="344" t="s">
        <v>1019</v>
      </c>
      <c r="F65" s="308"/>
      <c r="G65" s="308"/>
      <c r="H65" s="340" t="s">
        <v>1020</v>
      </c>
      <c r="I65" s="341"/>
      <c r="J65" s="342"/>
    </row>
    <row r="66" spans="1:10">
      <c r="A66" s="311"/>
      <c r="B66" s="347"/>
      <c r="C66" s="348"/>
      <c r="D66" s="142" t="s">
        <v>1022</v>
      </c>
      <c r="E66" s="140" t="s">
        <v>1023</v>
      </c>
      <c r="F66" s="140" t="s">
        <v>1024</v>
      </c>
      <c r="G66" s="143" t="s">
        <v>1025</v>
      </c>
      <c r="H66" s="144" t="s">
        <v>1026</v>
      </c>
      <c r="I66" s="145" t="s">
        <v>1027</v>
      </c>
      <c r="J66" s="146" t="s">
        <v>1028</v>
      </c>
    </row>
    <row r="67" spans="1:10">
      <c r="A67" s="339" t="s">
        <v>1030</v>
      </c>
      <c r="B67" s="343" t="s">
        <v>1031</v>
      </c>
      <c r="C67" s="156" t="s">
        <v>1032</v>
      </c>
      <c r="D67" s="147">
        <v>0</v>
      </c>
      <c r="E67" s="148">
        <v>0</v>
      </c>
      <c r="F67" s="148">
        <v>0</v>
      </c>
      <c r="G67" s="149">
        <v>1</v>
      </c>
      <c r="H67" s="144">
        <v>1</v>
      </c>
      <c r="I67" s="145">
        <v>1</v>
      </c>
      <c r="J67" s="146">
        <v>2</v>
      </c>
    </row>
    <row r="68" spans="1:10">
      <c r="A68" s="311"/>
      <c r="B68" s="311"/>
      <c r="C68" s="156" t="s">
        <v>1034</v>
      </c>
      <c r="D68" s="147">
        <v>1</v>
      </c>
      <c r="E68" s="221">
        <v>1</v>
      </c>
      <c r="F68" s="221">
        <v>0</v>
      </c>
      <c r="G68" s="222">
        <v>1</v>
      </c>
      <c r="H68" s="153" t="s">
        <v>1035</v>
      </c>
      <c r="I68" s="154" t="s">
        <v>1035</v>
      </c>
      <c r="J68" s="155" t="s">
        <v>1035</v>
      </c>
    </row>
    <row r="69" spans="1:10">
      <c r="A69" s="223"/>
      <c r="B69" s="223"/>
      <c r="C69" s="223"/>
      <c r="D69" s="223"/>
      <c r="E69" s="223"/>
      <c r="F69" s="223"/>
      <c r="G69" s="223"/>
      <c r="H69" s="223"/>
      <c r="I69" s="223"/>
      <c r="J69" s="223"/>
    </row>
    <row r="70" spans="1:10">
      <c r="A70" s="223"/>
      <c r="B70" s="223"/>
      <c r="C70" s="223"/>
      <c r="D70" s="223"/>
      <c r="E70" s="223"/>
      <c r="F70" s="223"/>
      <c r="G70" s="223"/>
      <c r="H70" s="223"/>
      <c r="I70" s="223"/>
      <c r="J70" s="223"/>
    </row>
    <row r="71" spans="1:10" ht="19.5" thickBot="1">
      <c r="A71" s="139" t="s">
        <v>1051</v>
      </c>
      <c r="B71" s="220"/>
      <c r="C71" s="220"/>
      <c r="D71" s="220"/>
      <c r="E71" s="220"/>
      <c r="F71" s="220"/>
      <c r="G71" s="220"/>
      <c r="H71" s="220"/>
      <c r="I71" s="220"/>
      <c r="J71" s="220"/>
    </row>
    <row r="72" spans="1:10" ht="18.75">
      <c r="A72" s="349"/>
      <c r="B72" s="345" t="s">
        <v>1017</v>
      </c>
      <c r="C72" s="346"/>
      <c r="D72" s="141" t="s">
        <v>1018</v>
      </c>
      <c r="E72" s="344" t="s">
        <v>1019</v>
      </c>
      <c r="F72" s="308"/>
      <c r="G72" s="308"/>
      <c r="H72" s="340" t="s">
        <v>1020</v>
      </c>
      <c r="I72" s="341"/>
      <c r="J72" s="342"/>
    </row>
    <row r="73" spans="1:10">
      <c r="A73" s="311"/>
      <c r="B73" s="347"/>
      <c r="C73" s="348"/>
      <c r="D73" s="142" t="s">
        <v>1022</v>
      </c>
      <c r="E73" s="140" t="s">
        <v>1023</v>
      </c>
      <c r="F73" s="140" t="s">
        <v>1024</v>
      </c>
      <c r="G73" s="143" t="s">
        <v>1025</v>
      </c>
      <c r="H73" s="144" t="s">
        <v>1026</v>
      </c>
      <c r="I73" s="145" t="s">
        <v>1027</v>
      </c>
      <c r="J73" s="146" t="s">
        <v>1028</v>
      </c>
    </row>
    <row r="74" spans="1:10">
      <c r="A74" s="339" t="s">
        <v>1030</v>
      </c>
      <c r="B74" s="343" t="s">
        <v>1031</v>
      </c>
      <c r="C74" s="156" t="s">
        <v>1032</v>
      </c>
      <c r="D74" s="147" t="s">
        <v>505</v>
      </c>
      <c r="E74" s="148">
        <v>0</v>
      </c>
      <c r="F74" s="148">
        <v>0</v>
      </c>
      <c r="G74" s="149">
        <v>0</v>
      </c>
      <c r="H74" s="144">
        <v>0</v>
      </c>
      <c r="I74" s="145">
        <v>0</v>
      </c>
      <c r="J74" s="146">
        <v>0</v>
      </c>
    </row>
    <row r="75" spans="1:10">
      <c r="A75" s="311"/>
      <c r="B75" s="311"/>
      <c r="C75" s="156" t="s">
        <v>1034</v>
      </c>
      <c r="D75" s="147">
        <v>0</v>
      </c>
      <c r="E75" s="221">
        <v>0</v>
      </c>
      <c r="F75" s="221">
        <v>0</v>
      </c>
      <c r="G75" s="222">
        <v>0</v>
      </c>
      <c r="H75" s="153" t="s">
        <v>1035</v>
      </c>
      <c r="I75" s="154" t="s">
        <v>1035</v>
      </c>
      <c r="J75" s="155" t="s">
        <v>1035</v>
      </c>
    </row>
    <row r="76" spans="1:10">
      <c r="A76" s="223"/>
      <c r="B76" s="223"/>
      <c r="C76" s="223"/>
      <c r="D76" s="223"/>
      <c r="E76" s="223"/>
      <c r="F76" s="223"/>
      <c r="G76" s="223"/>
      <c r="H76" s="223"/>
      <c r="I76" s="223"/>
      <c r="J76" s="223"/>
    </row>
    <row r="77" spans="1:10">
      <c r="A77" s="223"/>
      <c r="B77" s="223"/>
      <c r="C77" s="223"/>
      <c r="D77" s="223"/>
      <c r="E77" s="223"/>
      <c r="F77" s="223"/>
      <c r="G77" s="223"/>
      <c r="H77" s="223"/>
      <c r="I77" s="223"/>
      <c r="J77" s="223"/>
    </row>
    <row r="78" spans="1:10" ht="19.5" thickBot="1">
      <c r="A78" s="139" t="s">
        <v>1052</v>
      </c>
      <c r="B78" s="220"/>
      <c r="C78" s="220"/>
      <c r="D78" s="220"/>
      <c r="E78" s="220"/>
      <c r="F78" s="220"/>
      <c r="G78" s="220"/>
      <c r="H78" s="220"/>
      <c r="I78" s="220"/>
      <c r="J78" s="220"/>
    </row>
    <row r="79" spans="1:10" ht="18.75">
      <c r="A79" s="349"/>
      <c r="B79" s="345" t="s">
        <v>1017</v>
      </c>
      <c r="C79" s="346"/>
      <c r="D79" s="141" t="s">
        <v>1018</v>
      </c>
      <c r="E79" s="344" t="s">
        <v>1019</v>
      </c>
      <c r="F79" s="308"/>
      <c r="G79" s="308"/>
      <c r="H79" s="340" t="s">
        <v>1020</v>
      </c>
      <c r="I79" s="341"/>
      <c r="J79" s="342"/>
    </row>
    <row r="80" spans="1:10">
      <c r="A80" s="311"/>
      <c r="B80" s="347"/>
      <c r="C80" s="348"/>
      <c r="D80" s="142" t="s">
        <v>1022</v>
      </c>
      <c r="E80" s="140" t="s">
        <v>1023</v>
      </c>
      <c r="F80" s="140" t="s">
        <v>1024</v>
      </c>
      <c r="G80" s="143" t="s">
        <v>1025</v>
      </c>
      <c r="H80" s="144" t="s">
        <v>1026</v>
      </c>
      <c r="I80" s="145" t="s">
        <v>1027</v>
      </c>
      <c r="J80" s="146" t="s">
        <v>1028</v>
      </c>
    </row>
    <row r="81" spans="1:10">
      <c r="A81" s="339" t="s">
        <v>1030</v>
      </c>
      <c r="B81" s="343" t="s">
        <v>1031</v>
      </c>
      <c r="C81" s="156" t="s">
        <v>1032</v>
      </c>
      <c r="D81" s="147">
        <v>3</v>
      </c>
      <c r="E81" s="148">
        <v>0</v>
      </c>
      <c r="F81" s="148">
        <v>0</v>
      </c>
      <c r="G81" s="149">
        <v>0</v>
      </c>
      <c r="H81" s="144">
        <v>1</v>
      </c>
      <c r="I81" s="145">
        <v>1</v>
      </c>
      <c r="J81" s="146">
        <v>1</v>
      </c>
    </row>
    <row r="82" spans="1:10">
      <c r="A82" s="311"/>
      <c r="B82" s="311"/>
      <c r="C82" s="156" t="s">
        <v>1034</v>
      </c>
      <c r="D82" s="147">
        <v>0</v>
      </c>
      <c r="E82" s="221">
        <v>0</v>
      </c>
      <c r="F82" s="221">
        <v>0</v>
      </c>
      <c r="G82" s="222">
        <v>0</v>
      </c>
      <c r="H82" s="150" t="s">
        <v>1035</v>
      </c>
      <c r="I82" s="151" t="s">
        <v>1035</v>
      </c>
      <c r="J82" s="152" t="s">
        <v>1035</v>
      </c>
    </row>
    <row r="83" spans="1:10">
      <c r="A83" s="339" t="s">
        <v>1036</v>
      </c>
      <c r="B83" s="343" t="s">
        <v>1043</v>
      </c>
      <c r="C83" s="156" t="s">
        <v>1032</v>
      </c>
      <c r="D83" s="147">
        <v>15</v>
      </c>
      <c r="E83" s="148">
        <v>0</v>
      </c>
      <c r="F83" s="148">
        <v>0</v>
      </c>
      <c r="G83" s="149">
        <v>0</v>
      </c>
      <c r="H83" s="144">
        <v>5</v>
      </c>
      <c r="I83" s="145">
        <v>5</v>
      </c>
      <c r="J83" s="146">
        <v>5</v>
      </c>
    </row>
    <row r="84" spans="1:10" ht="14.25" thickBot="1">
      <c r="A84" s="311"/>
      <c r="B84" s="311"/>
      <c r="C84" s="156" t="s">
        <v>1034</v>
      </c>
      <c r="D84" s="147">
        <v>0</v>
      </c>
      <c r="E84" s="221">
        <v>0</v>
      </c>
      <c r="F84" s="221">
        <v>0</v>
      </c>
      <c r="G84" s="222">
        <v>0</v>
      </c>
      <c r="H84" s="153" t="s">
        <v>1035</v>
      </c>
      <c r="I84" s="154" t="s">
        <v>1035</v>
      </c>
      <c r="J84" s="155" t="s">
        <v>1035</v>
      </c>
    </row>
    <row r="85" spans="1:10">
      <c r="A85" s="223"/>
      <c r="B85" s="223"/>
      <c r="C85" s="223"/>
      <c r="D85" s="223"/>
      <c r="E85" s="223"/>
      <c r="F85" s="223"/>
      <c r="G85" s="223"/>
      <c r="H85" s="223"/>
      <c r="I85" s="223"/>
      <c r="J85" s="223"/>
    </row>
    <row r="86" spans="1:10">
      <c r="A86" s="223"/>
      <c r="B86" s="223"/>
      <c r="C86" s="223"/>
      <c r="D86" s="223"/>
      <c r="E86" s="223"/>
      <c r="F86" s="223"/>
      <c r="G86" s="223"/>
      <c r="H86" s="223"/>
      <c r="I86" s="223"/>
      <c r="J86" s="223"/>
    </row>
    <row r="87" spans="1:10" ht="19.5" thickBot="1">
      <c r="A87" s="139" t="s">
        <v>1053</v>
      </c>
      <c r="B87" s="220"/>
      <c r="C87" s="220"/>
      <c r="D87" s="220"/>
      <c r="E87" s="220"/>
      <c r="F87" s="220"/>
      <c r="G87" s="220"/>
      <c r="H87" s="220"/>
      <c r="I87" s="220"/>
      <c r="J87" s="220"/>
    </row>
    <row r="88" spans="1:10" ht="18.75">
      <c r="A88" s="349"/>
      <c r="B88" s="345" t="s">
        <v>1017</v>
      </c>
      <c r="C88" s="346"/>
      <c r="D88" s="141" t="s">
        <v>1018</v>
      </c>
      <c r="E88" s="344" t="s">
        <v>1019</v>
      </c>
      <c r="F88" s="308"/>
      <c r="G88" s="308"/>
      <c r="H88" s="340" t="s">
        <v>1020</v>
      </c>
      <c r="I88" s="341"/>
      <c r="J88" s="342"/>
    </row>
    <row r="89" spans="1:10">
      <c r="A89" s="311"/>
      <c r="B89" s="347"/>
      <c r="C89" s="348"/>
      <c r="D89" s="142" t="s">
        <v>1022</v>
      </c>
      <c r="E89" s="140" t="s">
        <v>1023</v>
      </c>
      <c r="F89" s="140" t="s">
        <v>1024</v>
      </c>
      <c r="G89" s="143" t="s">
        <v>1025</v>
      </c>
      <c r="H89" s="144" t="s">
        <v>1026</v>
      </c>
      <c r="I89" s="145" t="s">
        <v>1027</v>
      </c>
      <c r="J89" s="146" t="s">
        <v>1028</v>
      </c>
    </row>
    <row r="90" spans="1:10">
      <c r="A90" s="339" t="s">
        <v>1030</v>
      </c>
      <c r="B90" s="343" t="s">
        <v>1031</v>
      </c>
      <c r="C90" s="156" t="s">
        <v>1032</v>
      </c>
      <c r="D90" s="147" t="s">
        <v>505</v>
      </c>
      <c r="E90" s="148">
        <v>0</v>
      </c>
      <c r="F90" s="148">
        <v>0</v>
      </c>
      <c r="G90" s="149">
        <v>0</v>
      </c>
      <c r="H90" s="144">
        <v>0</v>
      </c>
      <c r="I90" s="145">
        <v>0</v>
      </c>
      <c r="J90" s="146">
        <v>0</v>
      </c>
    </row>
    <row r="91" spans="1:10">
      <c r="A91" s="311"/>
      <c r="B91" s="311"/>
      <c r="C91" s="156" t="s">
        <v>1034</v>
      </c>
      <c r="D91" s="147">
        <v>0</v>
      </c>
      <c r="E91" s="221">
        <v>0</v>
      </c>
      <c r="F91" s="221">
        <v>0</v>
      </c>
      <c r="G91" s="222">
        <v>0</v>
      </c>
      <c r="H91" s="150" t="s">
        <v>1035</v>
      </c>
      <c r="I91" s="151" t="s">
        <v>1035</v>
      </c>
      <c r="J91" s="152" t="s">
        <v>1035</v>
      </c>
    </row>
    <row r="92" spans="1:10">
      <c r="A92" s="339" t="s">
        <v>1036</v>
      </c>
      <c r="B92" s="343" t="s">
        <v>1043</v>
      </c>
      <c r="C92" s="156" t="s">
        <v>1032</v>
      </c>
      <c r="D92" s="147" t="s">
        <v>505</v>
      </c>
      <c r="E92" s="148">
        <v>0</v>
      </c>
      <c r="F92" s="148">
        <v>0</v>
      </c>
      <c r="G92" s="149">
        <v>0</v>
      </c>
      <c r="H92" s="144">
        <v>0</v>
      </c>
      <c r="I92" s="145">
        <v>0</v>
      </c>
      <c r="J92" s="146">
        <v>0</v>
      </c>
    </row>
    <row r="93" spans="1:10" ht="14.25" thickBot="1">
      <c r="A93" s="311"/>
      <c r="B93" s="311"/>
      <c r="C93" s="156" t="s">
        <v>1034</v>
      </c>
      <c r="D93" s="147">
        <v>0</v>
      </c>
      <c r="E93" s="221">
        <v>0</v>
      </c>
      <c r="F93" s="221">
        <v>0</v>
      </c>
      <c r="G93" s="222">
        <v>0</v>
      </c>
      <c r="H93" s="153" t="s">
        <v>1035</v>
      </c>
      <c r="I93" s="154" t="s">
        <v>1035</v>
      </c>
      <c r="J93" s="155" t="s">
        <v>1035</v>
      </c>
    </row>
    <row r="96" spans="1:10">
      <c r="A96" s="225" t="s">
        <v>1054</v>
      </c>
    </row>
  </sheetData>
  <mergeCells count="84">
    <mergeCell ref="H72:J72"/>
    <mergeCell ref="B24:B25"/>
    <mergeCell ref="B56:C57"/>
    <mergeCell ref="A42:A43"/>
    <mergeCell ref="B74:B75"/>
    <mergeCell ref="A72:A73"/>
    <mergeCell ref="A47:A48"/>
    <mergeCell ref="A29:A30"/>
    <mergeCell ref="B51:B52"/>
    <mergeCell ref="H56:J56"/>
    <mergeCell ref="E29:G29"/>
    <mergeCell ref="E38:G38"/>
    <mergeCell ref="B83:B84"/>
    <mergeCell ref="A13:A14"/>
    <mergeCell ref="A4:A5"/>
    <mergeCell ref="B33:B34"/>
    <mergeCell ref="A38:A39"/>
    <mergeCell ref="B4:B5"/>
    <mergeCell ref="B22:B23"/>
    <mergeCell ref="A83:A84"/>
    <mergeCell ref="A31:A32"/>
    <mergeCell ref="A58:A59"/>
    <mergeCell ref="A40:A41"/>
    <mergeCell ref="A67:A68"/>
    <mergeCell ref="A24:A25"/>
    <mergeCell ref="A60:A61"/>
    <mergeCell ref="A81:A82"/>
    <mergeCell ref="B11:C12"/>
    <mergeCell ref="B92:B93"/>
    <mergeCell ref="B47:C48"/>
    <mergeCell ref="H20:J20"/>
    <mergeCell ref="A92:A93"/>
    <mergeCell ref="E79:G79"/>
    <mergeCell ref="B29:C30"/>
    <mergeCell ref="E88:G88"/>
    <mergeCell ref="B38:C39"/>
    <mergeCell ref="A49:A50"/>
    <mergeCell ref="B81:B82"/>
    <mergeCell ref="B31:B32"/>
    <mergeCell ref="H79:J79"/>
    <mergeCell ref="E65:G65"/>
    <mergeCell ref="H88:J88"/>
    <mergeCell ref="B65:C66"/>
    <mergeCell ref="H65:J65"/>
    <mergeCell ref="B88:C89"/>
    <mergeCell ref="E20:G20"/>
    <mergeCell ref="A79:A80"/>
    <mergeCell ref="A88:A89"/>
    <mergeCell ref="B90:B91"/>
    <mergeCell ref="B58:B59"/>
    <mergeCell ref="A90:A91"/>
    <mergeCell ref="B67:B68"/>
    <mergeCell ref="A65:A66"/>
    <mergeCell ref="A74:A75"/>
    <mergeCell ref="A56:A57"/>
    <mergeCell ref="B60:B61"/>
    <mergeCell ref="B20:C21"/>
    <mergeCell ref="E72:G72"/>
    <mergeCell ref="E47:G47"/>
    <mergeCell ref="E56:G56"/>
    <mergeCell ref="B79:C80"/>
    <mergeCell ref="B15:B16"/>
    <mergeCell ref="A22:A23"/>
    <mergeCell ref="B72:C73"/>
    <mergeCell ref="A33:A34"/>
    <mergeCell ref="A20:A21"/>
    <mergeCell ref="B40:B41"/>
    <mergeCell ref="B49:B50"/>
    <mergeCell ref="A15:A16"/>
    <mergeCell ref="A51:A52"/>
    <mergeCell ref="H2:J2"/>
    <mergeCell ref="B42:B43"/>
    <mergeCell ref="H11:J11"/>
    <mergeCell ref="B13:B14"/>
    <mergeCell ref="A2:A3"/>
    <mergeCell ref="B6:B7"/>
    <mergeCell ref="H29:J29"/>
    <mergeCell ref="H38:J38"/>
    <mergeCell ref="A11:A12"/>
    <mergeCell ref="A6:A7"/>
    <mergeCell ref="E2:G2"/>
    <mergeCell ref="E11:G11"/>
    <mergeCell ref="H47:J47"/>
    <mergeCell ref="B2:C3"/>
  </mergeCells>
  <phoneticPr fontId="2"/>
  <pageMargins left="0.7" right="0.7" top="0.75" bottom="0.75"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E2F0D9"/>
  </sheetPr>
  <dimension ref="A1:M43"/>
  <sheetViews>
    <sheetView topLeftCell="A12" zoomScaleNormal="100" workbookViewId="0">
      <selection activeCell="I43" sqref="I43"/>
    </sheetView>
  </sheetViews>
  <sheetFormatPr defaultColWidth="9" defaultRowHeight="13.5"/>
  <cols>
    <col min="1" max="1" width="17.25" style="139" customWidth="1"/>
    <col min="2" max="3" width="9" style="139" customWidth="1"/>
    <col min="4" max="4" width="9" style="158" customWidth="1"/>
    <col min="5" max="8" width="8.25" style="139" customWidth="1"/>
    <col min="9" max="9" width="9.375" style="139" customWidth="1"/>
    <col min="10" max="10" width="9.125" style="139" customWidth="1"/>
    <col min="11" max="11" width="9" style="139" customWidth="1"/>
    <col min="12" max="16384" width="9" style="139"/>
  </cols>
  <sheetData>
    <row r="1" spans="1:13" ht="19.5" thickBot="1">
      <c r="A1" s="139" t="s">
        <v>1055</v>
      </c>
      <c r="B1" s="220"/>
      <c r="C1" s="220"/>
      <c r="D1" s="220"/>
      <c r="E1" s="220"/>
      <c r="F1" s="220"/>
      <c r="G1" s="220"/>
      <c r="H1" s="220"/>
      <c r="I1" s="220"/>
      <c r="J1" s="220"/>
    </row>
    <row r="2" spans="1:13" ht="18.75">
      <c r="A2" s="349"/>
      <c r="B2" s="345" t="s">
        <v>1017</v>
      </c>
      <c r="C2" s="346"/>
      <c r="D2" s="141" t="s">
        <v>1018</v>
      </c>
      <c r="E2" s="344" t="s">
        <v>1019</v>
      </c>
      <c r="F2" s="308"/>
      <c r="G2" s="308"/>
      <c r="H2" s="340" t="s">
        <v>1020</v>
      </c>
      <c r="I2" s="341"/>
      <c r="J2" s="342"/>
      <c r="L2" s="216"/>
      <c r="M2" s="217" t="s">
        <v>1021</v>
      </c>
    </row>
    <row r="3" spans="1:13">
      <c r="A3" s="311"/>
      <c r="B3" s="347"/>
      <c r="C3" s="348"/>
      <c r="D3" s="142" t="s">
        <v>1022</v>
      </c>
      <c r="E3" s="140" t="s">
        <v>1023</v>
      </c>
      <c r="F3" s="140" t="s">
        <v>1024</v>
      </c>
      <c r="G3" s="143" t="s">
        <v>1025</v>
      </c>
      <c r="H3" s="144" t="s">
        <v>1026</v>
      </c>
      <c r="I3" s="145" t="s">
        <v>1027</v>
      </c>
      <c r="J3" s="146" t="s">
        <v>1028</v>
      </c>
      <c r="M3" s="208" t="s">
        <v>1029</v>
      </c>
    </row>
    <row r="4" spans="1:13">
      <c r="A4" s="339" t="s">
        <v>1030</v>
      </c>
      <c r="B4" s="343" t="s">
        <v>1031</v>
      </c>
      <c r="C4" s="156" t="s">
        <v>1032</v>
      </c>
      <c r="D4" s="147" t="s">
        <v>505</v>
      </c>
      <c r="E4" s="148">
        <v>0</v>
      </c>
      <c r="F4" s="148">
        <v>0</v>
      </c>
      <c r="G4" s="149">
        <v>0</v>
      </c>
      <c r="H4" s="144">
        <v>0</v>
      </c>
      <c r="I4" s="145">
        <v>0</v>
      </c>
      <c r="J4" s="146">
        <v>0</v>
      </c>
      <c r="M4" s="208" t="s">
        <v>1033</v>
      </c>
    </row>
    <row r="5" spans="1:13">
      <c r="A5" s="311"/>
      <c r="B5" s="311"/>
      <c r="C5" s="156" t="s">
        <v>1034</v>
      </c>
      <c r="D5" s="147">
        <v>0</v>
      </c>
      <c r="E5" s="221">
        <v>0</v>
      </c>
      <c r="F5" s="221">
        <v>0</v>
      </c>
      <c r="G5" s="222">
        <v>0</v>
      </c>
      <c r="H5" s="153" t="s">
        <v>1035</v>
      </c>
      <c r="I5" s="154" t="s">
        <v>1035</v>
      </c>
      <c r="J5" s="155" t="s">
        <v>1035</v>
      </c>
    </row>
    <row r="6" spans="1:13">
      <c r="A6" s="223"/>
      <c r="B6" s="223"/>
      <c r="C6" s="223"/>
      <c r="D6" s="223"/>
      <c r="E6" s="223"/>
      <c r="F6" s="223"/>
      <c r="G6" s="223"/>
      <c r="H6" s="223"/>
      <c r="I6" s="223"/>
      <c r="J6" s="223"/>
    </row>
    <row r="7" spans="1:13">
      <c r="A7" s="223"/>
      <c r="B7" s="223"/>
      <c r="C7" s="223"/>
      <c r="D7" s="223"/>
      <c r="E7" s="223"/>
      <c r="F7" s="223"/>
      <c r="G7" s="223"/>
      <c r="H7" s="223"/>
      <c r="I7" s="223"/>
      <c r="J7" s="223"/>
    </row>
    <row r="8" spans="1:13" ht="19.5" thickBot="1">
      <c r="A8" s="139" t="s">
        <v>1056</v>
      </c>
      <c r="B8" s="220"/>
      <c r="C8" s="220"/>
      <c r="D8" s="220"/>
      <c r="E8" s="220"/>
      <c r="F8" s="220"/>
      <c r="G8" s="220"/>
      <c r="H8" s="220"/>
      <c r="I8" s="220"/>
      <c r="J8" s="220"/>
    </row>
    <row r="9" spans="1:13" ht="18.75">
      <c r="A9" s="349"/>
      <c r="B9" s="345" t="s">
        <v>1017</v>
      </c>
      <c r="C9" s="346"/>
      <c r="D9" s="141" t="s">
        <v>1018</v>
      </c>
      <c r="E9" s="344" t="s">
        <v>1019</v>
      </c>
      <c r="F9" s="308"/>
      <c r="G9" s="308"/>
      <c r="H9" s="340" t="s">
        <v>1020</v>
      </c>
      <c r="I9" s="341"/>
      <c r="J9" s="342"/>
    </row>
    <row r="10" spans="1:13">
      <c r="A10" s="311"/>
      <c r="B10" s="347"/>
      <c r="C10" s="348"/>
      <c r="D10" s="142" t="s">
        <v>1022</v>
      </c>
      <c r="E10" s="140" t="s">
        <v>1023</v>
      </c>
      <c r="F10" s="140" t="s">
        <v>1024</v>
      </c>
      <c r="G10" s="143" t="s">
        <v>1025</v>
      </c>
      <c r="H10" s="144" t="s">
        <v>1026</v>
      </c>
      <c r="I10" s="145" t="s">
        <v>1027</v>
      </c>
      <c r="J10" s="146" t="s">
        <v>1028</v>
      </c>
    </row>
    <row r="11" spans="1:13">
      <c r="A11" s="339" t="s">
        <v>1030</v>
      </c>
      <c r="B11" s="343" t="s">
        <v>1031</v>
      </c>
      <c r="C11" s="156" t="s">
        <v>1032</v>
      </c>
      <c r="D11" s="147">
        <v>8</v>
      </c>
      <c r="E11" s="148">
        <v>8</v>
      </c>
      <c r="F11" s="148">
        <v>8</v>
      </c>
      <c r="G11" s="149">
        <v>8</v>
      </c>
      <c r="H11" s="144">
        <v>8</v>
      </c>
      <c r="I11" s="145">
        <v>9</v>
      </c>
      <c r="J11" s="146">
        <v>9</v>
      </c>
    </row>
    <row r="12" spans="1:13">
      <c r="A12" s="311"/>
      <c r="B12" s="311"/>
      <c r="C12" s="156" t="s">
        <v>1034</v>
      </c>
      <c r="D12" s="147">
        <v>7</v>
      </c>
      <c r="E12" s="221">
        <v>8</v>
      </c>
      <c r="F12" s="221">
        <v>8</v>
      </c>
      <c r="G12" s="222">
        <v>8</v>
      </c>
      <c r="H12" s="153" t="s">
        <v>1035</v>
      </c>
      <c r="I12" s="154" t="s">
        <v>1035</v>
      </c>
      <c r="J12" s="155" t="s">
        <v>1035</v>
      </c>
    </row>
    <row r="13" spans="1:13">
      <c r="A13" s="224"/>
      <c r="B13" s="224"/>
      <c r="C13" s="224"/>
      <c r="D13" s="224"/>
      <c r="E13" s="224"/>
      <c r="F13" s="224"/>
      <c r="G13" s="224"/>
      <c r="H13" s="224"/>
      <c r="I13" s="224"/>
      <c r="J13" s="224"/>
    </row>
    <row r="14" spans="1:13" ht="14.25" thickBot="1">
      <c r="A14" s="223"/>
      <c r="B14" s="223"/>
      <c r="C14" s="224"/>
      <c r="D14" s="224"/>
      <c r="E14" s="224"/>
      <c r="F14" s="224"/>
      <c r="G14" s="224"/>
      <c r="H14" s="224"/>
      <c r="I14" s="224"/>
      <c r="J14" s="224"/>
    </row>
    <row r="15" spans="1:13" ht="18.75">
      <c r="A15" s="226" t="s">
        <v>1057</v>
      </c>
      <c r="B15" s="220"/>
      <c r="C15" s="220"/>
      <c r="D15" s="220"/>
      <c r="E15" s="220"/>
      <c r="F15" s="220"/>
      <c r="G15" s="220"/>
      <c r="H15" s="220"/>
      <c r="I15" s="220"/>
      <c r="J15" s="220"/>
    </row>
    <row r="16" spans="1:13" ht="18.75">
      <c r="A16" s="351"/>
      <c r="B16" s="350" t="s">
        <v>1017</v>
      </c>
      <c r="C16" s="346"/>
      <c r="D16" s="228" t="s">
        <v>1018</v>
      </c>
      <c r="E16" s="352" t="s">
        <v>1019</v>
      </c>
      <c r="F16" s="308"/>
      <c r="G16" s="308"/>
      <c r="H16" s="353" t="s">
        <v>1020</v>
      </c>
      <c r="I16" s="341"/>
      <c r="J16" s="342"/>
    </row>
    <row r="17" spans="1:10" ht="14.25" thickBot="1">
      <c r="A17" s="311"/>
      <c r="B17" s="347"/>
      <c r="C17" s="348"/>
      <c r="D17" s="229" t="s">
        <v>1022</v>
      </c>
      <c r="E17" s="227" t="s">
        <v>1023</v>
      </c>
      <c r="F17" s="227" t="s">
        <v>1024</v>
      </c>
      <c r="G17" s="230" t="s">
        <v>1025</v>
      </c>
      <c r="H17" s="231" t="s">
        <v>1026</v>
      </c>
      <c r="I17" s="232" t="s">
        <v>1027</v>
      </c>
      <c r="J17" s="233" t="s">
        <v>1028</v>
      </c>
    </row>
    <row r="18" spans="1:10">
      <c r="A18" s="339" t="s">
        <v>1030</v>
      </c>
      <c r="B18" s="343" t="s">
        <v>1031</v>
      </c>
      <c r="C18" s="234" t="s">
        <v>1032</v>
      </c>
      <c r="D18" s="147">
        <v>4</v>
      </c>
      <c r="E18" s="148">
        <v>4</v>
      </c>
      <c r="F18" s="16">
        <v>4</v>
      </c>
      <c r="G18" s="235">
        <v>4</v>
      </c>
      <c r="H18" s="144">
        <v>4</v>
      </c>
      <c r="I18" s="232">
        <v>4</v>
      </c>
      <c r="J18" s="233">
        <v>4</v>
      </c>
    </row>
    <row r="19" spans="1:10">
      <c r="A19" s="311"/>
      <c r="B19" s="311"/>
      <c r="C19" s="234" t="s">
        <v>1034</v>
      </c>
      <c r="D19" s="147">
        <v>4</v>
      </c>
      <c r="E19" s="221">
        <v>4</v>
      </c>
      <c r="F19" s="221">
        <v>4</v>
      </c>
      <c r="G19" s="222">
        <v>4</v>
      </c>
      <c r="H19" s="153" t="s">
        <v>1035</v>
      </c>
      <c r="I19" s="154" t="s">
        <v>1035</v>
      </c>
      <c r="J19" s="155" t="s">
        <v>1035</v>
      </c>
    </row>
    <row r="20" spans="1:10">
      <c r="A20" s="224"/>
      <c r="B20" s="224"/>
      <c r="C20" s="224"/>
      <c r="D20" s="224"/>
      <c r="E20" s="224"/>
      <c r="F20" s="224"/>
      <c r="G20" s="224"/>
      <c r="H20" s="224"/>
      <c r="I20" s="224"/>
      <c r="J20" s="224"/>
    </row>
    <row r="21" spans="1:10">
      <c r="A21" s="223"/>
      <c r="B21" s="223"/>
      <c r="C21" s="224"/>
      <c r="D21" s="224"/>
      <c r="E21" s="224"/>
      <c r="F21" s="224"/>
      <c r="G21" s="224"/>
      <c r="H21" s="224"/>
      <c r="I21" s="224"/>
      <c r="J21" s="224"/>
    </row>
    <row r="22" spans="1:10" ht="18.75">
      <c r="A22" s="226" t="s">
        <v>1058</v>
      </c>
      <c r="B22" s="220"/>
      <c r="C22" s="220"/>
      <c r="D22" s="220"/>
      <c r="E22" s="220"/>
      <c r="F22" s="220"/>
      <c r="G22" s="220"/>
      <c r="H22" s="220"/>
      <c r="I22" s="220"/>
      <c r="J22" s="220"/>
    </row>
    <row r="23" spans="1:10" ht="18.75">
      <c r="A23" s="351"/>
      <c r="B23" s="350" t="s">
        <v>1017</v>
      </c>
      <c r="C23" s="346"/>
      <c r="D23" s="228" t="s">
        <v>1018</v>
      </c>
      <c r="E23" s="352" t="s">
        <v>1019</v>
      </c>
      <c r="F23" s="308"/>
      <c r="G23" s="308"/>
      <c r="H23" s="353" t="s">
        <v>1020</v>
      </c>
      <c r="I23" s="341"/>
      <c r="J23" s="342"/>
    </row>
    <row r="24" spans="1:10" ht="14.25" thickBot="1">
      <c r="A24" s="311"/>
      <c r="B24" s="347"/>
      <c r="C24" s="348"/>
      <c r="D24" s="229" t="s">
        <v>1022</v>
      </c>
      <c r="E24" s="227" t="s">
        <v>1023</v>
      </c>
      <c r="F24" s="227" t="s">
        <v>1024</v>
      </c>
      <c r="G24" s="230" t="s">
        <v>1025</v>
      </c>
      <c r="H24" s="231" t="s">
        <v>1026</v>
      </c>
      <c r="I24" s="232" t="s">
        <v>1027</v>
      </c>
      <c r="J24" s="233" t="s">
        <v>1028</v>
      </c>
    </row>
    <row r="25" spans="1:10">
      <c r="A25" s="339" t="s">
        <v>1030</v>
      </c>
      <c r="B25" s="343" t="s">
        <v>1031</v>
      </c>
      <c r="C25" s="234" t="s">
        <v>1032</v>
      </c>
      <c r="D25" s="147">
        <v>22</v>
      </c>
      <c r="E25" s="148">
        <v>22</v>
      </c>
      <c r="F25" s="16">
        <v>22</v>
      </c>
      <c r="G25" s="235">
        <v>22</v>
      </c>
      <c r="H25" s="144">
        <v>23</v>
      </c>
      <c r="I25" s="232">
        <v>24</v>
      </c>
      <c r="J25" s="233">
        <v>24</v>
      </c>
    </row>
    <row r="26" spans="1:10">
      <c r="A26" s="311"/>
      <c r="B26" s="311"/>
      <c r="C26" s="234" t="s">
        <v>1034</v>
      </c>
      <c r="D26" s="147">
        <v>19</v>
      </c>
      <c r="E26" s="221">
        <v>21</v>
      </c>
      <c r="F26" s="221">
        <v>22</v>
      </c>
      <c r="G26" s="222">
        <v>22</v>
      </c>
      <c r="H26" s="153" t="s">
        <v>1035</v>
      </c>
      <c r="I26" s="154" t="s">
        <v>1035</v>
      </c>
      <c r="J26" s="155" t="s">
        <v>1035</v>
      </c>
    </row>
    <row r="27" spans="1:10">
      <c r="A27" s="224"/>
      <c r="B27" s="224"/>
      <c r="C27" s="224"/>
      <c r="D27" s="224"/>
      <c r="E27" s="224"/>
      <c r="F27" s="224"/>
      <c r="G27" s="224"/>
      <c r="H27" s="224"/>
      <c r="I27" s="224"/>
      <c r="J27" s="224"/>
    </row>
    <row r="28" spans="1:10">
      <c r="A28" s="223"/>
      <c r="B28" s="223"/>
      <c r="C28" s="224"/>
      <c r="D28" s="224"/>
      <c r="E28" s="224"/>
      <c r="F28" s="224"/>
      <c r="G28" s="224"/>
      <c r="H28" s="224"/>
      <c r="I28" s="224"/>
      <c r="J28" s="224"/>
    </row>
    <row r="29" spans="1:10" ht="18.75">
      <c r="A29" s="226" t="s">
        <v>1059</v>
      </c>
      <c r="B29" s="220"/>
      <c r="C29" s="220"/>
      <c r="D29" s="220"/>
      <c r="E29" s="220"/>
      <c r="F29" s="220"/>
      <c r="G29" s="220"/>
      <c r="H29" s="220"/>
      <c r="I29" s="220"/>
      <c r="J29" s="220"/>
    </row>
    <row r="30" spans="1:10" ht="18.75">
      <c r="A30" s="351"/>
      <c r="B30" s="350" t="s">
        <v>1017</v>
      </c>
      <c r="C30" s="346"/>
      <c r="D30" s="228" t="s">
        <v>1018</v>
      </c>
      <c r="E30" s="352" t="s">
        <v>1019</v>
      </c>
      <c r="F30" s="308"/>
      <c r="G30" s="308"/>
      <c r="H30" s="353" t="s">
        <v>1020</v>
      </c>
      <c r="I30" s="341"/>
      <c r="J30" s="342"/>
    </row>
    <row r="31" spans="1:10" ht="14.25" thickBot="1">
      <c r="A31" s="311"/>
      <c r="B31" s="347"/>
      <c r="C31" s="348"/>
      <c r="D31" s="229" t="s">
        <v>1022</v>
      </c>
      <c r="E31" s="227" t="s">
        <v>1023</v>
      </c>
      <c r="F31" s="227" t="s">
        <v>1024</v>
      </c>
      <c r="G31" s="230" t="s">
        <v>1025</v>
      </c>
      <c r="H31" s="231" t="s">
        <v>1026</v>
      </c>
      <c r="I31" s="232" t="s">
        <v>1027</v>
      </c>
      <c r="J31" s="233" t="s">
        <v>1028</v>
      </c>
    </row>
    <row r="32" spans="1:10">
      <c r="A32" s="339" t="s">
        <v>1030</v>
      </c>
      <c r="B32" s="343" t="s">
        <v>1031</v>
      </c>
      <c r="C32" s="234" t="s">
        <v>1032</v>
      </c>
      <c r="D32" s="147" t="s">
        <v>505</v>
      </c>
      <c r="E32" s="148">
        <v>0</v>
      </c>
      <c r="F32" s="16">
        <v>0</v>
      </c>
      <c r="G32" s="235">
        <v>0</v>
      </c>
      <c r="H32" s="144">
        <v>0</v>
      </c>
      <c r="I32" s="232">
        <v>1</v>
      </c>
      <c r="J32" s="233">
        <v>1</v>
      </c>
    </row>
    <row r="33" spans="1:10">
      <c r="A33" s="311"/>
      <c r="B33" s="311"/>
      <c r="C33" s="234" t="s">
        <v>1034</v>
      </c>
      <c r="D33" s="147">
        <v>0</v>
      </c>
      <c r="E33" s="221">
        <v>0</v>
      </c>
      <c r="F33" s="221">
        <v>0</v>
      </c>
      <c r="G33" s="222">
        <v>0</v>
      </c>
      <c r="H33" s="153" t="s">
        <v>1035</v>
      </c>
      <c r="I33" s="154" t="s">
        <v>1035</v>
      </c>
      <c r="J33" s="155" t="s">
        <v>1035</v>
      </c>
    </row>
    <row r="34" spans="1:10">
      <c r="A34" s="224"/>
      <c r="B34" s="224"/>
      <c r="C34" s="224"/>
      <c r="D34" s="224"/>
      <c r="E34" s="224"/>
      <c r="F34" s="224"/>
      <c r="G34" s="224"/>
      <c r="H34" s="224"/>
      <c r="I34" s="224"/>
      <c r="J34" s="224"/>
    </row>
    <row r="35" spans="1:10">
      <c r="A35" s="223"/>
      <c r="B35" s="223"/>
      <c r="C35" s="224"/>
      <c r="D35" s="224"/>
      <c r="E35" s="224"/>
      <c r="F35" s="224"/>
      <c r="G35" s="224"/>
      <c r="H35" s="224"/>
      <c r="I35" s="224"/>
      <c r="J35" s="224"/>
    </row>
    <row r="36" spans="1:10" ht="18.75">
      <c r="A36" s="226" t="s">
        <v>1060</v>
      </c>
      <c r="B36" s="220"/>
      <c r="C36" s="220"/>
      <c r="D36" s="220"/>
      <c r="E36" s="220"/>
      <c r="F36" s="220"/>
      <c r="G36" s="220"/>
      <c r="H36" s="220"/>
      <c r="I36" s="220"/>
      <c r="J36" s="220"/>
    </row>
    <row r="37" spans="1:10" ht="18.75">
      <c r="A37" s="351"/>
      <c r="B37" s="350" t="s">
        <v>1017</v>
      </c>
      <c r="C37" s="346"/>
      <c r="D37" s="228" t="s">
        <v>1018</v>
      </c>
      <c r="E37" s="352" t="s">
        <v>1019</v>
      </c>
      <c r="F37" s="308"/>
      <c r="G37" s="308"/>
      <c r="H37" s="353" t="s">
        <v>1020</v>
      </c>
      <c r="I37" s="341"/>
      <c r="J37" s="342"/>
    </row>
    <row r="38" spans="1:10" ht="14.25" thickBot="1">
      <c r="A38" s="311"/>
      <c r="B38" s="347"/>
      <c r="C38" s="348"/>
      <c r="D38" s="229" t="s">
        <v>1022</v>
      </c>
      <c r="E38" s="227" t="s">
        <v>1023</v>
      </c>
      <c r="F38" s="227" t="s">
        <v>1024</v>
      </c>
      <c r="G38" s="230" t="s">
        <v>1025</v>
      </c>
      <c r="H38" s="231" t="s">
        <v>1026</v>
      </c>
      <c r="I38" s="232" t="s">
        <v>1027</v>
      </c>
      <c r="J38" s="233" t="s">
        <v>1028</v>
      </c>
    </row>
    <row r="39" spans="1:10">
      <c r="A39" s="339" t="s">
        <v>1030</v>
      </c>
      <c r="B39" s="343" t="s">
        <v>1031</v>
      </c>
      <c r="C39" s="234" t="s">
        <v>1032</v>
      </c>
      <c r="D39" s="147" t="s">
        <v>505</v>
      </c>
      <c r="E39" s="148">
        <v>0</v>
      </c>
      <c r="F39" s="16">
        <v>0</v>
      </c>
      <c r="G39" s="235">
        <v>0</v>
      </c>
      <c r="H39" s="144">
        <v>0</v>
      </c>
      <c r="I39" s="232">
        <v>1</v>
      </c>
      <c r="J39" s="233">
        <v>1</v>
      </c>
    </row>
    <row r="40" spans="1:10">
      <c r="A40" s="311"/>
      <c r="B40" s="311"/>
      <c r="C40" s="234" t="s">
        <v>1034</v>
      </c>
      <c r="D40" s="147">
        <v>0</v>
      </c>
      <c r="E40" s="221">
        <v>0</v>
      </c>
      <c r="F40" s="221">
        <v>0</v>
      </c>
      <c r="G40" s="222">
        <v>0</v>
      </c>
      <c r="H40" s="153" t="s">
        <v>1035</v>
      </c>
      <c r="I40" s="154" t="s">
        <v>1035</v>
      </c>
      <c r="J40" s="155" t="s">
        <v>1035</v>
      </c>
    </row>
    <row r="41" spans="1:10">
      <c r="A41" s="224"/>
      <c r="B41" s="224"/>
      <c r="C41" s="224"/>
      <c r="D41" s="224"/>
      <c r="E41" s="224"/>
      <c r="F41" s="224"/>
      <c r="G41" s="224"/>
      <c r="H41" s="224"/>
      <c r="I41" s="224"/>
      <c r="J41" s="224"/>
    </row>
    <row r="42" spans="1:10">
      <c r="A42" s="223"/>
      <c r="B42" s="224"/>
      <c r="C42" s="224"/>
      <c r="D42" s="224"/>
      <c r="E42" s="224"/>
      <c r="F42" s="224"/>
      <c r="G42" s="224"/>
      <c r="H42" s="224"/>
      <c r="I42" s="224"/>
      <c r="J42" s="224"/>
    </row>
    <row r="43" spans="1:10">
      <c r="A43" s="225" t="s">
        <v>1061</v>
      </c>
    </row>
  </sheetData>
  <mergeCells count="36">
    <mergeCell ref="A39:A40"/>
    <mergeCell ref="B25:B26"/>
    <mergeCell ref="B23:C24"/>
    <mergeCell ref="H9:J9"/>
    <mergeCell ref="A11:A12"/>
    <mergeCell ref="A30:A31"/>
    <mergeCell ref="A2:A3"/>
    <mergeCell ref="B30:C31"/>
    <mergeCell ref="A18:A19"/>
    <mergeCell ref="E16:G16"/>
    <mergeCell ref="A32:A33"/>
    <mergeCell ref="B16:C17"/>
    <mergeCell ref="A4:A5"/>
    <mergeCell ref="A23:A24"/>
    <mergeCell ref="B32:B33"/>
    <mergeCell ref="B4:B5"/>
    <mergeCell ref="B2:C3"/>
    <mergeCell ref="A9:A10"/>
    <mergeCell ref="E23:G23"/>
    <mergeCell ref="H2:J2"/>
    <mergeCell ref="E30:G30"/>
    <mergeCell ref="B9:C10"/>
    <mergeCell ref="H16:J16"/>
    <mergeCell ref="B39:B40"/>
    <mergeCell ref="E2:G2"/>
    <mergeCell ref="H37:J37"/>
    <mergeCell ref="E37:G37"/>
    <mergeCell ref="H23:J23"/>
    <mergeCell ref="H30:J30"/>
    <mergeCell ref="B18:B19"/>
    <mergeCell ref="B37:C38"/>
    <mergeCell ref="B11:B12"/>
    <mergeCell ref="E9:G9"/>
    <mergeCell ref="A16:A17"/>
    <mergeCell ref="A25:A26"/>
    <mergeCell ref="A37:A38"/>
  </mergeCells>
  <phoneticPr fontId="2"/>
  <pageMargins left="0.7" right="0.7" top="0.75" bottom="0.75"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E2F0D9"/>
  </sheetPr>
  <dimension ref="A1:L45"/>
  <sheetViews>
    <sheetView zoomScaleNormal="100" workbookViewId="0">
      <selection activeCell="E33" sqref="E33"/>
    </sheetView>
  </sheetViews>
  <sheetFormatPr defaultColWidth="9" defaultRowHeight="13.5"/>
  <cols>
    <col min="1" max="1" width="17.25" style="139" customWidth="1"/>
    <col min="2" max="3" width="9" style="139" customWidth="1"/>
    <col min="4" max="7" width="8.25" style="139" customWidth="1"/>
    <col min="8" max="8" width="9.375" style="139" customWidth="1"/>
    <col min="9" max="9" width="9.125" style="139" customWidth="1"/>
    <col min="10" max="10" width="9" style="139" customWidth="1"/>
    <col min="11" max="16384" width="9" style="139"/>
  </cols>
  <sheetData>
    <row r="1" spans="1:12" ht="19.5" thickBot="1">
      <c r="A1" s="139" t="s">
        <v>1062</v>
      </c>
      <c r="B1" s="220"/>
      <c r="C1" s="220"/>
      <c r="D1" s="220"/>
      <c r="E1" s="220"/>
      <c r="F1" s="220"/>
      <c r="G1" s="220"/>
      <c r="H1" s="220"/>
      <c r="I1" s="220"/>
    </row>
    <row r="2" spans="1:12" ht="18.75">
      <c r="A2" s="349"/>
      <c r="B2" s="345" t="s">
        <v>1017</v>
      </c>
      <c r="C2" s="346"/>
      <c r="D2" s="344" t="s">
        <v>1019</v>
      </c>
      <c r="E2" s="308"/>
      <c r="F2" s="308"/>
      <c r="G2" s="340" t="s">
        <v>1020</v>
      </c>
      <c r="H2" s="341"/>
      <c r="I2" s="342"/>
      <c r="K2" s="216"/>
      <c r="L2" s="217" t="s">
        <v>1021</v>
      </c>
    </row>
    <row r="3" spans="1:12">
      <c r="A3" s="311"/>
      <c r="B3" s="347"/>
      <c r="C3" s="348"/>
      <c r="D3" s="140" t="s">
        <v>1023</v>
      </c>
      <c r="E3" s="140" t="s">
        <v>1024</v>
      </c>
      <c r="F3" s="143" t="s">
        <v>1025</v>
      </c>
      <c r="G3" s="144" t="s">
        <v>1026</v>
      </c>
      <c r="H3" s="145" t="s">
        <v>1027</v>
      </c>
      <c r="I3" s="146" t="s">
        <v>1028</v>
      </c>
      <c r="L3" s="208" t="s">
        <v>1029</v>
      </c>
    </row>
    <row r="4" spans="1:12">
      <c r="A4" s="339" t="s">
        <v>1030</v>
      </c>
      <c r="B4" s="343" t="s">
        <v>1031</v>
      </c>
      <c r="C4" s="156" t="s">
        <v>1032</v>
      </c>
      <c r="D4" s="148" t="s">
        <v>505</v>
      </c>
      <c r="E4" s="148" t="s">
        <v>505</v>
      </c>
      <c r="F4" s="149" t="s">
        <v>505</v>
      </c>
      <c r="G4" s="144">
        <v>1</v>
      </c>
      <c r="H4" s="145">
        <v>1</v>
      </c>
      <c r="I4" s="146">
        <v>1</v>
      </c>
      <c r="L4" s="208" t="s">
        <v>1033</v>
      </c>
    </row>
    <row r="5" spans="1:12">
      <c r="A5" s="311"/>
      <c r="B5" s="311"/>
      <c r="C5" s="156" t="s">
        <v>1034</v>
      </c>
      <c r="D5" s="221">
        <v>1</v>
      </c>
      <c r="E5" s="221">
        <v>0</v>
      </c>
      <c r="F5" s="222">
        <v>1</v>
      </c>
      <c r="G5" s="150" t="s">
        <v>1035</v>
      </c>
      <c r="H5" s="151" t="s">
        <v>1035</v>
      </c>
      <c r="I5" s="152" t="s">
        <v>1035</v>
      </c>
    </row>
    <row r="6" spans="1:12">
      <c r="A6" s="339" t="s">
        <v>1036</v>
      </c>
      <c r="B6" s="343" t="s">
        <v>1043</v>
      </c>
      <c r="C6" s="156" t="s">
        <v>1032</v>
      </c>
      <c r="D6" s="148" t="s">
        <v>505</v>
      </c>
      <c r="E6" s="148" t="s">
        <v>505</v>
      </c>
      <c r="F6" s="149" t="s">
        <v>505</v>
      </c>
      <c r="G6" s="144">
        <v>12</v>
      </c>
      <c r="H6" s="145">
        <v>12</v>
      </c>
      <c r="I6" s="146">
        <v>12</v>
      </c>
    </row>
    <row r="7" spans="1:12" ht="14.25" thickBot="1">
      <c r="A7" s="311"/>
      <c r="B7" s="311"/>
      <c r="C7" s="156" t="s">
        <v>1034</v>
      </c>
      <c r="D7" s="221">
        <v>12</v>
      </c>
      <c r="E7" s="221">
        <v>0</v>
      </c>
      <c r="F7" s="222">
        <v>12</v>
      </c>
      <c r="G7" s="153" t="s">
        <v>1035</v>
      </c>
      <c r="H7" s="154" t="s">
        <v>1035</v>
      </c>
      <c r="I7" s="155" t="s">
        <v>1035</v>
      </c>
    </row>
    <row r="8" spans="1:12">
      <c r="A8" s="223"/>
      <c r="B8" s="223"/>
      <c r="C8" s="223"/>
      <c r="D8" s="223"/>
      <c r="E8" s="223"/>
      <c r="F8" s="223"/>
      <c r="G8" s="223"/>
      <c r="H8" s="223"/>
      <c r="I8" s="223"/>
    </row>
    <row r="9" spans="1:12">
      <c r="A9" s="223"/>
      <c r="B9" s="223"/>
      <c r="C9" s="223"/>
      <c r="D9" s="223"/>
      <c r="E9" s="223"/>
      <c r="F9" s="223"/>
      <c r="G9" s="223"/>
      <c r="H9" s="223"/>
      <c r="I9" s="223"/>
    </row>
    <row r="10" spans="1:12" ht="19.5" thickBot="1">
      <c r="A10" s="139" t="s">
        <v>1063</v>
      </c>
      <c r="B10" s="220"/>
      <c r="C10" s="220"/>
      <c r="D10" s="220"/>
      <c r="E10" s="220"/>
      <c r="F10" s="220"/>
      <c r="G10" s="220"/>
      <c r="H10" s="220"/>
      <c r="I10" s="220"/>
    </row>
    <row r="11" spans="1:12" ht="18.75">
      <c r="A11" s="349"/>
      <c r="B11" s="345" t="s">
        <v>1017</v>
      </c>
      <c r="C11" s="346"/>
      <c r="D11" s="344" t="s">
        <v>1019</v>
      </c>
      <c r="E11" s="308"/>
      <c r="F11" s="308"/>
      <c r="G11" s="340" t="s">
        <v>1020</v>
      </c>
      <c r="H11" s="341"/>
      <c r="I11" s="342"/>
    </row>
    <row r="12" spans="1:12">
      <c r="A12" s="311"/>
      <c r="B12" s="347"/>
      <c r="C12" s="348"/>
      <c r="D12" s="140" t="s">
        <v>1023</v>
      </c>
      <c r="E12" s="140" t="s">
        <v>1024</v>
      </c>
      <c r="F12" s="143" t="s">
        <v>1025</v>
      </c>
      <c r="G12" s="144" t="s">
        <v>1026</v>
      </c>
      <c r="H12" s="145" t="s">
        <v>1027</v>
      </c>
      <c r="I12" s="146" t="s">
        <v>1028</v>
      </c>
    </row>
    <row r="13" spans="1:12">
      <c r="A13" s="339" t="s">
        <v>1030</v>
      </c>
      <c r="B13" s="343" t="s">
        <v>1031</v>
      </c>
      <c r="C13" s="156" t="s">
        <v>1032</v>
      </c>
      <c r="D13" s="148" t="s">
        <v>505</v>
      </c>
      <c r="E13" s="148" t="s">
        <v>505</v>
      </c>
      <c r="F13" s="149" t="s">
        <v>505</v>
      </c>
      <c r="G13" s="144">
        <v>0</v>
      </c>
      <c r="H13" s="145">
        <v>0</v>
      </c>
      <c r="I13" s="146">
        <v>0</v>
      </c>
    </row>
    <row r="14" spans="1:12">
      <c r="A14" s="311"/>
      <c r="B14" s="311"/>
      <c r="C14" s="156" t="s">
        <v>1034</v>
      </c>
      <c r="D14" s="221">
        <v>0</v>
      </c>
      <c r="E14" s="221">
        <v>0</v>
      </c>
      <c r="F14" s="222">
        <v>0</v>
      </c>
      <c r="G14" s="153" t="s">
        <v>1035</v>
      </c>
      <c r="H14" s="154" t="s">
        <v>1035</v>
      </c>
      <c r="I14" s="155" t="s">
        <v>1035</v>
      </c>
    </row>
    <row r="15" spans="1:12">
      <c r="A15" s="224"/>
      <c r="B15" s="224"/>
      <c r="C15" s="224"/>
      <c r="D15" s="224"/>
      <c r="E15" s="224"/>
      <c r="F15" s="224"/>
      <c r="G15" s="224"/>
      <c r="H15" s="224"/>
      <c r="I15" s="224"/>
    </row>
    <row r="16" spans="1:12" ht="14.25" thickBot="1">
      <c r="A16" s="223"/>
      <c r="B16" s="223"/>
      <c r="C16" s="224"/>
      <c r="D16" s="224"/>
      <c r="E16" s="224"/>
      <c r="F16" s="224"/>
      <c r="G16" s="224"/>
      <c r="H16" s="224"/>
      <c r="I16" s="224"/>
    </row>
    <row r="17" spans="1:9" ht="18.75">
      <c r="A17" s="226" t="s">
        <v>1064</v>
      </c>
      <c r="B17" s="220"/>
      <c r="C17" s="220"/>
      <c r="D17" s="220"/>
      <c r="E17" s="220"/>
      <c r="F17" s="220"/>
      <c r="G17" s="220"/>
      <c r="H17" s="220"/>
      <c r="I17" s="220"/>
    </row>
    <row r="18" spans="1:9" ht="18.75">
      <c r="A18" s="351"/>
      <c r="B18" s="350" t="s">
        <v>1017</v>
      </c>
      <c r="C18" s="346"/>
      <c r="D18" s="352" t="s">
        <v>1019</v>
      </c>
      <c r="E18" s="308"/>
      <c r="F18" s="308"/>
      <c r="G18" s="353" t="s">
        <v>1020</v>
      </c>
      <c r="H18" s="341"/>
      <c r="I18" s="342"/>
    </row>
    <row r="19" spans="1:9" ht="14.25" thickBot="1">
      <c r="A19" s="311"/>
      <c r="B19" s="347"/>
      <c r="C19" s="348"/>
      <c r="D19" s="227" t="s">
        <v>1023</v>
      </c>
      <c r="E19" s="227" t="s">
        <v>1024</v>
      </c>
      <c r="F19" s="230" t="s">
        <v>1025</v>
      </c>
      <c r="G19" s="231" t="s">
        <v>1026</v>
      </c>
      <c r="H19" s="232" t="s">
        <v>1027</v>
      </c>
      <c r="I19" s="233" t="s">
        <v>1028</v>
      </c>
    </row>
    <row r="20" spans="1:9">
      <c r="A20" s="339" t="s">
        <v>1030</v>
      </c>
      <c r="B20" s="343" t="s">
        <v>1031</v>
      </c>
      <c r="C20" s="234" t="s">
        <v>1032</v>
      </c>
      <c r="D20" s="148" t="s">
        <v>505</v>
      </c>
      <c r="E20" s="16" t="s">
        <v>505</v>
      </c>
      <c r="F20" s="235" t="s">
        <v>505</v>
      </c>
      <c r="G20" s="144">
        <v>3</v>
      </c>
      <c r="H20" s="232">
        <v>4</v>
      </c>
      <c r="I20" s="233">
        <v>4</v>
      </c>
    </row>
    <row r="21" spans="1:9">
      <c r="A21" s="311"/>
      <c r="B21" s="311"/>
      <c r="C21" s="234" t="s">
        <v>1034</v>
      </c>
      <c r="D21" s="221">
        <v>3</v>
      </c>
      <c r="E21" s="221">
        <v>3</v>
      </c>
      <c r="F21" s="222">
        <v>3</v>
      </c>
      <c r="G21" s="153" t="s">
        <v>1035</v>
      </c>
      <c r="H21" s="154" t="s">
        <v>1035</v>
      </c>
      <c r="I21" s="155" t="s">
        <v>1035</v>
      </c>
    </row>
    <row r="22" spans="1:9">
      <c r="A22" s="224"/>
      <c r="B22" s="224"/>
      <c r="C22" s="224"/>
      <c r="D22" s="224"/>
      <c r="E22" s="224"/>
      <c r="F22" s="224"/>
      <c r="G22" s="224"/>
      <c r="H22" s="224"/>
      <c r="I22" s="224"/>
    </row>
    <row r="23" spans="1:9">
      <c r="A23" s="223"/>
      <c r="B23" s="223"/>
      <c r="C23" s="224"/>
      <c r="D23" s="224"/>
      <c r="E23" s="224"/>
      <c r="F23" s="224"/>
      <c r="G23" s="224"/>
      <c r="H23" s="224"/>
      <c r="I23" s="224"/>
    </row>
    <row r="24" spans="1:9" ht="18.75">
      <c r="A24" s="139" t="s">
        <v>1065</v>
      </c>
      <c r="B24" s="236"/>
      <c r="C24" s="236"/>
      <c r="D24" s="236"/>
      <c r="E24" s="236"/>
      <c r="F24" s="236"/>
      <c r="G24" s="236"/>
      <c r="H24" s="236"/>
      <c r="I24" s="236"/>
    </row>
    <row r="25" spans="1:9" ht="19.5" thickBot="1">
      <c r="A25" s="351"/>
      <c r="B25" s="350" t="s">
        <v>1017</v>
      </c>
      <c r="C25" s="346"/>
      <c r="D25" s="344" t="s">
        <v>1019</v>
      </c>
      <c r="E25" s="308"/>
      <c r="F25" s="308"/>
      <c r="G25" s="340" t="s">
        <v>1020</v>
      </c>
      <c r="H25" s="341"/>
      <c r="I25" s="342"/>
    </row>
    <row r="26" spans="1:9">
      <c r="A26" s="311"/>
      <c r="B26" s="347"/>
      <c r="C26" s="348"/>
      <c r="D26" s="227" t="s">
        <v>1023</v>
      </c>
      <c r="E26" s="227" t="s">
        <v>1024</v>
      </c>
      <c r="F26" s="230" t="s">
        <v>1025</v>
      </c>
      <c r="G26" s="231" t="s">
        <v>1026</v>
      </c>
      <c r="H26" s="232" t="s">
        <v>1027</v>
      </c>
      <c r="I26" s="233" t="s">
        <v>1028</v>
      </c>
    </row>
    <row r="27" spans="1:9">
      <c r="A27" s="355" t="s">
        <v>1030</v>
      </c>
      <c r="B27" s="354" t="s">
        <v>1031</v>
      </c>
      <c r="C27" s="234" t="s">
        <v>1032</v>
      </c>
      <c r="D27" s="16" t="s">
        <v>505</v>
      </c>
      <c r="E27" s="16" t="s">
        <v>505</v>
      </c>
      <c r="F27" s="235" t="s">
        <v>505</v>
      </c>
      <c r="G27" s="231">
        <v>0</v>
      </c>
      <c r="H27" s="232">
        <v>1</v>
      </c>
      <c r="I27" s="233">
        <v>1</v>
      </c>
    </row>
    <row r="28" spans="1:9" ht="14.25" thickBot="1">
      <c r="A28" s="311"/>
      <c r="B28" s="311"/>
      <c r="C28" s="234" t="s">
        <v>1034</v>
      </c>
      <c r="D28" s="237">
        <v>0</v>
      </c>
      <c r="E28" s="237">
        <v>0</v>
      </c>
      <c r="F28" s="238">
        <v>0</v>
      </c>
      <c r="G28" s="239" t="s">
        <v>1035</v>
      </c>
      <c r="H28" s="240" t="s">
        <v>1035</v>
      </c>
      <c r="I28" s="241" t="s">
        <v>1035</v>
      </c>
    </row>
    <row r="29" spans="1:9">
      <c r="A29" s="224"/>
      <c r="B29" s="224"/>
      <c r="C29" s="223"/>
      <c r="D29" s="224"/>
      <c r="E29" s="223"/>
      <c r="F29" s="223"/>
      <c r="G29" s="224"/>
      <c r="H29" s="223"/>
      <c r="I29" s="223"/>
    </row>
    <row r="30" spans="1:9">
      <c r="A30" s="223"/>
      <c r="B30" s="223"/>
      <c r="C30" s="223"/>
      <c r="D30" s="224"/>
      <c r="E30" s="224"/>
      <c r="F30" s="224"/>
      <c r="G30" s="224"/>
      <c r="H30" s="224"/>
      <c r="I30" s="224"/>
    </row>
    <row r="31" spans="1:9" ht="18.75">
      <c r="A31" s="139" t="s">
        <v>1066</v>
      </c>
      <c r="B31" s="236"/>
      <c r="C31" s="236"/>
      <c r="D31" s="236"/>
      <c r="E31" s="236"/>
      <c r="F31" s="236"/>
      <c r="G31" s="236"/>
      <c r="H31" s="236"/>
      <c r="I31" s="236"/>
    </row>
    <row r="32" spans="1:9" ht="18.75">
      <c r="A32" s="351"/>
      <c r="B32" s="350" t="s">
        <v>1017</v>
      </c>
      <c r="C32" s="346"/>
      <c r="D32" s="344" t="s">
        <v>1019</v>
      </c>
      <c r="E32" s="308"/>
      <c r="F32" s="308"/>
      <c r="G32" s="340" t="s">
        <v>1020</v>
      </c>
      <c r="H32" s="341"/>
      <c r="I32" s="342"/>
    </row>
    <row r="33" spans="1:9">
      <c r="A33" s="311"/>
      <c r="B33" s="347"/>
      <c r="C33" s="348"/>
      <c r="D33" s="140" t="s">
        <v>1023</v>
      </c>
      <c r="E33" s="140" t="s">
        <v>1024</v>
      </c>
      <c r="F33" s="143" t="s">
        <v>1025</v>
      </c>
      <c r="G33" s="144" t="s">
        <v>1026</v>
      </c>
      <c r="H33" s="145" t="s">
        <v>1027</v>
      </c>
      <c r="I33" s="146" t="s">
        <v>1028</v>
      </c>
    </row>
    <row r="34" spans="1:9" ht="14.25" thickBot="1">
      <c r="A34" s="355" t="s">
        <v>1030</v>
      </c>
      <c r="B34" s="354" t="s">
        <v>1031</v>
      </c>
      <c r="C34" s="156" t="s">
        <v>1032</v>
      </c>
      <c r="D34" s="148" t="s">
        <v>505</v>
      </c>
      <c r="E34" s="148" t="s">
        <v>505</v>
      </c>
      <c r="F34" s="149" t="s">
        <v>505</v>
      </c>
      <c r="G34" s="144">
        <v>0</v>
      </c>
      <c r="H34" s="145">
        <v>1</v>
      </c>
      <c r="I34" s="146">
        <v>1</v>
      </c>
    </row>
    <row r="35" spans="1:9">
      <c r="A35" s="311"/>
      <c r="B35" s="311"/>
      <c r="C35" s="234" t="s">
        <v>1034</v>
      </c>
      <c r="D35" s="237">
        <v>0</v>
      </c>
      <c r="E35" s="237">
        <v>0</v>
      </c>
      <c r="F35" s="238">
        <v>0</v>
      </c>
      <c r="G35" s="239" t="s">
        <v>1035</v>
      </c>
      <c r="H35" s="240" t="s">
        <v>1035</v>
      </c>
      <c r="I35" s="241" t="s">
        <v>1035</v>
      </c>
    </row>
    <row r="36" spans="1:9">
      <c r="A36" s="223"/>
      <c r="B36" s="223"/>
      <c r="C36" s="223"/>
      <c r="D36" s="223"/>
      <c r="E36" s="223"/>
      <c r="F36" s="223"/>
      <c r="G36" s="223"/>
      <c r="H36" s="223"/>
      <c r="I36" s="223"/>
    </row>
    <row r="37" spans="1:9" ht="14.25" thickBot="1">
      <c r="A37" s="224"/>
      <c r="B37" s="223"/>
      <c r="C37" s="223"/>
      <c r="D37" s="223"/>
      <c r="E37" s="223"/>
      <c r="F37" s="223"/>
      <c r="G37" s="223"/>
      <c r="H37" s="223"/>
      <c r="I37" s="223"/>
    </row>
    <row r="38" spans="1:9" ht="18.75">
      <c r="A38" s="139" t="s">
        <v>1067</v>
      </c>
      <c r="B38" s="236"/>
      <c r="C38" s="220"/>
      <c r="D38" s="236"/>
      <c r="E38" s="220"/>
      <c r="F38" s="220"/>
      <c r="G38" s="236"/>
      <c r="H38" s="220"/>
      <c r="I38" s="220"/>
    </row>
    <row r="39" spans="1:9" ht="18.75">
      <c r="A39" s="351"/>
      <c r="B39" s="350" t="s">
        <v>1017</v>
      </c>
      <c r="C39" s="346"/>
      <c r="D39" s="344" t="s">
        <v>1019</v>
      </c>
      <c r="E39" s="308"/>
      <c r="F39" s="308"/>
      <c r="G39" s="340" t="s">
        <v>1020</v>
      </c>
      <c r="H39" s="341"/>
      <c r="I39" s="342"/>
    </row>
    <row r="40" spans="1:9">
      <c r="A40" s="311"/>
      <c r="B40" s="347"/>
      <c r="C40" s="348"/>
      <c r="D40" s="140" t="s">
        <v>1023</v>
      </c>
      <c r="E40" s="140" t="s">
        <v>1024</v>
      </c>
      <c r="F40" s="143" t="s">
        <v>1025</v>
      </c>
      <c r="G40" s="144" t="s">
        <v>1026</v>
      </c>
      <c r="H40" s="145" t="s">
        <v>1027</v>
      </c>
      <c r="I40" s="146" t="s">
        <v>1028</v>
      </c>
    </row>
    <row r="41" spans="1:9">
      <c r="A41" s="355" t="s">
        <v>1030</v>
      </c>
      <c r="B41" s="343" t="s">
        <v>1031</v>
      </c>
      <c r="C41" s="156" t="s">
        <v>1032</v>
      </c>
      <c r="D41" s="148" t="s">
        <v>505</v>
      </c>
      <c r="E41" s="148" t="s">
        <v>505</v>
      </c>
      <c r="F41" s="149" t="s">
        <v>505</v>
      </c>
      <c r="G41" s="144">
        <v>0</v>
      </c>
      <c r="H41" s="145">
        <v>0</v>
      </c>
      <c r="I41" s="146">
        <v>0</v>
      </c>
    </row>
    <row r="42" spans="1:9">
      <c r="A42" s="311"/>
      <c r="B42" s="311"/>
      <c r="C42" s="156" t="s">
        <v>1034</v>
      </c>
      <c r="D42" s="221">
        <v>0</v>
      </c>
      <c r="E42" s="221">
        <v>0</v>
      </c>
      <c r="F42" s="222">
        <v>0</v>
      </c>
      <c r="G42" s="153" t="s">
        <v>1035</v>
      </c>
      <c r="H42" s="154" t="s">
        <v>1035</v>
      </c>
      <c r="I42" s="155" t="s">
        <v>1035</v>
      </c>
    </row>
    <row r="43" spans="1:9" ht="14.25" thickBot="1">
      <c r="A43" s="223"/>
      <c r="B43" s="224"/>
      <c r="C43" s="224"/>
      <c r="D43" s="224"/>
      <c r="E43" s="224"/>
      <c r="F43" s="224"/>
      <c r="G43" s="224"/>
      <c r="H43" s="224"/>
      <c r="I43" s="224"/>
    </row>
    <row r="45" spans="1:9">
      <c r="A45" s="225" t="s">
        <v>1068</v>
      </c>
    </row>
  </sheetData>
  <mergeCells count="38">
    <mergeCell ref="G39:I39"/>
    <mergeCell ref="B41:B42"/>
    <mergeCell ref="B39:C40"/>
    <mergeCell ref="A11:A12"/>
    <mergeCell ref="A2:A3"/>
    <mergeCell ref="B34:B35"/>
    <mergeCell ref="B32:C33"/>
    <mergeCell ref="D39:F39"/>
    <mergeCell ref="D25:F25"/>
    <mergeCell ref="A18:A19"/>
    <mergeCell ref="B6:B7"/>
    <mergeCell ref="A32:A33"/>
    <mergeCell ref="A13:A14"/>
    <mergeCell ref="B25:C26"/>
    <mergeCell ref="A4:A5"/>
    <mergeCell ref="A20:A21"/>
    <mergeCell ref="B20:B21"/>
    <mergeCell ref="B18:C19"/>
    <mergeCell ref="B4:B5"/>
    <mergeCell ref="B2:C3"/>
    <mergeCell ref="A41:A42"/>
    <mergeCell ref="A6:A7"/>
    <mergeCell ref="A27:A28"/>
    <mergeCell ref="B13:B14"/>
    <mergeCell ref="A25:A26"/>
    <mergeCell ref="A34:A35"/>
    <mergeCell ref="B11:C12"/>
    <mergeCell ref="A39:A40"/>
    <mergeCell ref="D2:F2"/>
    <mergeCell ref="B27:B28"/>
    <mergeCell ref="D11:F11"/>
    <mergeCell ref="D32:F32"/>
    <mergeCell ref="G18:I18"/>
    <mergeCell ref="D18:F18"/>
    <mergeCell ref="G25:I25"/>
    <mergeCell ref="G32:I32"/>
    <mergeCell ref="G11:I11"/>
    <mergeCell ref="G2:I2"/>
  </mergeCells>
  <phoneticPr fontId="2"/>
  <pageMargins left="0.7" right="0.7" top="0.75" bottom="0.75"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E2F0D9"/>
  </sheetPr>
  <dimension ref="A1:M60"/>
  <sheetViews>
    <sheetView zoomScaleNormal="100" workbookViewId="0">
      <selection activeCell="E52" sqref="E52:G52"/>
    </sheetView>
  </sheetViews>
  <sheetFormatPr defaultColWidth="9" defaultRowHeight="13.5"/>
  <cols>
    <col min="1" max="1" width="26.75" style="139" customWidth="1"/>
    <col min="2" max="4" width="9" style="139" customWidth="1"/>
    <col min="5" max="8" width="8.25" style="139" customWidth="1"/>
    <col min="9" max="9" width="9.375" style="139" customWidth="1"/>
    <col min="10" max="10" width="9.125" style="139" customWidth="1"/>
    <col min="11" max="11" width="9" style="139" customWidth="1"/>
    <col min="12" max="16384" width="9" style="139"/>
  </cols>
  <sheetData>
    <row r="1" spans="1:13" ht="19.5" thickBot="1">
      <c r="A1" s="139" t="s">
        <v>1069</v>
      </c>
      <c r="B1" s="220"/>
      <c r="C1" s="220"/>
      <c r="D1" s="220"/>
      <c r="E1" s="220"/>
      <c r="F1" s="220"/>
      <c r="G1" s="220"/>
      <c r="H1" s="220"/>
      <c r="I1" s="220"/>
      <c r="J1" s="220"/>
    </row>
    <row r="2" spans="1:13" ht="18.75">
      <c r="A2" s="349"/>
      <c r="B2" s="345" t="s">
        <v>1017</v>
      </c>
      <c r="C2" s="346"/>
      <c r="D2" s="141" t="s">
        <v>1018</v>
      </c>
      <c r="E2" s="344" t="s">
        <v>1019</v>
      </c>
      <c r="F2" s="308"/>
      <c r="G2" s="308"/>
      <c r="H2" s="340" t="s">
        <v>1020</v>
      </c>
      <c r="I2" s="341"/>
      <c r="J2" s="342"/>
      <c r="L2" s="216"/>
      <c r="M2" s="217" t="s">
        <v>1021</v>
      </c>
    </row>
    <row r="3" spans="1:13">
      <c r="A3" s="311"/>
      <c r="B3" s="347"/>
      <c r="C3" s="348"/>
      <c r="D3" s="142" t="s">
        <v>1022</v>
      </c>
      <c r="E3" s="140" t="s">
        <v>1023</v>
      </c>
      <c r="F3" s="140" t="s">
        <v>1024</v>
      </c>
      <c r="G3" s="143" t="s">
        <v>1025</v>
      </c>
      <c r="H3" s="144" t="s">
        <v>1026</v>
      </c>
      <c r="I3" s="145" t="s">
        <v>1027</v>
      </c>
      <c r="J3" s="146" t="s">
        <v>1028</v>
      </c>
      <c r="M3" s="208" t="s">
        <v>1029</v>
      </c>
    </row>
    <row r="4" spans="1:13">
      <c r="A4" s="339" t="s">
        <v>1030</v>
      </c>
      <c r="B4" s="343" t="s">
        <v>1031</v>
      </c>
      <c r="C4" s="156" t="s">
        <v>1032</v>
      </c>
      <c r="D4" s="147">
        <v>2</v>
      </c>
      <c r="E4" s="148">
        <v>1</v>
      </c>
      <c r="F4" s="148">
        <v>0</v>
      </c>
      <c r="G4" s="149">
        <v>0</v>
      </c>
      <c r="H4" s="144">
        <v>1</v>
      </c>
      <c r="I4" s="145">
        <v>1</v>
      </c>
      <c r="J4" s="146">
        <v>1</v>
      </c>
      <c r="M4" s="208" t="s">
        <v>1033</v>
      </c>
    </row>
    <row r="5" spans="1:13">
      <c r="A5" s="311"/>
      <c r="B5" s="311"/>
      <c r="C5" s="156" t="s">
        <v>1034</v>
      </c>
      <c r="D5" s="147">
        <v>1</v>
      </c>
      <c r="E5" s="221">
        <v>1</v>
      </c>
      <c r="F5" s="221">
        <v>0</v>
      </c>
      <c r="G5" s="222">
        <v>0</v>
      </c>
      <c r="H5" s="150" t="s">
        <v>1035</v>
      </c>
      <c r="I5" s="151" t="s">
        <v>1035</v>
      </c>
      <c r="J5" s="152" t="s">
        <v>1035</v>
      </c>
    </row>
    <row r="6" spans="1:13">
      <c r="A6" s="339" t="s">
        <v>1036</v>
      </c>
      <c r="B6" s="343" t="s">
        <v>1043</v>
      </c>
      <c r="C6" s="156" t="s">
        <v>1032</v>
      </c>
      <c r="D6" s="147">
        <v>8</v>
      </c>
      <c r="E6" s="148">
        <v>7</v>
      </c>
      <c r="F6" s="148">
        <v>0</v>
      </c>
      <c r="G6" s="149">
        <v>0</v>
      </c>
      <c r="H6" s="144">
        <v>8</v>
      </c>
      <c r="I6" s="145">
        <v>8</v>
      </c>
      <c r="J6" s="146">
        <v>8</v>
      </c>
    </row>
    <row r="7" spans="1:13" ht="14.25" thickBot="1">
      <c r="A7" s="311"/>
      <c r="B7" s="311"/>
      <c r="C7" s="156" t="s">
        <v>1034</v>
      </c>
      <c r="D7" s="147">
        <v>15</v>
      </c>
      <c r="E7" s="221">
        <v>7</v>
      </c>
      <c r="F7" s="221">
        <v>0</v>
      </c>
      <c r="G7" s="222">
        <v>0</v>
      </c>
      <c r="H7" s="153" t="s">
        <v>1035</v>
      </c>
      <c r="I7" s="154" t="s">
        <v>1035</v>
      </c>
      <c r="J7" s="155" t="s">
        <v>1035</v>
      </c>
    </row>
    <row r="8" spans="1:13">
      <c r="A8" s="223"/>
      <c r="B8" s="223"/>
      <c r="C8" s="223"/>
      <c r="D8" s="223"/>
      <c r="E8" s="223"/>
      <c r="F8" s="223"/>
      <c r="G8" s="223"/>
      <c r="H8" s="223"/>
      <c r="I8" s="223"/>
      <c r="J8" s="223"/>
    </row>
    <row r="9" spans="1:13">
      <c r="A9" s="223"/>
      <c r="B9" s="223"/>
      <c r="C9" s="223"/>
      <c r="D9" s="223"/>
      <c r="E9" s="223"/>
      <c r="F9" s="223"/>
      <c r="G9" s="223"/>
      <c r="H9" s="223"/>
      <c r="I9" s="223"/>
      <c r="J9" s="223"/>
    </row>
    <row r="10" spans="1:13" ht="19.5" thickBot="1">
      <c r="A10" s="139" t="s">
        <v>1070</v>
      </c>
      <c r="B10" s="220"/>
      <c r="C10" s="220"/>
      <c r="D10" s="220"/>
      <c r="E10" s="220"/>
      <c r="F10" s="220"/>
      <c r="G10" s="220"/>
      <c r="H10" s="220"/>
      <c r="I10" s="220"/>
      <c r="J10" s="220"/>
    </row>
    <row r="11" spans="1:13" ht="18.75">
      <c r="A11" s="349"/>
      <c r="B11" s="345" t="s">
        <v>1017</v>
      </c>
      <c r="C11" s="346"/>
      <c r="D11" s="141" t="s">
        <v>1018</v>
      </c>
      <c r="E11" s="344" t="s">
        <v>1019</v>
      </c>
      <c r="F11" s="308"/>
      <c r="G11" s="308"/>
      <c r="H11" s="340" t="s">
        <v>1020</v>
      </c>
      <c r="I11" s="341"/>
      <c r="J11" s="342"/>
    </row>
    <row r="12" spans="1:13">
      <c r="A12" s="311"/>
      <c r="B12" s="347"/>
      <c r="C12" s="348"/>
      <c r="D12" s="142" t="s">
        <v>1022</v>
      </c>
      <c r="E12" s="140" t="s">
        <v>1023</v>
      </c>
      <c r="F12" s="140" t="s">
        <v>1024</v>
      </c>
      <c r="G12" s="143" t="s">
        <v>1025</v>
      </c>
      <c r="H12" s="144" t="s">
        <v>1026</v>
      </c>
      <c r="I12" s="145" t="s">
        <v>1027</v>
      </c>
      <c r="J12" s="146" t="s">
        <v>1028</v>
      </c>
    </row>
    <row r="13" spans="1:13">
      <c r="A13" s="339" t="s">
        <v>1030</v>
      </c>
      <c r="B13" s="343" t="s">
        <v>1031</v>
      </c>
      <c r="C13" s="156" t="s">
        <v>1032</v>
      </c>
      <c r="D13" s="147">
        <v>3</v>
      </c>
      <c r="E13" s="148">
        <v>1</v>
      </c>
      <c r="F13" s="148">
        <v>1</v>
      </c>
      <c r="G13" s="149">
        <v>1</v>
      </c>
      <c r="H13" s="144">
        <v>2</v>
      </c>
      <c r="I13" s="145">
        <v>2</v>
      </c>
      <c r="J13" s="146">
        <v>2</v>
      </c>
    </row>
    <row r="14" spans="1:13">
      <c r="A14" s="311"/>
      <c r="B14" s="311"/>
      <c r="C14" s="156" t="s">
        <v>1034</v>
      </c>
      <c r="D14" s="147">
        <v>1</v>
      </c>
      <c r="E14" s="221">
        <v>1</v>
      </c>
      <c r="F14" s="221">
        <v>1</v>
      </c>
      <c r="G14" s="222">
        <v>1</v>
      </c>
      <c r="H14" s="150" t="s">
        <v>1035</v>
      </c>
      <c r="I14" s="151" t="s">
        <v>1035</v>
      </c>
      <c r="J14" s="152" t="s">
        <v>1035</v>
      </c>
    </row>
    <row r="15" spans="1:13">
      <c r="A15" s="339" t="s">
        <v>1036</v>
      </c>
      <c r="B15" s="343" t="s">
        <v>1043</v>
      </c>
      <c r="C15" s="156" t="s">
        <v>1032</v>
      </c>
      <c r="D15" s="147">
        <v>9</v>
      </c>
      <c r="E15" s="148">
        <v>2</v>
      </c>
      <c r="F15" s="148">
        <v>2</v>
      </c>
      <c r="G15" s="149">
        <v>2</v>
      </c>
      <c r="H15" s="144">
        <v>6</v>
      </c>
      <c r="I15" s="145">
        <v>6</v>
      </c>
      <c r="J15" s="146">
        <v>6</v>
      </c>
    </row>
    <row r="16" spans="1:13" ht="14.25" thickBot="1">
      <c r="A16" s="311"/>
      <c r="B16" s="311"/>
      <c r="C16" s="156" t="s">
        <v>1034</v>
      </c>
      <c r="D16" s="147">
        <v>2</v>
      </c>
      <c r="E16" s="221">
        <v>2</v>
      </c>
      <c r="F16" s="221">
        <v>2</v>
      </c>
      <c r="G16" s="222">
        <v>2</v>
      </c>
      <c r="H16" s="153" t="s">
        <v>1035</v>
      </c>
      <c r="I16" s="154" t="s">
        <v>1035</v>
      </c>
      <c r="J16" s="155" t="s">
        <v>1035</v>
      </c>
    </row>
    <row r="17" spans="1:10">
      <c r="A17" s="223"/>
      <c r="B17" s="223"/>
      <c r="C17" s="223"/>
      <c r="D17" s="223"/>
      <c r="E17" s="223"/>
      <c r="F17" s="223"/>
      <c r="G17" s="223"/>
      <c r="H17" s="223"/>
      <c r="I17" s="223"/>
      <c r="J17" s="223"/>
    </row>
    <row r="18" spans="1:10">
      <c r="A18" s="223"/>
      <c r="B18" s="223"/>
      <c r="C18" s="223"/>
      <c r="D18" s="223"/>
      <c r="E18" s="223"/>
      <c r="F18" s="223"/>
      <c r="G18" s="223"/>
      <c r="H18" s="223"/>
      <c r="I18" s="223"/>
      <c r="J18" s="223"/>
    </row>
    <row r="19" spans="1:10" ht="19.5" thickBot="1">
      <c r="A19" s="139" t="s">
        <v>1071</v>
      </c>
      <c r="B19" s="220"/>
      <c r="C19" s="220"/>
      <c r="D19" s="220"/>
      <c r="E19" s="220"/>
      <c r="F19" s="220"/>
      <c r="G19" s="220"/>
      <c r="H19" s="220"/>
      <c r="I19" s="220"/>
      <c r="J19" s="220"/>
    </row>
    <row r="20" spans="1:10" ht="18.75">
      <c r="A20" s="349"/>
      <c r="B20" s="345" t="s">
        <v>1017</v>
      </c>
      <c r="C20" s="346"/>
      <c r="D20" s="141" t="s">
        <v>1018</v>
      </c>
      <c r="E20" s="344" t="s">
        <v>1019</v>
      </c>
      <c r="F20" s="308"/>
      <c r="G20" s="308"/>
      <c r="H20" s="340" t="s">
        <v>1020</v>
      </c>
      <c r="I20" s="341"/>
      <c r="J20" s="342"/>
    </row>
    <row r="21" spans="1:10">
      <c r="A21" s="311"/>
      <c r="B21" s="347"/>
      <c r="C21" s="348"/>
      <c r="D21" s="142" t="s">
        <v>1022</v>
      </c>
      <c r="E21" s="140" t="s">
        <v>1023</v>
      </c>
      <c r="F21" s="140" t="s">
        <v>1024</v>
      </c>
      <c r="G21" s="143" t="s">
        <v>1025</v>
      </c>
      <c r="H21" s="144" t="s">
        <v>1026</v>
      </c>
      <c r="I21" s="145" t="s">
        <v>1027</v>
      </c>
      <c r="J21" s="146" t="s">
        <v>1028</v>
      </c>
    </row>
    <row r="22" spans="1:10">
      <c r="A22" s="339" t="s">
        <v>1030</v>
      </c>
      <c r="B22" s="343" t="s">
        <v>1031</v>
      </c>
      <c r="C22" s="156" t="s">
        <v>1032</v>
      </c>
      <c r="D22" s="147">
        <v>0</v>
      </c>
      <c r="E22" s="148">
        <v>0</v>
      </c>
      <c r="F22" s="148">
        <v>0</v>
      </c>
      <c r="G22" s="149">
        <v>0</v>
      </c>
      <c r="H22" s="144">
        <v>0</v>
      </c>
      <c r="I22" s="145">
        <v>1</v>
      </c>
      <c r="J22" s="146">
        <v>1</v>
      </c>
    </row>
    <row r="23" spans="1:10">
      <c r="A23" s="311"/>
      <c r="B23" s="311"/>
      <c r="C23" s="156" t="s">
        <v>1034</v>
      </c>
      <c r="D23" s="147">
        <v>0</v>
      </c>
      <c r="E23" s="221">
        <v>0</v>
      </c>
      <c r="F23" s="221">
        <v>0</v>
      </c>
      <c r="G23" s="222">
        <v>0</v>
      </c>
      <c r="H23" s="150" t="s">
        <v>1035</v>
      </c>
      <c r="I23" s="151" t="s">
        <v>1035</v>
      </c>
      <c r="J23" s="152" t="s">
        <v>1035</v>
      </c>
    </row>
    <row r="24" spans="1:10">
      <c r="A24" s="339" t="s">
        <v>1036</v>
      </c>
      <c r="B24" s="343" t="s">
        <v>1043</v>
      </c>
      <c r="C24" s="156" t="s">
        <v>1032</v>
      </c>
      <c r="D24" s="147">
        <v>0</v>
      </c>
      <c r="E24" s="148">
        <v>0</v>
      </c>
      <c r="F24" s="148">
        <v>0</v>
      </c>
      <c r="G24" s="149">
        <v>0</v>
      </c>
      <c r="H24" s="144">
        <v>0</v>
      </c>
      <c r="I24" s="145">
        <v>2</v>
      </c>
      <c r="J24" s="146">
        <v>2</v>
      </c>
    </row>
    <row r="25" spans="1:10" ht="14.25" thickBot="1">
      <c r="A25" s="311"/>
      <c r="B25" s="311"/>
      <c r="C25" s="156" t="s">
        <v>1034</v>
      </c>
      <c r="D25" s="147">
        <v>0</v>
      </c>
      <c r="E25" s="221">
        <v>0</v>
      </c>
      <c r="F25" s="221">
        <v>0</v>
      </c>
      <c r="G25" s="222">
        <v>0</v>
      </c>
      <c r="H25" s="153" t="s">
        <v>1035</v>
      </c>
      <c r="I25" s="154" t="s">
        <v>1035</v>
      </c>
      <c r="J25" s="155" t="s">
        <v>1035</v>
      </c>
    </row>
    <row r="26" spans="1:10">
      <c r="A26" s="223"/>
      <c r="B26" s="223"/>
      <c r="C26" s="223"/>
      <c r="D26" s="223"/>
      <c r="E26" s="223"/>
      <c r="F26" s="223"/>
      <c r="G26" s="223"/>
      <c r="H26" s="223"/>
      <c r="I26" s="223"/>
      <c r="J26" s="223"/>
    </row>
    <row r="27" spans="1:10">
      <c r="A27" s="223"/>
      <c r="B27" s="223"/>
      <c r="C27" s="223"/>
      <c r="D27" s="223"/>
      <c r="E27" s="223"/>
      <c r="F27" s="223"/>
      <c r="G27" s="223"/>
      <c r="H27" s="223"/>
      <c r="I27" s="223"/>
      <c r="J27" s="223"/>
    </row>
    <row r="28" spans="1:10" ht="19.5" thickBot="1">
      <c r="A28" s="139" t="s">
        <v>1072</v>
      </c>
      <c r="B28" s="220"/>
      <c r="C28" s="220"/>
      <c r="D28" s="220"/>
      <c r="E28" s="220"/>
      <c r="F28" s="220"/>
      <c r="G28" s="220"/>
      <c r="H28" s="220"/>
      <c r="I28" s="220"/>
      <c r="J28" s="220"/>
    </row>
    <row r="29" spans="1:10" ht="18.75">
      <c r="A29" s="349"/>
      <c r="B29" s="345" t="s">
        <v>1017</v>
      </c>
      <c r="C29" s="346"/>
      <c r="D29" s="141" t="s">
        <v>1018</v>
      </c>
      <c r="E29" s="344" t="s">
        <v>1019</v>
      </c>
      <c r="F29" s="308"/>
      <c r="G29" s="308"/>
      <c r="H29" s="340" t="s">
        <v>1020</v>
      </c>
      <c r="I29" s="341"/>
      <c r="J29" s="342"/>
    </row>
    <row r="30" spans="1:10">
      <c r="A30" s="311"/>
      <c r="B30" s="347"/>
      <c r="C30" s="348"/>
      <c r="D30" s="142" t="s">
        <v>1022</v>
      </c>
      <c r="E30" s="140" t="s">
        <v>1023</v>
      </c>
      <c r="F30" s="140" t="s">
        <v>1024</v>
      </c>
      <c r="G30" s="143" t="s">
        <v>1025</v>
      </c>
      <c r="H30" s="144" t="s">
        <v>1026</v>
      </c>
      <c r="I30" s="145" t="s">
        <v>1027</v>
      </c>
      <c r="J30" s="146" t="s">
        <v>1028</v>
      </c>
    </row>
    <row r="31" spans="1:10">
      <c r="A31" s="339" t="s">
        <v>1030</v>
      </c>
      <c r="B31" s="343" t="s">
        <v>1031</v>
      </c>
      <c r="C31" s="156" t="s">
        <v>1032</v>
      </c>
      <c r="D31" s="147">
        <v>0</v>
      </c>
      <c r="E31" s="148">
        <v>0</v>
      </c>
      <c r="F31" s="148">
        <v>0</v>
      </c>
      <c r="G31" s="149">
        <v>0</v>
      </c>
      <c r="H31" s="144">
        <v>0</v>
      </c>
      <c r="I31" s="145">
        <v>0</v>
      </c>
      <c r="J31" s="146">
        <v>0</v>
      </c>
    </row>
    <row r="32" spans="1:10">
      <c r="A32" s="311"/>
      <c r="B32" s="311"/>
      <c r="C32" s="156" t="s">
        <v>1034</v>
      </c>
      <c r="D32" s="147">
        <v>0</v>
      </c>
      <c r="E32" s="221">
        <v>0</v>
      </c>
      <c r="F32" s="221">
        <v>0</v>
      </c>
      <c r="G32" s="222">
        <v>0</v>
      </c>
      <c r="H32" s="150" t="s">
        <v>1035</v>
      </c>
      <c r="I32" s="151" t="s">
        <v>1035</v>
      </c>
      <c r="J32" s="152" t="s">
        <v>1035</v>
      </c>
    </row>
    <row r="33" spans="1:10">
      <c r="A33" s="339" t="s">
        <v>1036</v>
      </c>
      <c r="B33" s="343" t="s">
        <v>1043</v>
      </c>
      <c r="C33" s="156" t="s">
        <v>1032</v>
      </c>
      <c r="D33" s="147">
        <v>0</v>
      </c>
      <c r="E33" s="148">
        <v>0</v>
      </c>
      <c r="F33" s="148">
        <v>0</v>
      </c>
      <c r="G33" s="149">
        <v>0</v>
      </c>
      <c r="H33" s="144">
        <v>0</v>
      </c>
      <c r="I33" s="145">
        <v>0</v>
      </c>
      <c r="J33" s="146">
        <v>0</v>
      </c>
    </row>
    <row r="34" spans="1:10" ht="14.25" thickBot="1">
      <c r="A34" s="311"/>
      <c r="B34" s="311"/>
      <c r="C34" s="156" t="s">
        <v>1034</v>
      </c>
      <c r="D34" s="147">
        <v>0</v>
      </c>
      <c r="E34" s="221">
        <v>0</v>
      </c>
      <c r="F34" s="221">
        <v>0</v>
      </c>
      <c r="G34" s="222">
        <v>0</v>
      </c>
      <c r="H34" s="153" t="s">
        <v>1035</v>
      </c>
      <c r="I34" s="154" t="s">
        <v>1035</v>
      </c>
      <c r="J34" s="155" t="s">
        <v>1035</v>
      </c>
    </row>
    <row r="35" spans="1:10">
      <c r="A35" s="223"/>
      <c r="B35" s="223"/>
      <c r="C35" s="223"/>
      <c r="D35" s="223"/>
      <c r="E35" s="223"/>
      <c r="F35" s="223"/>
      <c r="G35" s="223"/>
      <c r="H35" s="223"/>
      <c r="I35" s="223"/>
      <c r="J35" s="223"/>
    </row>
    <row r="36" spans="1:10">
      <c r="A36" s="223"/>
      <c r="B36" s="223"/>
      <c r="C36" s="223"/>
      <c r="D36" s="223"/>
      <c r="E36" s="223"/>
      <c r="F36" s="223"/>
      <c r="G36" s="223"/>
      <c r="H36" s="223"/>
      <c r="I36" s="223"/>
      <c r="J36" s="223"/>
    </row>
    <row r="37" spans="1:10" ht="19.5" thickBot="1">
      <c r="A37" s="139" t="s">
        <v>1073</v>
      </c>
      <c r="B37" s="220"/>
      <c r="C37" s="220"/>
      <c r="D37" s="220"/>
      <c r="E37" s="220"/>
      <c r="F37" s="220"/>
      <c r="G37" s="220"/>
      <c r="H37" s="220"/>
      <c r="I37" s="220"/>
      <c r="J37" s="220"/>
    </row>
    <row r="38" spans="1:10" ht="18.75">
      <c r="A38" s="349"/>
      <c r="B38" s="345" t="s">
        <v>1017</v>
      </c>
      <c r="C38" s="346"/>
      <c r="D38" s="141" t="s">
        <v>1018</v>
      </c>
      <c r="E38" s="344" t="s">
        <v>1019</v>
      </c>
      <c r="F38" s="308"/>
      <c r="G38" s="308"/>
      <c r="H38" s="340" t="s">
        <v>1020</v>
      </c>
      <c r="I38" s="341"/>
      <c r="J38" s="342"/>
    </row>
    <row r="39" spans="1:10">
      <c r="A39" s="311"/>
      <c r="B39" s="347"/>
      <c r="C39" s="348"/>
      <c r="D39" s="142" t="s">
        <v>1022</v>
      </c>
      <c r="E39" s="140" t="s">
        <v>1023</v>
      </c>
      <c r="F39" s="140" t="s">
        <v>1024</v>
      </c>
      <c r="G39" s="143" t="s">
        <v>1025</v>
      </c>
      <c r="H39" s="144" t="s">
        <v>1026</v>
      </c>
      <c r="I39" s="145" t="s">
        <v>1027</v>
      </c>
      <c r="J39" s="146" t="s">
        <v>1028</v>
      </c>
    </row>
    <row r="40" spans="1:10">
      <c r="A40" s="339" t="s">
        <v>1030</v>
      </c>
      <c r="B40" s="343" t="s">
        <v>1031</v>
      </c>
      <c r="C40" s="156" t="s">
        <v>1032</v>
      </c>
      <c r="D40" s="147">
        <v>5</v>
      </c>
      <c r="E40" s="148">
        <v>2</v>
      </c>
      <c r="F40" s="148">
        <v>2</v>
      </c>
      <c r="G40" s="149">
        <v>2</v>
      </c>
      <c r="H40" s="144">
        <v>3</v>
      </c>
      <c r="I40" s="145">
        <v>3</v>
      </c>
      <c r="J40" s="146">
        <v>3</v>
      </c>
    </row>
    <row r="41" spans="1:10">
      <c r="A41" s="311"/>
      <c r="B41" s="311"/>
      <c r="C41" s="156" t="s">
        <v>1034</v>
      </c>
      <c r="D41" s="147">
        <v>2</v>
      </c>
      <c r="E41" s="221">
        <v>2</v>
      </c>
      <c r="F41" s="221">
        <v>2</v>
      </c>
      <c r="G41" s="222">
        <v>2</v>
      </c>
      <c r="H41" s="153" t="s">
        <v>1035</v>
      </c>
      <c r="I41" s="154" t="s">
        <v>1035</v>
      </c>
      <c r="J41" s="155" t="s">
        <v>1035</v>
      </c>
    </row>
    <row r="42" spans="1:10">
      <c r="A42" s="223"/>
      <c r="B42" s="223"/>
      <c r="C42" s="223"/>
      <c r="D42" s="223"/>
      <c r="E42" s="223"/>
      <c r="F42" s="223"/>
      <c r="G42" s="223"/>
      <c r="H42" s="223"/>
      <c r="I42" s="223"/>
      <c r="J42" s="223"/>
    </row>
    <row r="43" spans="1:10">
      <c r="A43" s="223"/>
      <c r="B43" s="223"/>
      <c r="C43" s="223"/>
      <c r="D43" s="223"/>
      <c r="E43" s="223"/>
      <c r="F43" s="223"/>
      <c r="G43" s="223"/>
      <c r="H43" s="223"/>
      <c r="I43" s="223"/>
      <c r="J43" s="223"/>
    </row>
    <row r="44" spans="1:10" ht="19.5" thickBot="1">
      <c r="A44" s="139" t="s">
        <v>1074</v>
      </c>
      <c r="B44" s="220"/>
      <c r="C44" s="220"/>
      <c r="D44" s="220"/>
      <c r="E44" s="220"/>
      <c r="F44" s="220"/>
      <c r="G44" s="220"/>
      <c r="H44" s="220"/>
      <c r="I44" s="220"/>
      <c r="J44" s="220"/>
    </row>
    <row r="45" spans="1:10" ht="18.75">
      <c r="A45" s="349"/>
      <c r="B45" s="345" t="s">
        <v>1017</v>
      </c>
      <c r="C45" s="346"/>
      <c r="D45" s="141" t="s">
        <v>1018</v>
      </c>
      <c r="E45" s="344" t="s">
        <v>1019</v>
      </c>
      <c r="F45" s="308"/>
      <c r="G45" s="308"/>
      <c r="H45" s="340" t="s">
        <v>1020</v>
      </c>
      <c r="I45" s="341"/>
      <c r="J45" s="342"/>
    </row>
    <row r="46" spans="1:10">
      <c r="A46" s="311"/>
      <c r="B46" s="347"/>
      <c r="C46" s="348"/>
      <c r="D46" s="142" t="s">
        <v>1022</v>
      </c>
      <c r="E46" s="140" t="s">
        <v>1023</v>
      </c>
      <c r="F46" s="140" t="s">
        <v>1024</v>
      </c>
      <c r="G46" s="143" t="s">
        <v>1025</v>
      </c>
      <c r="H46" s="144" t="s">
        <v>1026</v>
      </c>
      <c r="I46" s="145" t="s">
        <v>1027</v>
      </c>
      <c r="J46" s="146" t="s">
        <v>1028</v>
      </c>
    </row>
    <row r="47" spans="1:10">
      <c r="A47" s="339" t="s">
        <v>1075</v>
      </c>
      <c r="B47" s="343" t="s">
        <v>1076</v>
      </c>
      <c r="C47" s="156" t="s">
        <v>1032</v>
      </c>
      <c r="D47" s="147" t="s">
        <v>505</v>
      </c>
      <c r="E47" s="148" t="s">
        <v>505</v>
      </c>
      <c r="F47" s="148" t="s">
        <v>505</v>
      </c>
      <c r="G47" s="149">
        <v>1</v>
      </c>
      <c r="H47" s="144">
        <v>1</v>
      </c>
      <c r="I47" s="145">
        <v>1</v>
      </c>
      <c r="J47" s="146">
        <v>1</v>
      </c>
    </row>
    <row r="48" spans="1:10">
      <c r="A48" s="311"/>
      <c r="B48" s="311"/>
      <c r="C48" s="156" t="s">
        <v>1034</v>
      </c>
      <c r="D48" s="147">
        <v>0</v>
      </c>
      <c r="E48" s="221">
        <v>0</v>
      </c>
      <c r="F48" s="221">
        <v>0</v>
      </c>
      <c r="G48" s="222">
        <v>1</v>
      </c>
      <c r="H48" s="153" t="s">
        <v>1035</v>
      </c>
      <c r="I48" s="154" t="s">
        <v>1035</v>
      </c>
      <c r="J48" s="155" t="s">
        <v>1035</v>
      </c>
    </row>
    <row r="49" spans="1:10">
      <c r="A49" s="223"/>
      <c r="B49" s="223"/>
      <c r="C49" s="223"/>
      <c r="D49" s="223"/>
      <c r="E49" s="223"/>
      <c r="F49" s="223"/>
      <c r="G49" s="223"/>
      <c r="H49" s="223"/>
      <c r="I49" s="223"/>
      <c r="J49" s="223"/>
    </row>
    <row r="50" spans="1:10">
      <c r="A50" s="223"/>
      <c r="B50" s="223"/>
      <c r="C50" s="223"/>
      <c r="D50" s="223"/>
      <c r="E50" s="223"/>
      <c r="F50" s="223"/>
      <c r="G50" s="223"/>
      <c r="H50" s="223"/>
      <c r="I50" s="223"/>
      <c r="J50" s="223"/>
    </row>
    <row r="51" spans="1:10" ht="19.5" thickBot="1">
      <c r="A51" s="139" t="s">
        <v>1077</v>
      </c>
      <c r="B51" s="220"/>
      <c r="C51" s="220"/>
      <c r="D51" s="220"/>
      <c r="E51" s="220"/>
      <c r="F51" s="220"/>
      <c r="G51" s="220"/>
      <c r="H51" s="220"/>
      <c r="I51" s="220"/>
      <c r="J51" s="220"/>
    </row>
    <row r="52" spans="1:10" ht="18.75">
      <c r="A52" s="349"/>
      <c r="B52" s="345" t="s">
        <v>1017</v>
      </c>
      <c r="C52" s="346"/>
      <c r="D52" s="141" t="s">
        <v>1018</v>
      </c>
      <c r="E52" s="344" t="s">
        <v>1019</v>
      </c>
      <c r="F52" s="308"/>
      <c r="G52" s="308"/>
      <c r="H52" s="340" t="s">
        <v>1020</v>
      </c>
      <c r="I52" s="341"/>
      <c r="J52" s="342"/>
    </row>
    <row r="53" spans="1:10">
      <c r="A53" s="311"/>
      <c r="B53" s="347"/>
      <c r="C53" s="348"/>
      <c r="D53" s="142" t="s">
        <v>1022</v>
      </c>
      <c r="E53" s="140" t="s">
        <v>1023</v>
      </c>
      <c r="F53" s="140" t="s">
        <v>1024</v>
      </c>
      <c r="G53" s="143" t="s">
        <v>1025</v>
      </c>
      <c r="H53" s="144" t="s">
        <v>1026</v>
      </c>
      <c r="I53" s="145" t="s">
        <v>1027</v>
      </c>
      <c r="J53" s="146" t="s">
        <v>1028</v>
      </c>
    </row>
    <row r="54" spans="1:10">
      <c r="A54" s="339" t="s">
        <v>459</v>
      </c>
      <c r="B54" s="343" t="s">
        <v>1076</v>
      </c>
      <c r="C54" s="156" t="s">
        <v>1032</v>
      </c>
      <c r="D54" s="147" t="s">
        <v>505</v>
      </c>
      <c r="E54" s="148">
        <v>1</v>
      </c>
      <c r="F54" s="148">
        <v>1</v>
      </c>
      <c r="G54" s="149">
        <v>1</v>
      </c>
      <c r="H54" s="144">
        <v>1</v>
      </c>
      <c r="I54" s="145">
        <v>1</v>
      </c>
      <c r="J54" s="146">
        <v>1</v>
      </c>
    </row>
    <row r="55" spans="1:10">
      <c r="A55" s="311"/>
      <c r="B55" s="311"/>
      <c r="C55" s="156" t="s">
        <v>1034</v>
      </c>
      <c r="D55" s="147">
        <v>1</v>
      </c>
      <c r="E55" s="221">
        <v>1</v>
      </c>
      <c r="F55" s="221">
        <v>1</v>
      </c>
      <c r="G55" s="222">
        <v>1</v>
      </c>
      <c r="H55" s="150" t="s">
        <v>1035</v>
      </c>
      <c r="I55" s="151" t="s">
        <v>1035</v>
      </c>
      <c r="J55" s="152" t="s">
        <v>1035</v>
      </c>
    </row>
    <row r="56" spans="1:10">
      <c r="A56" s="339" t="s">
        <v>1078</v>
      </c>
      <c r="B56" s="343" t="s">
        <v>1079</v>
      </c>
      <c r="C56" s="156" t="s">
        <v>1032</v>
      </c>
      <c r="D56" s="147" t="s">
        <v>505</v>
      </c>
      <c r="E56" s="148">
        <v>1</v>
      </c>
      <c r="F56" s="148">
        <v>1</v>
      </c>
      <c r="G56" s="149">
        <v>1</v>
      </c>
      <c r="H56" s="144">
        <v>1</v>
      </c>
      <c r="I56" s="145">
        <v>1</v>
      </c>
      <c r="J56" s="146">
        <v>1</v>
      </c>
    </row>
    <row r="57" spans="1:10" ht="14.25" thickBot="1">
      <c r="A57" s="311"/>
      <c r="B57" s="311"/>
      <c r="C57" s="156" t="s">
        <v>1034</v>
      </c>
      <c r="D57" s="147">
        <v>0</v>
      </c>
      <c r="E57" s="221">
        <v>1</v>
      </c>
      <c r="F57" s="221">
        <v>1</v>
      </c>
      <c r="G57" s="222">
        <v>1</v>
      </c>
      <c r="H57" s="153" t="s">
        <v>1035</v>
      </c>
      <c r="I57" s="154" t="s">
        <v>1035</v>
      </c>
      <c r="J57" s="155" t="s">
        <v>1035</v>
      </c>
    </row>
    <row r="60" spans="1:10">
      <c r="A60" s="225" t="s">
        <v>1080</v>
      </c>
    </row>
  </sheetData>
  <mergeCells count="52">
    <mergeCell ref="B11:C12"/>
    <mergeCell ref="B56:B57"/>
    <mergeCell ref="B29:C30"/>
    <mergeCell ref="A15:A16"/>
    <mergeCell ref="B38:C39"/>
    <mergeCell ref="A31:A32"/>
    <mergeCell ref="A40:A41"/>
    <mergeCell ref="A11:A12"/>
    <mergeCell ref="B31:B32"/>
    <mergeCell ref="A56:A57"/>
    <mergeCell ref="E45:G45"/>
    <mergeCell ref="B13:B14"/>
    <mergeCell ref="B20:C21"/>
    <mergeCell ref="B45:C46"/>
    <mergeCell ref="B24:B25"/>
    <mergeCell ref="B15:B16"/>
    <mergeCell ref="A22:A23"/>
    <mergeCell ref="A13:A14"/>
    <mergeCell ref="A33:A34"/>
    <mergeCell ref="A47:A48"/>
    <mergeCell ref="B33:B34"/>
    <mergeCell ref="A29:A30"/>
    <mergeCell ref="A20:A21"/>
    <mergeCell ref="E20:G20"/>
    <mergeCell ref="B40:B41"/>
    <mergeCell ref="H2:J2"/>
    <mergeCell ref="A6:A7"/>
    <mergeCell ref="H11:J11"/>
    <mergeCell ref="H45:J45"/>
    <mergeCell ref="E2:G2"/>
    <mergeCell ref="E11:G11"/>
    <mergeCell ref="A2:A3"/>
    <mergeCell ref="B6:B7"/>
    <mergeCell ref="A4:A5"/>
    <mergeCell ref="H29:J29"/>
    <mergeCell ref="H20:J20"/>
    <mergeCell ref="H38:J38"/>
    <mergeCell ref="A38:A39"/>
    <mergeCell ref="B4:B5"/>
    <mergeCell ref="B2:C3"/>
    <mergeCell ref="B22:B23"/>
    <mergeCell ref="B47:B48"/>
    <mergeCell ref="A24:A25"/>
    <mergeCell ref="H52:J52"/>
    <mergeCell ref="A45:A46"/>
    <mergeCell ref="A54:A55"/>
    <mergeCell ref="B54:B55"/>
    <mergeCell ref="B52:C53"/>
    <mergeCell ref="A52:A53"/>
    <mergeCell ref="E52:G52"/>
    <mergeCell ref="E29:G29"/>
    <mergeCell ref="E38:G38"/>
  </mergeCells>
  <phoneticPr fontId="2"/>
  <pageMargins left="0.7" right="0.7" top="0.75" bottom="0.75"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E2F0D9"/>
  </sheetPr>
  <dimension ref="A1:M85"/>
  <sheetViews>
    <sheetView topLeftCell="A44" zoomScaleNormal="100" workbookViewId="0">
      <selection activeCell="D80" sqref="D80"/>
    </sheetView>
  </sheetViews>
  <sheetFormatPr defaultColWidth="9" defaultRowHeight="13.5"/>
  <cols>
    <col min="1" max="1" width="42" style="139" customWidth="1"/>
    <col min="2" max="4" width="9" style="139" customWidth="1"/>
    <col min="5" max="8" width="8.25" style="139" customWidth="1"/>
    <col min="9" max="9" width="9.375" style="139" customWidth="1"/>
    <col min="10" max="10" width="9.125" style="139" customWidth="1"/>
    <col min="11" max="11" width="9" style="139" customWidth="1"/>
    <col min="12" max="16384" width="9" style="139"/>
  </cols>
  <sheetData>
    <row r="1" spans="1:13" ht="19.5" thickBot="1">
      <c r="A1" s="139" t="s">
        <v>1081</v>
      </c>
      <c r="B1" s="220"/>
      <c r="C1" s="220"/>
      <c r="D1" s="220"/>
      <c r="E1" s="220"/>
      <c r="F1" s="220"/>
      <c r="G1" s="220"/>
      <c r="H1" s="220"/>
      <c r="I1" s="220"/>
      <c r="J1" s="220"/>
    </row>
    <row r="2" spans="1:13" ht="18.75">
      <c r="A2" s="349"/>
      <c r="B2" s="345" t="s">
        <v>1017</v>
      </c>
      <c r="C2" s="346"/>
      <c r="D2" s="141" t="s">
        <v>1018</v>
      </c>
      <c r="E2" s="344" t="s">
        <v>1019</v>
      </c>
      <c r="F2" s="308"/>
      <c r="G2" s="308"/>
      <c r="H2" s="340" t="s">
        <v>1020</v>
      </c>
      <c r="I2" s="341"/>
      <c r="J2" s="342"/>
      <c r="L2" s="216"/>
      <c r="M2" s="217" t="s">
        <v>1021</v>
      </c>
    </row>
    <row r="3" spans="1:13">
      <c r="A3" s="311"/>
      <c r="B3" s="347"/>
      <c r="C3" s="348"/>
      <c r="D3" s="142" t="s">
        <v>1022</v>
      </c>
      <c r="E3" s="140" t="s">
        <v>1023</v>
      </c>
      <c r="F3" s="140" t="s">
        <v>1024</v>
      </c>
      <c r="G3" s="143" t="s">
        <v>1025</v>
      </c>
      <c r="H3" s="144" t="s">
        <v>1026</v>
      </c>
      <c r="I3" s="145" t="s">
        <v>1027</v>
      </c>
      <c r="J3" s="146" t="s">
        <v>1028</v>
      </c>
      <c r="M3" s="208" t="s">
        <v>1029</v>
      </c>
    </row>
    <row r="4" spans="1:13">
      <c r="A4" s="339" t="s">
        <v>1082</v>
      </c>
      <c r="B4" s="343" t="s">
        <v>1083</v>
      </c>
      <c r="C4" s="156" t="s">
        <v>1032</v>
      </c>
      <c r="D4" s="147">
        <v>0</v>
      </c>
      <c r="E4" s="148">
        <v>0</v>
      </c>
      <c r="F4" s="148">
        <v>0</v>
      </c>
      <c r="G4" s="149">
        <v>0</v>
      </c>
      <c r="H4" s="144">
        <v>1</v>
      </c>
      <c r="I4" s="145">
        <v>1</v>
      </c>
      <c r="J4" s="146">
        <v>1</v>
      </c>
      <c r="M4" s="208" t="s">
        <v>1033</v>
      </c>
    </row>
    <row r="5" spans="1:13">
      <c r="A5" s="311"/>
      <c r="B5" s="311"/>
      <c r="C5" s="156" t="s">
        <v>1034</v>
      </c>
      <c r="D5" s="147">
        <v>0</v>
      </c>
      <c r="E5" s="221">
        <v>0</v>
      </c>
      <c r="F5" s="221">
        <v>0</v>
      </c>
      <c r="G5" s="222">
        <v>0</v>
      </c>
      <c r="H5" s="153" t="s">
        <v>1035</v>
      </c>
      <c r="I5" s="154" t="s">
        <v>1035</v>
      </c>
      <c r="J5" s="155" t="s">
        <v>1035</v>
      </c>
    </row>
    <row r="6" spans="1:13">
      <c r="A6" s="224"/>
      <c r="B6" s="224"/>
      <c r="C6" s="224"/>
      <c r="D6" s="224"/>
      <c r="E6" s="224"/>
      <c r="F6" s="224"/>
      <c r="G6" s="224"/>
      <c r="H6" s="224"/>
      <c r="I6" s="224"/>
      <c r="J6" s="224"/>
    </row>
    <row r="7" spans="1:13" ht="14.25" thickBot="1">
      <c r="A7" s="223"/>
      <c r="B7" s="223"/>
      <c r="C7" s="224"/>
      <c r="D7" s="224"/>
      <c r="E7" s="224"/>
      <c r="F7" s="224"/>
      <c r="G7" s="224"/>
      <c r="H7" s="224"/>
      <c r="I7" s="224"/>
      <c r="J7" s="224"/>
    </row>
    <row r="8" spans="1:13" ht="18.75">
      <c r="A8" s="226" t="s">
        <v>1084</v>
      </c>
      <c r="B8" s="220"/>
      <c r="C8" s="220"/>
      <c r="D8" s="220"/>
      <c r="E8" s="220"/>
      <c r="F8" s="220"/>
      <c r="G8" s="220"/>
      <c r="H8" s="220"/>
      <c r="I8" s="220"/>
      <c r="J8" s="220"/>
    </row>
    <row r="9" spans="1:13" ht="18.75">
      <c r="A9" s="351"/>
      <c r="B9" s="350" t="s">
        <v>1017</v>
      </c>
      <c r="C9" s="346"/>
      <c r="D9" s="228" t="s">
        <v>1018</v>
      </c>
      <c r="E9" s="352" t="s">
        <v>1019</v>
      </c>
      <c r="F9" s="308"/>
      <c r="G9" s="308"/>
      <c r="H9" s="353" t="s">
        <v>1020</v>
      </c>
      <c r="I9" s="341"/>
      <c r="J9" s="342"/>
    </row>
    <row r="10" spans="1:13" ht="14.25" thickBot="1">
      <c r="A10" s="311"/>
      <c r="B10" s="347"/>
      <c r="C10" s="348"/>
      <c r="D10" s="229" t="s">
        <v>1022</v>
      </c>
      <c r="E10" s="227" t="s">
        <v>1023</v>
      </c>
      <c r="F10" s="227" t="s">
        <v>1024</v>
      </c>
      <c r="G10" s="230" t="s">
        <v>1025</v>
      </c>
      <c r="H10" s="231" t="s">
        <v>1026</v>
      </c>
      <c r="I10" s="232" t="s">
        <v>1027</v>
      </c>
      <c r="J10" s="233" t="s">
        <v>1028</v>
      </c>
    </row>
    <row r="11" spans="1:13">
      <c r="A11" s="339" t="s">
        <v>1082</v>
      </c>
      <c r="B11" s="343" t="s">
        <v>1083</v>
      </c>
      <c r="C11" s="234" t="s">
        <v>1032</v>
      </c>
      <c r="D11" s="147" t="s">
        <v>505</v>
      </c>
      <c r="E11" s="148">
        <v>0</v>
      </c>
      <c r="F11" s="16">
        <v>0</v>
      </c>
      <c r="G11" s="235">
        <v>0</v>
      </c>
      <c r="H11" s="144">
        <v>0</v>
      </c>
      <c r="I11" s="232">
        <v>1</v>
      </c>
      <c r="J11" s="233">
        <v>1</v>
      </c>
    </row>
    <row r="12" spans="1:13">
      <c r="A12" s="311"/>
      <c r="B12" s="311"/>
      <c r="C12" s="234" t="s">
        <v>1034</v>
      </c>
      <c r="D12" s="147">
        <v>0</v>
      </c>
      <c r="E12" s="221">
        <v>0</v>
      </c>
      <c r="F12" s="221">
        <v>0</v>
      </c>
      <c r="G12" s="222">
        <v>0</v>
      </c>
      <c r="H12" s="153" t="s">
        <v>1035</v>
      </c>
      <c r="I12" s="154" t="s">
        <v>1035</v>
      </c>
      <c r="J12" s="155" t="s">
        <v>1035</v>
      </c>
    </row>
    <row r="13" spans="1:13">
      <c r="A13" s="224"/>
      <c r="B13" s="224"/>
      <c r="C13" s="224"/>
      <c r="D13" s="224"/>
      <c r="E13" s="224"/>
      <c r="F13" s="224"/>
      <c r="G13" s="224"/>
      <c r="H13" s="224"/>
      <c r="I13" s="224"/>
      <c r="J13" s="224"/>
    </row>
    <row r="14" spans="1:13">
      <c r="A14" s="223"/>
      <c r="B14" s="224"/>
      <c r="C14" s="224"/>
      <c r="D14" s="224"/>
      <c r="E14" s="224"/>
      <c r="F14" s="224"/>
      <c r="G14" s="224"/>
      <c r="H14" s="224"/>
      <c r="I14" s="224"/>
      <c r="J14" s="224"/>
    </row>
    <row r="15" spans="1:13" ht="18.75">
      <c r="A15" s="139" t="s">
        <v>1085</v>
      </c>
      <c r="B15" s="236"/>
      <c r="C15" s="236"/>
      <c r="D15" s="236"/>
      <c r="E15" s="236"/>
      <c r="F15" s="236"/>
      <c r="G15" s="236"/>
      <c r="H15" s="236"/>
      <c r="I15" s="236"/>
      <c r="J15" s="236"/>
    </row>
    <row r="16" spans="1:13" ht="19.5" thickBot="1">
      <c r="A16" s="351"/>
      <c r="B16" s="345" t="s">
        <v>1017</v>
      </c>
      <c r="C16" s="346"/>
      <c r="D16" s="141" t="s">
        <v>1018</v>
      </c>
      <c r="E16" s="344" t="s">
        <v>1019</v>
      </c>
      <c r="F16" s="308"/>
      <c r="G16" s="308"/>
      <c r="H16" s="340" t="s">
        <v>1020</v>
      </c>
      <c r="I16" s="341"/>
      <c r="J16" s="342"/>
    </row>
    <row r="17" spans="1:10">
      <c r="A17" s="311"/>
      <c r="B17" s="347"/>
      <c r="C17" s="348"/>
      <c r="D17" s="229" t="s">
        <v>1022</v>
      </c>
      <c r="E17" s="227" t="s">
        <v>1023</v>
      </c>
      <c r="F17" s="227" t="s">
        <v>1024</v>
      </c>
      <c r="G17" s="230" t="s">
        <v>1025</v>
      </c>
      <c r="H17" s="231" t="s">
        <v>1026</v>
      </c>
      <c r="I17" s="232" t="s">
        <v>1027</v>
      </c>
      <c r="J17" s="233" t="s">
        <v>1028</v>
      </c>
    </row>
    <row r="18" spans="1:10" ht="18.75">
      <c r="A18" s="16" t="s">
        <v>1086</v>
      </c>
      <c r="B18" s="354" t="s">
        <v>1087</v>
      </c>
      <c r="C18" s="309"/>
      <c r="D18" s="234">
        <v>2</v>
      </c>
      <c r="E18" s="234">
        <v>2</v>
      </c>
      <c r="F18" s="234">
        <v>2</v>
      </c>
      <c r="G18" s="242">
        <v>2</v>
      </c>
      <c r="H18" s="243">
        <v>2</v>
      </c>
      <c r="I18" s="244">
        <v>2</v>
      </c>
      <c r="J18" s="245">
        <v>2</v>
      </c>
    </row>
    <row r="19" spans="1:10" ht="19.5" thickBot="1">
      <c r="A19" s="148" t="s">
        <v>716</v>
      </c>
      <c r="B19" s="354" t="s">
        <v>1088</v>
      </c>
      <c r="C19" s="309"/>
      <c r="D19" s="234" t="s">
        <v>1089</v>
      </c>
      <c r="E19" s="246" t="s">
        <v>1089</v>
      </c>
      <c r="F19" s="246" t="s">
        <v>1089</v>
      </c>
      <c r="G19" s="247" t="s">
        <v>548</v>
      </c>
      <c r="H19" s="243" t="s">
        <v>1090</v>
      </c>
      <c r="I19" s="244" t="s">
        <v>1090</v>
      </c>
      <c r="J19" s="245" t="s">
        <v>1090</v>
      </c>
    </row>
    <row r="20" spans="1:10" ht="18.75">
      <c r="A20" s="148" t="s">
        <v>1091</v>
      </c>
      <c r="B20" s="343" t="s">
        <v>1088</v>
      </c>
      <c r="C20" s="309"/>
      <c r="D20" s="156" t="s">
        <v>1092</v>
      </c>
      <c r="E20" s="156" t="s">
        <v>1092</v>
      </c>
      <c r="F20" s="234" t="s">
        <v>1092</v>
      </c>
      <c r="G20" s="242" t="s">
        <v>1092</v>
      </c>
      <c r="H20" s="150" t="s">
        <v>1092</v>
      </c>
      <c r="I20" s="244" t="s">
        <v>1092</v>
      </c>
      <c r="J20" s="245" t="s">
        <v>1092</v>
      </c>
    </row>
    <row r="21" spans="1:10" ht="18.75">
      <c r="A21" s="16" t="s">
        <v>1093</v>
      </c>
      <c r="B21" s="354" t="s">
        <v>1088</v>
      </c>
      <c r="C21" s="309"/>
      <c r="D21" s="156" t="s">
        <v>1092</v>
      </c>
      <c r="E21" s="156" t="s">
        <v>1092</v>
      </c>
      <c r="F21" s="156" t="s">
        <v>1092</v>
      </c>
      <c r="G21" s="157" t="s">
        <v>1092</v>
      </c>
      <c r="H21" s="150" t="s">
        <v>1092</v>
      </c>
      <c r="I21" s="151" t="s">
        <v>1092</v>
      </c>
      <c r="J21" s="152" t="s">
        <v>1092</v>
      </c>
    </row>
    <row r="22" spans="1:10" ht="18.75">
      <c r="A22" s="148" t="s">
        <v>1094</v>
      </c>
      <c r="B22" s="343" t="s">
        <v>1095</v>
      </c>
      <c r="C22" s="309"/>
      <c r="D22" s="156">
        <v>0</v>
      </c>
      <c r="E22" s="248">
        <v>0</v>
      </c>
      <c r="F22" s="248">
        <v>0</v>
      </c>
      <c r="G22" s="249">
        <v>1</v>
      </c>
      <c r="H22" s="153">
        <v>2</v>
      </c>
      <c r="I22" s="154">
        <v>2</v>
      </c>
      <c r="J22" s="155">
        <v>2</v>
      </c>
    </row>
    <row r="23" spans="1:10">
      <c r="A23" s="224"/>
      <c r="B23" s="224"/>
      <c r="C23" s="223"/>
      <c r="D23" s="224"/>
      <c r="E23" s="224"/>
      <c r="F23" s="224"/>
      <c r="G23" s="224"/>
      <c r="H23" s="224"/>
      <c r="I23" s="224"/>
      <c r="J23" s="224"/>
    </row>
    <row r="24" spans="1:10">
      <c r="A24" s="224"/>
      <c r="B24" s="224"/>
      <c r="C24" s="223"/>
      <c r="D24" s="224"/>
      <c r="E24" s="224"/>
      <c r="F24" s="224"/>
      <c r="G24" s="224"/>
      <c r="H24" s="224"/>
      <c r="I24" s="224"/>
      <c r="J24" s="224"/>
    </row>
    <row r="25" spans="1:10" ht="19.5" thickBot="1">
      <c r="A25" s="139" t="s">
        <v>1096</v>
      </c>
      <c r="B25" s="236"/>
      <c r="C25" s="220"/>
      <c r="D25" s="236"/>
      <c r="E25" s="236"/>
      <c r="F25" s="236"/>
      <c r="G25" s="236"/>
      <c r="H25" s="236"/>
      <c r="I25" s="236"/>
      <c r="J25" s="236"/>
    </row>
    <row r="26" spans="1:10" ht="18.75">
      <c r="A26" s="351"/>
      <c r="B26" s="350" t="s">
        <v>1017</v>
      </c>
      <c r="C26" s="346"/>
      <c r="D26" s="228" t="s">
        <v>1018</v>
      </c>
      <c r="E26" s="352" t="s">
        <v>1019</v>
      </c>
      <c r="F26" s="308"/>
      <c r="G26" s="308"/>
      <c r="H26" s="353" t="s">
        <v>1020</v>
      </c>
      <c r="I26" s="341"/>
      <c r="J26" s="342"/>
    </row>
    <row r="27" spans="1:10">
      <c r="A27" s="311"/>
      <c r="B27" s="347"/>
      <c r="C27" s="348"/>
      <c r="D27" s="229" t="s">
        <v>1022</v>
      </c>
      <c r="E27" s="227" t="s">
        <v>1023</v>
      </c>
      <c r="F27" s="227" t="s">
        <v>1024</v>
      </c>
      <c r="G27" s="230" t="s">
        <v>1025</v>
      </c>
      <c r="H27" s="231" t="s">
        <v>1026</v>
      </c>
      <c r="I27" s="232" t="s">
        <v>1027</v>
      </c>
      <c r="J27" s="233" t="s">
        <v>1028</v>
      </c>
    </row>
    <row r="28" spans="1:10" ht="14.25" thickBot="1">
      <c r="A28" s="339" t="s">
        <v>1030</v>
      </c>
      <c r="B28" s="354" t="s">
        <v>1097</v>
      </c>
      <c r="C28" s="234" t="s">
        <v>1032</v>
      </c>
      <c r="D28" s="250">
        <v>2</v>
      </c>
      <c r="E28" s="16">
        <v>5</v>
      </c>
      <c r="F28" s="16">
        <v>5</v>
      </c>
      <c r="G28" s="235">
        <v>5</v>
      </c>
      <c r="H28" s="231">
        <v>4</v>
      </c>
      <c r="I28" s="232">
        <v>4</v>
      </c>
      <c r="J28" s="233">
        <v>5</v>
      </c>
    </row>
    <row r="29" spans="1:10">
      <c r="A29" s="311"/>
      <c r="B29" s="311"/>
      <c r="C29" s="234" t="s">
        <v>1034</v>
      </c>
      <c r="D29" s="147">
        <v>1</v>
      </c>
      <c r="E29" s="221">
        <v>2</v>
      </c>
      <c r="F29" s="237">
        <v>3</v>
      </c>
      <c r="G29" s="238">
        <v>3</v>
      </c>
      <c r="H29" s="153" t="s">
        <v>1035</v>
      </c>
      <c r="I29" s="240" t="s">
        <v>1035</v>
      </c>
      <c r="J29" s="241" t="s">
        <v>1035</v>
      </c>
    </row>
    <row r="30" spans="1:10">
      <c r="A30" s="223"/>
      <c r="B30" s="223"/>
      <c r="C30" s="223"/>
      <c r="D30" s="224"/>
      <c r="E30" s="224"/>
      <c r="F30" s="224"/>
      <c r="G30" s="224"/>
      <c r="H30" s="224"/>
      <c r="I30" s="224"/>
      <c r="J30" s="224"/>
    </row>
    <row r="31" spans="1:10">
      <c r="A31" s="224"/>
      <c r="B31" s="224"/>
      <c r="C31" s="224"/>
      <c r="D31" s="224"/>
      <c r="E31" s="224"/>
      <c r="F31" s="224"/>
      <c r="G31" s="224"/>
      <c r="H31" s="224"/>
      <c r="I31" s="224"/>
      <c r="J31" s="224"/>
    </row>
    <row r="32" spans="1:10" ht="18.75">
      <c r="A32" s="226" t="s">
        <v>1098</v>
      </c>
      <c r="B32" s="220"/>
      <c r="C32" s="236"/>
      <c r="D32" s="236"/>
      <c r="E32" s="236"/>
      <c r="F32" s="236"/>
      <c r="G32" s="236"/>
      <c r="H32" s="236"/>
      <c r="I32" s="236"/>
      <c r="J32" s="236"/>
    </row>
    <row r="33" spans="1:10" ht="18.75">
      <c r="A33" s="351"/>
      <c r="B33" s="350" t="s">
        <v>1017</v>
      </c>
      <c r="C33" s="346"/>
      <c r="D33" s="228" t="s">
        <v>1018</v>
      </c>
      <c r="E33" s="352" t="s">
        <v>1019</v>
      </c>
      <c r="F33" s="308"/>
      <c r="G33" s="308"/>
      <c r="H33" s="353" t="s">
        <v>1020</v>
      </c>
      <c r="I33" s="341"/>
      <c r="J33" s="342"/>
    </row>
    <row r="34" spans="1:10">
      <c r="A34" s="311"/>
      <c r="B34" s="347"/>
      <c r="C34" s="348"/>
      <c r="D34" s="229" t="s">
        <v>1022</v>
      </c>
      <c r="E34" s="227" t="s">
        <v>1023</v>
      </c>
      <c r="F34" s="227" t="s">
        <v>1024</v>
      </c>
      <c r="G34" s="230" t="s">
        <v>1025</v>
      </c>
      <c r="H34" s="231" t="s">
        <v>1026</v>
      </c>
      <c r="I34" s="232" t="s">
        <v>1027</v>
      </c>
      <c r="J34" s="233" t="s">
        <v>1028</v>
      </c>
    </row>
    <row r="35" spans="1:10" ht="14.25" thickBot="1">
      <c r="A35" s="339" t="s">
        <v>1099</v>
      </c>
      <c r="B35" s="354" t="s">
        <v>1083</v>
      </c>
      <c r="C35" s="234" t="s">
        <v>1032</v>
      </c>
      <c r="D35" s="250">
        <v>0</v>
      </c>
      <c r="E35" s="16">
        <v>0</v>
      </c>
      <c r="F35" s="16">
        <v>0</v>
      </c>
      <c r="G35" s="235">
        <v>0</v>
      </c>
      <c r="H35" s="231">
        <v>1</v>
      </c>
      <c r="I35" s="232">
        <v>1</v>
      </c>
      <c r="J35" s="233">
        <v>1</v>
      </c>
    </row>
    <row r="36" spans="1:10">
      <c r="A36" s="311"/>
      <c r="B36" s="311"/>
      <c r="C36" s="234" t="s">
        <v>1034</v>
      </c>
      <c r="D36" s="147">
        <v>0</v>
      </c>
      <c r="E36" s="221">
        <v>0</v>
      </c>
      <c r="F36" s="237">
        <v>0</v>
      </c>
      <c r="G36" s="238">
        <v>0</v>
      </c>
      <c r="H36" s="150" t="s">
        <v>1035</v>
      </c>
      <c r="I36" s="244" t="s">
        <v>1035</v>
      </c>
      <c r="J36" s="245" t="s">
        <v>1035</v>
      </c>
    </row>
    <row r="37" spans="1:10">
      <c r="A37" s="355" t="s">
        <v>1100</v>
      </c>
      <c r="B37" s="354" t="s">
        <v>1083</v>
      </c>
      <c r="C37" s="234" t="s">
        <v>1032</v>
      </c>
      <c r="D37" s="147">
        <v>0</v>
      </c>
      <c r="E37" s="148">
        <v>0</v>
      </c>
      <c r="F37" s="148">
        <v>0</v>
      </c>
      <c r="G37" s="149">
        <v>0</v>
      </c>
      <c r="H37" s="144">
        <v>0</v>
      </c>
      <c r="I37" s="145">
        <v>0</v>
      </c>
      <c r="J37" s="146">
        <v>0</v>
      </c>
    </row>
    <row r="38" spans="1:10">
      <c r="A38" s="311"/>
      <c r="B38" s="311"/>
      <c r="C38" s="156" t="s">
        <v>1034</v>
      </c>
      <c r="D38" s="147">
        <v>0</v>
      </c>
      <c r="E38" s="221">
        <v>0</v>
      </c>
      <c r="F38" s="221">
        <v>0</v>
      </c>
      <c r="G38" s="222">
        <v>0</v>
      </c>
      <c r="H38" s="150" t="s">
        <v>1035</v>
      </c>
      <c r="I38" s="151" t="s">
        <v>1035</v>
      </c>
      <c r="J38" s="152" t="s">
        <v>1035</v>
      </c>
    </row>
    <row r="39" spans="1:10">
      <c r="A39" s="355" t="s">
        <v>1101</v>
      </c>
      <c r="B39" s="354" t="s">
        <v>1076</v>
      </c>
      <c r="C39" s="156" t="s">
        <v>1032</v>
      </c>
      <c r="D39" s="147">
        <v>0</v>
      </c>
      <c r="E39" s="148">
        <v>0</v>
      </c>
      <c r="F39" s="148">
        <v>0</v>
      </c>
      <c r="G39" s="149">
        <v>0</v>
      </c>
      <c r="H39" s="144">
        <v>0</v>
      </c>
      <c r="I39" s="145">
        <v>0</v>
      </c>
      <c r="J39" s="146">
        <v>0</v>
      </c>
    </row>
    <row r="40" spans="1:10">
      <c r="A40" s="311"/>
      <c r="B40" s="311"/>
      <c r="C40" s="156" t="s">
        <v>1034</v>
      </c>
      <c r="D40" s="147">
        <v>0</v>
      </c>
      <c r="E40" s="221">
        <v>0</v>
      </c>
      <c r="F40" s="221">
        <v>0</v>
      </c>
      <c r="G40" s="222">
        <v>0</v>
      </c>
      <c r="H40" s="153" t="s">
        <v>1035</v>
      </c>
      <c r="I40" s="154" t="s">
        <v>1035</v>
      </c>
      <c r="J40" s="155" t="s">
        <v>1035</v>
      </c>
    </row>
    <row r="41" spans="1:10">
      <c r="A41" s="223"/>
      <c r="B41" s="223"/>
      <c r="C41" s="224"/>
      <c r="D41" s="224"/>
      <c r="E41" s="224"/>
      <c r="F41" s="224"/>
      <c r="G41" s="224"/>
      <c r="H41" s="224"/>
      <c r="I41" s="224"/>
      <c r="J41" s="224"/>
    </row>
    <row r="42" spans="1:10">
      <c r="A42" s="224"/>
      <c r="B42" s="224"/>
      <c r="C42" s="224"/>
      <c r="D42" s="224"/>
      <c r="E42" s="224"/>
      <c r="F42" s="224"/>
      <c r="G42" s="224"/>
      <c r="H42" s="224"/>
      <c r="I42" s="224"/>
      <c r="J42" s="224"/>
    </row>
    <row r="43" spans="1:10" ht="19.5" thickBot="1">
      <c r="A43" s="226" t="s">
        <v>1102</v>
      </c>
      <c r="B43" s="220"/>
      <c r="C43" s="236"/>
      <c r="D43" s="236"/>
      <c r="E43" s="236"/>
      <c r="F43" s="236"/>
      <c r="G43" s="236"/>
      <c r="H43" s="236"/>
      <c r="I43" s="236"/>
      <c r="J43" s="236"/>
    </row>
    <row r="44" spans="1:10" ht="18.75">
      <c r="A44" s="351"/>
      <c r="B44" s="350" t="s">
        <v>1017</v>
      </c>
      <c r="C44" s="346"/>
      <c r="D44" s="228" t="s">
        <v>1018</v>
      </c>
      <c r="E44" s="352" t="s">
        <v>1019</v>
      </c>
      <c r="F44" s="308"/>
      <c r="G44" s="308"/>
      <c r="H44" s="353" t="s">
        <v>1020</v>
      </c>
      <c r="I44" s="341"/>
      <c r="J44" s="342"/>
    </row>
    <row r="45" spans="1:10">
      <c r="A45" s="311"/>
      <c r="B45" s="347"/>
      <c r="C45" s="348"/>
      <c r="D45" s="229" t="s">
        <v>1022</v>
      </c>
      <c r="E45" s="227" t="s">
        <v>1023</v>
      </c>
      <c r="F45" s="227" t="s">
        <v>1024</v>
      </c>
      <c r="G45" s="230" t="s">
        <v>1025</v>
      </c>
      <c r="H45" s="231" t="s">
        <v>1026</v>
      </c>
      <c r="I45" s="232" t="s">
        <v>1027</v>
      </c>
      <c r="J45" s="233" t="s">
        <v>1028</v>
      </c>
    </row>
    <row r="46" spans="1:10" ht="14.25" thickBot="1">
      <c r="A46" s="339" t="s">
        <v>1103</v>
      </c>
      <c r="B46" s="354" t="s">
        <v>1083</v>
      </c>
      <c r="C46" s="234" t="s">
        <v>1032</v>
      </c>
      <c r="D46" s="250">
        <v>1</v>
      </c>
      <c r="E46" s="16">
        <v>2</v>
      </c>
      <c r="F46" s="16">
        <v>2</v>
      </c>
      <c r="G46" s="235">
        <v>2</v>
      </c>
      <c r="H46" s="231">
        <v>1</v>
      </c>
      <c r="I46" s="232">
        <v>1</v>
      </c>
      <c r="J46" s="233">
        <v>1</v>
      </c>
    </row>
    <row r="47" spans="1:10">
      <c r="A47" s="311"/>
      <c r="B47" s="311"/>
      <c r="C47" s="234" t="s">
        <v>1034</v>
      </c>
      <c r="D47" s="147">
        <v>0</v>
      </c>
      <c r="E47" s="221">
        <v>1</v>
      </c>
      <c r="F47" s="237">
        <v>1</v>
      </c>
      <c r="G47" s="238">
        <v>1</v>
      </c>
      <c r="H47" s="150" t="s">
        <v>1035</v>
      </c>
      <c r="I47" s="244" t="s">
        <v>1035</v>
      </c>
      <c r="J47" s="245" t="s">
        <v>1035</v>
      </c>
    </row>
    <row r="48" spans="1:10">
      <c r="A48" s="355" t="s">
        <v>1104</v>
      </c>
      <c r="B48" s="354" t="s">
        <v>1083</v>
      </c>
      <c r="C48" s="234" t="s">
        <v>1032</v>
      </c>
      <c r="D48" s="147">
        <v>1</v>
      </c>
      <c r="E48" s="148">
        <v>1</v>
      </c>
      <c r="F48" s="148">
        <v>1</v>
      </c>
      <c r="G48" s="149">
        <v>1</v>
      </c>
      <c r="H48" s="144">
        <v>1</v>
      </c>
      <c r="I48" s="145">
        <v>1</v>
      </c>
      <c r="J48" s="146">
        <v>1</v>
      </c>
    </row>
    <row r="49" spans="1:10">
      <c r="A49" s="311"/>
      <c r="B49" s="311"/>
      <c r="C49" s="156" t="s">
        <v>1034</v>
      </c>
      <c r="D49" s="147">
        <v>3</v>
      </c>
      <c r="E49" s="221">
        <v>1</v>
      </c>
      <c r="F49" s="221">
        <v>1</v>
      </c>
      <c r="G49" s="222">
        <v>1</v>
      </c>
      <c r="H49" s="150" t="s">
        <v>1035</v>
      </c>
      <c r="I49" s="151" t="s">
        <v>1035</v>
      </c>
      <c r="J49" s="152" t="s">
        <v>1035</v>
      </c>
    </row>
    <row r="50" spans="1:10">
      <c r="A50" s="355" t="s">
        <v>1105</v>
      </c>
      <c r="B50" s="354" t="s">
        <v>1083</v>
      </c>
      <c r="C50" s="156" t="s">
        <v>1032</v>
      </c>
      <c r="D50" s="147">
        <v>0</v>
      </c>
      <c r="E50" s="148">
        <v>0</v>
      </c>
      <c r="F50" s="148">
        <v>0</v>
      </c>
      <c r="G50" s="149">
        <v>0</v>
      </c>
      <c r="H50" s="144">
        <v>1</v>
      </c>
      <c r="I50" s="145">
        <v>1</v>
      </c>
      <c r="J50" s="146">
        <v>1</v>
      </c>
    </row>
    <row r="51" spans="1:10">
      <c r="A51" s="311"/>
      <c r="B51" s="311"/>
      <c r="C51" s="156" t="s">
        <v>1034</v>
      </c>
      <c r="D51" s="147">
        <v>0</v>
      </c>
      <c r="E51" s="221">
        <v>0</v>
      </c>
      <c r="F51" s="221">
        <v>0</v>
      </c>
      <c r="G51" s="222">
        <v>0</v>
      </c>
      <c r="H51" s="150" t="s">
        <v>1035</v>
      </c>
      <c r="I51" s="151" t="s">
        <v>1035</v>
      </c>
      <c r="J51" s="152" t="s">
        <v>1035</v>
      </c>
    </row>
    <row r="52" spans="1:10">
      <c r="A52" s="355" t="s">
        <v>1106</v>
      </c>
      <c r="B52" s="354" t="s">
        <v>1083</v>
      </c>
      <c r="C52" s="156" t="s">
        <v>1032</v>
      </c>
      <c r="D52" s="147">
        <v>1</v>
      </c>
      <c r="E52" s="148">
        <v>0</v>
      </c>
      <c r="F52" s="148">
        <v>0</v>
      </c>
      <c r="G52" s="149">
        <v>1</v>
      </c>
      <c r="H52" s="144">
        <v>1</v>
      </c>
      <c r="I52" s="145">
        <v>1</v>
      </c>
      <c r="J52" s="146">
        <v>1</v>
      </c>
    </row>
    <row r="53" spans="1:10">
      <c r="A53" s="311"/>
      <c r="B53" s="311"/>
      <c r="C53" s="156" t="s">
        <v>1034</v>
      </c>
      <c r="D53" s="147">
        <v>0</v>
      </c>
      <c r="E53" s="221">
        <v>0</v>
      </c>
      <c r="F53" s="221">
        <v>0</v>
      </c>
      <c r="G53" s="222">
        <v>0</v>
      </c>
      <c r="H53" s="150" t="s">
        <v>1035</v>
      </c>
      <c r="I53" s="151" t="s">
        <v>1035</v>
      </c>
      <c r="J53" s="152" t="s">
        <v>1035</v>
      </c>
    </row>
    <row r="54" spans="1:10">
      <c r="A54" s="355" t="s">
        <v>1107</v>
      </c>
      <c r="B54" s="354" t="s">
        <v>1083</v>
      </c>
      <c r="C54" s="156" t="s">
        <v>1032</v>
      </c>
      <c r="D54" s="147">
        <v>84</v>
      </c>
      <c r="E54" s="148">
        <v>72</v>
      </c>
      <c r="F54" s="148">
        <v>72</v>
      </c>
      <c r="G54" s="149">
        <v>72</v>
      </c>
      <c r="H54" s="144">
        <v>72</v>
      </c>
      <c r="I54" s="145">
        <v>72</v>
      </c>
      <c r="J54" s="146">
        <v>72</v>
      </c>
    </row>
    <row r="55" spans="1:10">
      <c r="A55" s="311"/>
      <c r="B55" s="311"/>
      <c r="C55" s="156" t="s">
        <v>1034</v>
      </c>
      <c r="D55" s="147">
        <v>69</v>
      </c>
      <c r="E55" s="221">
        <v>72</v>
      </c>
      <c r="F55" s="221">
        <v>72</v>
      </c>
      <c r="G55" s="222">
        <v>72</v>
      </c>
      <c r="H55" s="150" t="s">
        <v>1035</v>
      </c>
      <c r="I55" s="151" t="s">
        <v>1035</v>
      </c>
      <c r="J55" s="152" t="s">
        <v>1035</v>
      </c>
    </row>
    <row r="56" spans="1:10">
      <c r="A56" s="355" t="s">
        <v>1108</v>
      </c>
      <c r="B56" s="354" t="s">
        <v>1083</v>
      </c>
      <c r="C56" s="156" t="s">
        <v>1032</v>
      </c>
      <c r="D56" s="147">
        <v>0</v>
      </c>
      <c r="E56" s="148">
        <v>0</v>
      </c>
      <c r="F56" s="148">
        <v>0</v>
      </c>
      <c r="G56" s="149">
        <v>0</v>
      </c>
      <c r="H56" s="144">
        <v>1</v>
      </c>
      <c r="I56" s="145">
        <v>1</v>
      </c>
      <c r="J56" s="146">
        <v>1</v>
      </c>
    </row>
    <row r="57" spans="1:10">
      <c r="A57" s="311"/>
      <c r="B57" s="311"/>
      <c r="C57" s="156" t="s">
        <v>1034</v>
      </c>
      <c r="D57" s="147">
        <v>0</v>
      </c>
      <c r="E57" s="221">
        <v>0</v>
      </c>
      <c r="F57" s="221">
        <v>0</v>
      </c>
      <c r="G57" s="222">
        <v>0</v>
      </c>
      <c r="H57" s="153" t="s">
        <v>1035</v>
      </c>
      <c r="I57" s="154" t="s">
        <v>1035</v>
      </c>
      <c r="J57" s="155" t="s">
        <v>1035</v>
      </c>
    </row>
    <row r="58" spans="1:10" ht="14.25" thickBot="1">
      <c r="A58" s="223"/>
      <c r="B58" s="223"/>
      <c r="C58" s="224"/>
      <c r="D58" s="224"/>
      <c r="E58" s="224"/>
      <c r="F58" s="224"/>
      <c r="G58" s="224"/>
      <c r="H58" s="224"/>
      <c r="I58" s="224"/>
      <c r="J58" s="224"/>
    </row>
    <row r="59" spans="1:10">
      <c r="A59" s="223"/>
      <c r="B59" s="223"/>
      <c r="C59" s="223"/>
      <c r="D59" s="223"/>
      <c r="E59" s="223"/>
      <c r="F59" s="223"/>
      <c r="G59" s="223"/>
      <c r="H59" s="223"/>
      <c r="I59" s="223"/>
      <c r="J59" s="223"/>
    </row>
    <row r="60" spans="1:10" ht="18.75">
      <c r="A60" s="226" t="s">
        <v>1109</v>
      </c>
      <c r="B60" s="220"/>
      <c r="C60" s="220"/>
      <c r="D60" s="220"/>
      <c r="E60" s="220"/>
      <c r="F60" s="220"/>
      <c r="G60" s="220"/>
      <c r="H60" s="220"/>
      <c r="I60" s="220"/>
      <c r="J60" s="220"/>
    </row>
    <row r="61" spans="1:10" ht="19.5" thickBot="1">
      <c r="A61" s="349"/>
      <c r="B61" s="350" t="s">
        <v>1017</v>
      </c>
      <c r="C61" s="346"/>
      <c r="D61" s="228" t="s">
        <v>1018</v>
      </c>
      <c r="E61" s="352" t="s">
        <v>1019</v>
      </c>
      <c r="F61" s="308"/>
      <c r="G61" s="308"/>
      <c r="H61" s="353" t="s">
        <v>1020</v>
      </c>
      <c r="I61" s="341"/>
      <c r="J61" s="342"/>
    </row>
    <row r="62" spans="1:10">
      <c r="A62" s="311"/>
      <c r="B62" s="347"/>
      <c r="C62" s="348"/>
      <c r="D62" s="142" t="s">
        <v>1022</v>
      </c>
      <c r="E62" s="140" t="s">
        <v>1023</v>
      </c>
      <c r="F62" s="227" t="s">
        <v>1024</v>
      </c>
      <c r="G62" s="230" t="s">
        <v>1025</v>
      </c>
      <c r="H62" s="144" t="s">
        <v>1026</v>
      </c>
      <c r="I62" s="232" t="s">
        <v>1027</v>
      </c>
      <c r="J62" s="233" t="s">
        <v>1028</v>
      </c>
    </row>
    <row r="63" spans="1:10">
      <c r="A63" s="355" t="s">
        <v>1110</v>
      </c>
      <c r="B63" s="354" t="s">
        <v>1097</v>
      </c>
      <c r="C63" s="234" t="s">
        <v>1032</v>
      </c>
      <c r="D63" s="147" t="s">
        <v>505</v>
      </c>
      <c r="E63" s="148" t="s">
        <v>505</v>
      </c>
      <c r="F63" s="148" t="s">
        <v>505</v>
      </c>
      <c r="G63" s="149" t="s">
        <v>505</v>
      </c>
      <c r="H63" s="144">
        <v>0</v>
      </c>
      <c r="I63" s="145">
        <v>0</v>
      </c>
      <c r="J63" s="146">
        <v>0</v>
      </c>
    </row>
    <row r="64" spans="1:10">
      <c r="A64" s="311"/>
      <c r="B64" s="311"/>
      <c r="C64" s="156" t="s">
        <v>1034</v>
      </c>
      <c r="D64" s="147">
        <v>0</v>
      </c>
      <c r="E64" s="221">
        <v>0</v>
      </c>
      <c r="F64" s="221">
        <v>0</v>
      </c>
      <c r="G64" s="222">
        <v>0</v>
      </c>
      <c r="H64" s="153" t="s">
        <v>1035</v>
      </c>
      <c r="I64" s="154" t="s">
        <v>1035</v>
      </c>
      <c r="J64" s="155" t="s">
        <v>1035</v>
      </c>
    </row>
    <row r="65" spans="1:10" ht="14.25" thickBot="1">
      <c r="A65" s="223"/>
      <c r="B65" s="223"/>
      <c r="C65" s="224"/>
      <c r="D65" s="224"/>
      <c r="E65" s="224"/>
      <c r="F65" s="224"/>
      <c r="G65" s="224"/>
      <c r="H65" s="224"/>
      <c r="I65" s="224"/>
      <c r="J65" s="224"/>
    </row>
    <row r="66" spans="1:10">
      <c r="A66" s="223"/>
      <c r="B66" s="223"/>
      <c r="C66" s="223"/>
      <c r="D66" s="223"/>
      <c r="E66" s="223"/>
      <c r="F66" s="223"/>
      <c r="G66" s="223"/>
      <c r="H66" s="223"/>
      <c r="I66" s="223"/>
      <c r="J66" s="223"/>
    </row>
    <row r="67" spans="1:10" ht="18.75">
      <c r="A67" s="226" t="s">
        <v>1111</v>
      </c>
      <c r="B67" s="220"/>
      <c r="C67" s="220"/>
      <c r="D67" s="220"/>
      <c r="E67" s="220"/>
      <c r="F67" s="220"/>
      <c r="G67" s="220"/>
      <c r="H67" s="220"/>
      <c r="I67" s="220"/>
      <c r="J67" s="220"/>
    </row>
    <row r="68" spans="1:10" ht="19.5" thickBot="1">
      <c r="A68" s="349"/>
      <c r="B68" s="350" t="s">
        <v>1017</v>
      </c>
      <c r="C68" s="346"/>
      <c r="D68" s="228" t="s">
        <v>1018</v>
      </c>
      <c r="E68" s="352" t="s">
        <v>1019</v>
      </c>
      <c r="F68" s="308"/>
      <c r="G68" s="308"/>
      <c r="H68" s="353" t="s">
        <v>1020</v>
      </c>
      <c r="I68" s="341"/>
      <c r="J68" s="342"/>
    </row>
    <row r="69" spans="1:10">
      <c r="A69" s="311"/>
      <c r="B69" s="347"/>
      <c r="C69" s="348"/>
      <c r="D69" s="142" t="s">
        <v>1022</v>
      </c>
      <c r="E69" s="140" t="s">
        <v>1023</v>
      </c>
      <c r="F69" s="227" t="s">
        <v>1024</v>
      </c>
      <c r="G69" s="230" t="s">
        <v>1025</v>
      </c>
      <c r="H69" s="144" t="s">
        <v>1026</v>
      </c>
      <c r="I69" s="232" t="s">
        <v>1027</v>
      </c>
      <c r="J69" s="233" t="s">
        <v>1028</v>
      </c>
    </row>
    <row r="70" spans="1:10">
      <c r="A70" s="355" t="s">
        <v>1030</v>
      </c>
      <c r="B70" s="354" t="s">
        <v>1031</v>
      </c>
      <c r="C70" s="234" t="s">
        <v>1032</v>
      </c>
      <c r="D70" s="147">
        <v>0</v>
      </c>
      <c r="E70" s="148">
        <v>0</v>
      </c>
      <c r="F70" s="148">
        <v>0</v>
      </c>
      <c r="G70" s="149">
        <v>0</v>
      </c>
      <c r="H70" s="144">
        <v>1</v>
      </c>
      <c r="I70" s="145">
        <v>1</v>
      </c>
      <c r="J70" s="146">
        <v>1</v>
      </c>
    </row>
    <row r="71" spans="1:10">
      <c r="A71" s="311"/>
      <c r="B71" s="311"/>
      <c r="C71" s="156" t="s">
        <v>1034</v>
      </c>
      <c r="D71" s="147">
        <v>0</v>
      </c>
      <c r="E71" s="221">
        <v>0</v>
      </c>
      <c r="F71" s="221">
        <v>0</v>
      </c>
      <c r="G71" s="222">
        <v>0</v>
      </c>
      <c r="H71" s="150" t="s">
        <v>1035</v>
      </c>
      <c r="I71" s="151" t="s">
        <v>1035</v>
      </c>
      <c r="J71" s="152" t="s">
        <v>1035</v>
      </c>
    </row>
    <row r="72" spans="1:10">
      <c r="A72" s="355" t="s">
        <v>1112</v>
      </c>
      <c r="B72" s="354" t="s">
        <v>1037</v>
      </c>
      <c r="C72" s="156" t="s">
        <v>1032</v>
      </c>
      <c r="D72" s="147">
        <v>0</v>
      </c>
      <c r="E72" s="148">
        <v>0</v>
      </c>
      <c r="F72" s="148">
        <v>0</v>
      </c>
      <c r="G72" s="149">
        <v>0</v>
      </c>
      <c r="H72" s="144">
        <v>5</v>
      </c>
      <c r="I72" s="145">
        <v>5</v>
      </c>
      <c r="J72" s="146">
        <v>5</v>
      </c>
    </row>
    <row r="73" spans="1:10">
      <c r="A73" s="311"/>
      <c r="B73" s="311"/>
      <c r="C73" s="156" t="s">
        <v>1034</v>
      </c>
      <c r="D73" s="147">
        <v>0</v>
      </c>
      <c r="E73" s="221">
        <v>0</v>
      </c>
      <c r="F73" s="221">
        <v>0</v>
      </c>
      <c r="G73" s="222">
        <v>0</v>
      </c>
      <c r="H73" s="153" t="s">
        <v>1035</v>
      </c>
      <c r="I73" s="154" t="s">
        <v>1035</v>
      </c>
      <c r="J73" s="155" t="s">
        <v>1035</v>
      </c>
    </row>
    <row r="74" spans="1:10" ht="14.25" thickBot="1">
      <c r="A74" s="223"/>
      <c r="B74" s="223"/>
      <c r="C74" s="224"/>
      <c r="D74" s="224"/>
      <c r="E74" s="224"/>
      <c r="F74" s="224"/>
      <c r="G74" s="224"/>
      <c r="H74" s="224"/>
      <c r="I74" s="224"/>
      <c r="J74" s="224"/>
    </row>
    <row r="75" spans="1:10">
      <c r="A75" s="223"/>
      <c r="B75" s="223"/>
      <c r="C75" s="223"/>
      <c r="D75" s="223"/>
      <c r="E75" s="223"/>
      <c r="F75" s="223"/>
      <c r="G75" s="223"/>
      <c r="H75" s="223"/>
      <c r="I75" s="223"/>
      <c r="J75" s="223"/>
    </row>
    <row r="76" spans="1:10" ht="18.75">
      <c r="A76" s="226" t="s">
        <v>1113</v>
      </c>
      <c r="B76" s="220"/>
      <c r="C76" s="220"/>
      <c r="D76" s="220"/>
      <c r="E76" s="220"/>
      <c r="F76" s="220"/>
      <c r="G76" s="220"/>
      <c r="H76" s="220"/>
      <c r="I76" s="220"/>
      <c r="J76" s="220"/>
    </row>
    <row r="77" spans="1:10" ht="19.5" thickBot="1">
      <c r="A77" s="349"/>
      <c r="B77" s="350" t="s">
        <v>1017</v>
      </c>
      <c r="C77" s="346"/>
      <c r="D77" s="228" t="s">
        <v>1018</v>
      </c>
      <c r="E77" s="352" t="s">
        <v>1019</v>
      </c>
      <c r="F77" s="308"/>
      <c r="G77" s="308"/>
      <c r="H77" s="353" t="s">
        <v>1020</v>
      </c>
      <c r="I77" s="341"/>
      <c r="J77" s="342"/>
    </row>
    <row r="78" spans="1:10">
      <c r="A78" s="311"/>
      <c r="B78" s="347"/>
      <c r="C78" s="348"/>
      <c r="D78" s="142" t="s">
        <v>1022</v>
      </c>
      <c r="E78" s="140" t="s">
        <v>1023</v>
      </c>
      <c r="F78" s="227" t="s">
        <v>1024</v>
      </c>
      <c r="G78" s="230" t="s">
        <v>1025</v>
      </c>
      <c r="H78" s="144" t="s">
        <v>1026</v>
      </c>
      <c r="I78" s="232" t="s">
        <v>1027</v>
      </c>
      <c r="J78" s="233" t="s">
        <v>1028</v>
      </c>
    </row>
    <row r="79" spans="1:10">
      <c r="A79" s="355" t="s">
        <v>1087</v>
      </c>
      <c r="B79" s="354" t="s">
        <v>1114</v>
      </c>
      <c r="C79" s="234" t="s">
        <v>1032</v>
      </c>
      <c r="D79" s="147" t="s">
        <v>505</v>
      </c>
      <c r="E79" s="148" t="s">
        <v>505</v>
      </c>
      <c r="F79" s="148" t="s">
        <v>505</v>
      </c>
      <c r="G79" s="149" t="s">
        <v>505</v>
      </c>
      <c r="H79" s="144">
        <v>1</v>
      </c>
      <c r="I79" s="145">
        <v>1</v>
      </c>
      <c r="J79" s="146">
        <v>1</v>
      </c>
    </row>
    <row r="80" spans="1:10">
      <c r="A80" s="311"/>
      <c r="B80" s="311"/>
      <c r="C80" s="156" t="s">
        <v>1034</v>
      </c>
      <c r="D80" s="147">
        <v>1</v>
      </c>
      <c r="E80" s="221">
        <v>1</v>
      </c>
      <c r="F80" s="221">
        <v>1</v>
      </c>
      <c r="G80" s="222">
        <v>1</v>
      </c>
      <c r="H80" s="150" t="s">
        <v>1035</v>
      </c>
      <c r="I80" s="151" t="s">
        <v>1035</v>
      </c>
      <c r="J80" s="152" t="s">
        <v>1035</v>
      </c>
    </row>
    <row r="81" spans="1:10">
      <c r="A81" s="355" t="s">
        <v>1030</v>
      </c>
      <c r="B81" s="354" t="s">
        <v>1097</v>
      </c>
      <c r="C81" s="156" t="s">
        <v>1032</v>
      </c>
      <c r="D81" s="147">
        <v>2</v>
      </c>
      <c r="E81" s="148">
        <v>2</v>
      </c>
      <c r="F81" s="148">
        <v>2</v>
      </c>
      <c r="G81" s="149">
        <v>2</v>
      </c>
      <c r="H81" s="144">
        <v>3</v>
      </c>
      <c r="I81" s="145">
        <v>3</v>
      </c>
      <c r="J81" s="146">
        <v>3</v>
      </c>
    </row>
    <row r="82" spans="1:10">
      <c r="A82" s="311"/>
      <c r="B82" s="311"/>
      <c r="C82" s="156" t="s">
        <v>1034</v>
      </c>
      <c r="D82" s="147">
        <v>3</v>
      </c>
      <c r="E82" s="221">
        <v>3</v>
      </c>
      <c r="F82" s="221">
        <v>3</v>
      </c>
      <c r="G82" s="222">
        <v>3</v>
      </c>
      <c r="H82" s="153" t="s">
        <v>1035</v>
      </c>
      <c r="I82" s="154" t="s">
        <v>1035</v>
      </c>
      <c r="J82" s="155" t="s">
        <v>1035</v>
      </c>
    </row>
    <row r="83" spans="1:10" ht="14.25" thickBot="1">
      <c r="A83" s="223"/>
      <c r="B83" s="223"/>
      <c r="C83" s="224"/>
      <c r="D83" s="224"/>
      <c r="E83" s="224"/>
      <c r="F83" s="224"/>
      <c r="G83" s="224"/>
      <c r="H83" s="224"/>
      <c r="I83" s="224"/>
      <c r="J83" s="224"/>
    </row>
    <row r="85" spans="1:10">
      <c r="A85" s="225" t="s">
        <v>1115</v>
      </c>
    </row>
  </sheetData>
  <mergeCells count="75">
    <mergeCell ref="B81:B82"/>
    <mergeCell ref="B50:B51"/>
    <mergeCell ref="B72:B73"/>
    <mergeCell ref="H68:J68"/>
    <mergeCell ref="A11:A12"/>
    <mergeCell ref="A81:A82"/>
    <mergeCell ref="A77:A78"/>
    <mergeCell ref="A63:A64"/>
    <mergeCell ref="H26:J26"/>
    <mergeCell ref="E68:G68"/>
    <mergeCell ref="B54:B55"/>
    <mergeCell ref="A68:A69"/>
    <mergeCell ref="A44:A45"/>
    <mergeCell ref="B63:B64"/>
    <mergeCell ref="A35:A36"/>
    <mergeCell ref="B61:C62"/>
    <mergeCell ref="B77:C78"/>
    <mergeCell ref="B79:B80"/>
    <mergeCell ref="E33:G33"/>
    <mergeCell ref="A52:A53"/>
    <mergeCell ref="H44:J44"/>
    <mergeCell ref="E77:G77"/>
    <mergeCell ref="H16:J16"/>
    <mergeCell ref="B39:B40"/>
    <mergeCell ref="E2:G2"/>
    <mergeCell ref="B21:C21"/>
    <mergeCell ref="B48:B49"/>
    <mergeCell ref="B33:C34"/>
    <mergeCell ref="E61:G61"/>
    <mergeCell ref="E26:G26"/>
    <mergeCell ref="B28:B29"/>
    <mergeCell ref="B37:B38"/>
    <mergeCell ref="H77:J77"/>
    <mergeCell ref="E16:G16"/>
    <mergeCell ref="H33:J33"/>
    <mergeCell ref="B16:C17"/>
    <mergeCell ref="E44:G44"/>
    <mergeCell ref="H2:J2"/>
    <mergeCell ref="A54:A55"/>
    <mergeCell ref="A50:A51"/>
    <mergeCell ref="B18:C18"/>
    <mergeCell ref="B9:C10"/>
    <mergeCell ref="B35:B36"/>
    <mergeCell ref="A26:A27"/>
    <mergeCell ref="A37:A38"/>
    <mergeCell ref="A46:A47"/>
    <mergeCell ref="A2:A3"/>
    <mergeCell ref="A4:A5"/>
    <mergeCell ref="B19:C19"/>
    <mergeCell ref="A33:A34"/>
    <mergeCell ref="B26:C27"/>
    <mergeCell ref="B4:B5"/>
    <mergeCell ref="B2:C3"/>
    <mergeCell ref="H61:J61"/>
    <mergeCell ref="B22:C22"/>
    <mergeCell ref="E9:G9"/>
    <mergeCell ref="B11:B12"/>
    <mergeCell ref="A16:A17"/>
    <mergeCell ref="B46:B47"/>
    <mergeCell ref="B44:C45"/>
    <mergeCell ref="A56:A57"/>
    <mergeCell ref="A9:A10"/>
    <mergeCell ref="B20:C20"/>
    <mergeCell ref="A28:A29"/>
    <mergeCell ref="A39:A40"/>
    <mergeCell ref="B56:B57"/>
    <mergeCell ref="H9:J9"/>
    <mergeCell ref="A48:A49"/>
    <mergeCell ref="A79:A80"/>
    <mergeCell ref="A61:A62"/>
    <mergeCell ref="A70:A71"/>
    <mergeCell ref="B52:B53"/>
    <mergeCell ref="B70:B71"/>
    <mergeCell ref="B68:C69"/>
    <mergeCell ref="A72:A73"/>
  </mergeCells>
  <phoneticPr fontId="2"/>
  <pageMargins left="0.7" right="0.7" top="0.75" bottom="0.75" header="0.511811023622047" footer="0.511811023622047"/>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E2F0D9"/>
  </sheetPr>
  <dimension ref="A1:M81"/>
  <sheetViews>
    <sheetView zoomScaleNormal="100" workbookViewId="0">
      <selection activeCell="C29" sqref="C29"/>
    </sheetView>
  </sheetViews>
  <sheetFormatPr defaultColWidth="9" defaultRowHeight="13.5"/>
  <cols>
    <col min="1" max="1" width="17.25" style="139" customWidth="1"/>
    <col min="2" max="4" width="9" style="139" customWidth="1"/>
    <col min="5" max="8" width="8.25" style="139" customWidth="1"/>
    <col min="9" max="9" width="9.375" style="139" customWidth="1"/>
    <col min="10" max="10" width="9.125" style="139" customWidth="1"/>
    <col min="11" max="11" width="9" style="139" customWidth="1"/>
    <col min="12" max="16384" width="9" style="139"/>
  </cols>
  <sheetData>
    <row r="1" spans="1:13" ht="19.5" thickBot="1">
      <c r="A1" s="139" t="s">
        <v>1116</v>
      </c>
      <c r="B1" s="220"/>
      <c r="C1" s="220"/>
      <c r="D1" s="220"/>
      <c r="E1" s="220"/>
      <c r="F1" s="220"/>
      <c r="G1" s="220"/>
      <c r="H1" s="220"/>
      <c r="I1" s="220"/>
      <c r="J1" s="220"/>
    </row>
    <row r="2" spans="1:13" ht="18.75">
      <c r="A2" s="349"/>
      <c r="B2" s="345" t="s">
        <v>1017</v>
      </c>
      <c r="C2" s="346"/>
      <c r="D2" s="141" t="s">
        <v>1018</v>
      </c>
      <c r="E2" s="344" t="s">
        <v>1019</v>
      </c>
      <c r="F2" s="308"/>
      <c r="G2" s="308"/>
      <c r="H2" s="340" t="s">
        <v>1020</v>
      </c>
      <c r="I2" s="341"/>
      <c r="J2" s="342"/>
      <c r="L2" s="216"/>
      <c r="M2" s="217" t="s">
        <v>1021</v>
      </c>
    </row>
    <row r="3" spans="1:13">
      <c r="A3" s="311"/>
      <c r="B3" s="347"/>
      <c r="C3" s="348"/>
      <c r="D3" s="142" t="s">
        <v>1022</v>
      </c>
      <c r="E3" s="140" t="s">
        <v>1023</v>
      </c>
      <c r="F3" s="140" t="s">
        <v>1024</v>
      </c>
      <c r="G3" s="143" t="s">
        <v>1025</v>
      </c>
      <c r="H3" s="144" t="s">
        <v>1026</v>
      </c>
      <c r="I3" s="145" t="s">
        <v>1027</v>
      </c>
      <c r="J3" s="146" t="s">
        <v>1028</v>
      </c>
      <c r="M3" s="208" t="s">
        <v>1029</v>
      </c>
    </row>
    <row r="4" spans="1:13">
      <c r="A4" s="339" t="s">
        <v>1030</v>
      </c>
      <c r="B4" s="343" t="s">
        <v>1097</v>
      </c>
      <c r="C4" s="156" t="s">
        <v>1032</v>
      </c>
      <c r="D4" s="147">
        <v>0</v>
      </c>
      <c r="E4" s="148">
        <v>0</v>
      </c>
      <c r="F4" s="148">
        <v>0</v>
      </c>
      <c r="G4" s="149">
        <v>0</v>
      </c>
      <c r="H4" s="144">
        <v>0</v>
      </c>
      <c r="I4" s="145">
        <v>0</v>
      </c>
      <c r="J4" s="146">
        <v>0</v>
      </c>
      <c r="M4" s="208" t="s">
        <v>1033</v>
      </c>
    </row>
    <row r="5" spans="1:13">
      <c r="A5" s="311"/>
      <c r="B5" s="311"/>
      <c r="C5" s="156" t="s">
        <v>1034</v>
      </c>
      <c r="D5" s="147">
        <v>0</v>
      </c>
      <c r="E5" s="221">
        <v>0</v>
      </c>
      <c r="F5" s="221">
        <v>0</v>
      </c>
      <c r="G5" s="222">
        <v>0</v>
      </c>
      <c r="H5" s="153" t="s">
        <v>1035</v>
      </c>
      <c r="I5" s="154" t="s">
        <v>1035</v>
      </c>
      <c r="J5" s="155" t="s">
        <v>1035</v>
      </c>
    </row>
    <row r="6" spans="1:13">
      <c r="A6" s="224"/>
      <c r="B6" s="224"/>
      <c r="C6" s="224"/>
      <c r="D6" s="224"/>
      <c r="E6" s="224"/>
      <c r="F6" s="224"/>
      <c r="G6" s="224"/>
      <c r="H6" s="224"/>
      <c r="I6" s="224"/>
      <c r="J6" s="224"/>
    </row>
    <row r="7" spans="1:13" ht="14.25" thickBot="1">
      <c r="A7" s="223"/>
      <c r="B7" s="223"/>
      <c r="C7" s="224"/>
      <c r="D7" s="224"/>
      <c r="E7" s="224"/>
      <c r="F7" s="224"/>
      <c r="G7" s="224"/>
      <c r="H7" s="224"/>
      <c r="I7" s="224"/>
      <c r="J7" s="224"/>
    </row>
    <row r="8" spans="1:13" ht="18.75">
      <c r="A8" s="226" t="s">
        <v>1117</v>
      </c>
      <c r="B8" s="220"/>
      <c r="C8" s="220"/>
      <c r="D8" s="220"/>
      <c r="E8" s="220"/>
      <c r="F8" s="220"/>
      <c r="G8" s="220"/>
      <c r="H8" s="220"/>
      <c r="I8" s="220"/>
      <c r="J8" s="220"/>
    </row>
    <row r="9" spans="1:13" ht="18.75">
      <c r="A9" s="351"/>
      <c r="B9" s="350" t="s">
        <v>1017</v>
      </c>
      <c r="C9" s="346"/>
      <c r="D9" s="228" t="s">
        <v>1018</v>
      </c>
      <c r="E9" s="352" t="s">
        <v>1019</v>
      </c>
      <c r="F9" s="308"/>
      <c r="G9" s="308"/>
      <c r="H9" s="353" t="s">
        <v>1020</v>
      </c>
      <c r="I9" s="341"/>
      <c r="J9" s="342"/>
    </row>
    <row r="10" spans="1:13" ht="14.25" thickBot="1">
      <c r="A10" s="311"/>
      <c r="B10" s="347"/>
      <c r="C10" s="348"/>
      <c r="D10" s="229" t="s">
        <v>1022</v>
      </c>
      <c r="E10" s="227" t="s">
        <v>1023</v>
      </c>
      <c r="F10" s="227" t="s">
        <v>1024</v>
      </c>
      <c r="G10" s="230" t="s">
        <v>1025</v>
      </c>
      <c r="H10" s="231" t="s">
        <v>1026</v>
      </c>
      <c r="I10" s="232" t="s">
        <v>1027</v>
      </c>
      <c r="J10" s="233" t="s">
        <v>1028</v>
      </c>
    </row>
    <row r="11" spans="1:13">
      <c r="A11" s="339" t="s">
        <v>1030</v>
      </c>
      <c r="B11" s="343" t="s">
        <v>1097</v>
      </c>
      <c r="C11" s="234" t="s">
        <v>1032</v>
      </c>
      <c r="D11" s="147">
        <v>0</v>
      </c>
      <c r="E11" s="148">
        <v>2</v>
      </c>
      <c r="F11" s="16">
        <v>2</v>
      </c>
      <c r="G11" s="235">
        <v>2</v>
      </c>
      <c r="H11" s="144">
        <v>2</v>
      </c>
      <c r="I11" s="232">
        <v>2</v>
      </c>
      <c r="J11" s="233">
        <v>3</v>
      </c>
    </row>
    <row r="12" spans="1:13">
      <c r="A12" s="311"/>
      <c r="B12" s="311"/>
      <c r="C12" s="234" t="s">
        <v>1034</v>
      </c>
      <c r="D12" s="147">
        <v>2</v>
      </c>
      <c r="E12" s="221">
        <v>2</v>
      </c>
      <c r="F12" s="221">
        <v>2</v>
      </c>
      <c r="G12" s="222">
        <v>2</v>
      </c>
      <c r="H12" s="153" t="s">
        <v>1035</v>
      </c>
      <c r="I12" s="154" t="s">
        <v>1035</v>
      </c>
      <c r="J12" s="155" t="s">
        <v>1035</v>
      </c>
    </row>
    <row r="13" spans="1:13">
      <c r="A13" s="224"/>
      <c r="B13" s="224"/>
      <c r="C13" s="224"/>
      <c r="D13" s="224"/>
      <c r="E13" s="224"/>
      <c r="F13" s="224"/>
      <c r="G13" s="224"/>
      <c r="H13" s="224"/>
      <c r="I13" s="224"/>
      <c r="J13" s="224"/>
    </row>
    <row r="14" spans="1:13" ht="14.25" thickBot="1">
      <c r="A14" s="223"/>
      <c r="B14" s="223"/>
      <c r="C14" s="224"/>
      <c r="D14" s="224"/>
      <c r="E14" s="224"/>
      <c r="F14" s="224"/>
      <c r="G14" s="224"/>
      <c r="H14" s="224"/>
      <c r="I14" s="224"/>
      <c r="J14" s="224"/>
    </row>
    <row r="15" spans="1:13" ht="18.75">
      <c r="A15" s="226" t="s">
        <v>1118</v>
      </c>
      <c r="B15" s="220"/>
      <c r="C15" s="220"/>
      <c r="D15" s="220"/>
      <c r="E15" s="220"/>
      <c r="F15" s="220"/>
      <c r="G15" s="220"/>
      <c r="H15" s="220"/>
      <c r="I15" s="220"/>
      <c r="J15" s="220"/>
    </row>
    <row r="16" spans="1:13" ht="18.75">
      <c r="A16" s="351"/>
      <c r="B16" s="350" t="s">
        <v>1017</v>
      </c>
      <c r="C16" s="346"/>
      <c r="D16" s="228" t="s">
        <v>1018</v>
      </c>
      <c r="E16" s="352" t="s">
        <v>1019</v>
      </c>
      <c r="F16" s="308"/>
      <c r="G16" s="308"/>
      <c r="H16" s="353" t="s">
        <v>1020</v>
      </c>
      <c r="I16" s="341"/>
      <c r="J16" s="342"/>
    </row>
    <row r="17" spans="1:10" ht="14.25" thickBot="1">
      <c r="A17" s="311"/>
      <c r="B17" s="347"/>
      <c r="C17" s="348"/>
      <c r="D17" s="229" t="s">
        <v>1022</v>
      </c>
      <c r="E17" s="227" t="s">
        <v>1023</v>
      </c>
      <c r="F17" s="227" t="s">
        <v>1024</v>
      </c>
      <c r="G17" s="230" t="s">
        <v>1025</v>
      </c>
      <c r="H17" s="231" t="s">
        <v>1026</v>
      </c>
      <c r="I17" s="232" t="s">
        <v>1027</v>
      </c>
      <c r="J17" s="233" t="s">
        <v>1028</v>
      </c>
    </row>
    <row r="18" spans="1:10">
      <c r="A18" s="339" t="s">
        <v>1030</v>
      </c>
      <c r="B18" s="343" t="s">
        <v>1097</v>
      </c>
      <c r="C18" s="234" t="s">
        <v>1032</v>
      </c>
      <c r="D18" s="147">
        <v>0</v>
      </c>
      <c r="E18" s="148">
        <v>0</v>
      </c>
      <c r="F18" s="16">
        <v>0</v>
      </c>
      <c r="G18" s="235">
        <v>0</v>
      </c>
      <c r="H18" s="144">
        <v>1</v>
      </c>
      <c r="I18" s="232">
        <v>1</v>
      </c>
      <c r="J18" s="233">
        <v>1</v>
      </c>
    </row>
    <row r="19" spans="1:10">
      <c r="A19" s="311"/>
      <c r="B19" s="311"/>
      <c r="C19" s="234" t="s">
        <v>1034</v>
      </c>
      <c r="D19" s="147">
        <v>2</v>
      </c>
      <c r="E19" s="221">
        <v>1</v>
      </c>
      <c r="F19" s="221">
        <v>1</v>
      </c>
      <c r="G19" s="222">
        <v>1</v>
      </c>
      <c r="H19" s="153" t="s">
        <v>1035</v>
      </c>
      <c r="I19" s="154" t="s">
        <v>1035</v>
      </c>
      <c r="J19" s="155" t="s">
        <v>1035</v>
      </c>
    </row>
    <row r="20" spans="1:10">
      <c r="A20" s="224"/>
      <c r="B20" s="224"/>
      <c r="C20" s="224"/>
      <c r="D20" s="224"/>
      <c r="E20" s="224"/>
      <c r="F20" s="224"/>
      <c r="G20" s="224"/>
      <c r="H20" s="224"/>
      <c r="I20" s="224"/>
      <c r="J20" s="224"/>
    </row>
    <row r="21" spans="1:10" ht="14.25" thickBot="1">
      <c r="A21" s="223"/>
      <c r="B21" s="223"/>
      <c r="C21" s="224"/>
      <c r="D21" s="224"/>
      <c r="E21" s="224"/>
      <c r="F21" s="224"/>
      <c r="G21" s="224"/>
      <c r="H21" s="224"/>
      <c r="I21" s="224"/>
      <c r="J21" s="224"/>
    </row>
    <row r="22" spans="1:10">
      <c r="A22" s="251" t="s">
        <v>1119</v>
      </c>
      <c r="B22" s="223"/>
      <c r="C22" s="223"/>
      <c r="D22" s="223"/>
      <c r="E22" s="223"/>
      <c r="F22" s="223"/>
      <c r="G22" s="223"/>
      <c r="H22" s="223"/>
      <c r="I22" s="223"/>
      <c r="J22" s="223"/>
    </row>
    <row r="23" spans="1:10">
      <c r="A23" s="223"/>
      <c r="B23" s="223"/>
      <c r="C23" s="223"/>
      <c r="D23" s="223"/>
      <c r="E23" s="223"/>
      <c r="F23" s="223"/>
      <c r="G23" s="223"/>
      <c r="H23" s="223"/>
      <c r="I23" s="223"/>
      <c r="J23" s="223"/>
    </row>
    <row r="24" spans="1:10" ht="14.25" thickBot="1">
      <c r="A24" s="224"/>
      <c r="B24" s="223"/>
      <c r="C24" s="223"/>
      <c r="D24" s="223"/>
      <c r="E24" s="223"/>
      <c r="F24" s="223"/>
      <c r="G24" s="223"/>
      <c r="H24" s="223"/>
      <c r="I24" s="223"/>
      <c r="J24" s="223"/>
    </row>
    <row r="25" spans="1:10">
      <c r="A25" s="224"/>
      <c r="B25" s="224"/>
      <c r="C25" s="223"/>
      <c r="D25" s="224"/>
      <c r="E25" s="224"/>
      <c r="F25" s="223"/>
      <c r="G25" s="223"/>
      <c r="H25" s="224"/>
      <c r="I25" s="223"/>
      <c r="J25" s="223"/>
    </row>
    <row r="26" spans="1:10">
      <c r="A26" s="223"/>
      <c r="B26" s="223"/>
      <c r="C26" s="223"/>
      <c r="D26" s="224"/>
      <c r="E26" s="224"/>
      <c r="F26" s="224"/>
      <c r="G26" s="224"/>
      <c r="H26" s="224"/>
      <c r="I26" s="224"/>
      <c r="J26" s="224"/>
    </row>
    <row r="27" spans="1:10">
      <c r="A27" s="224"/>
      <c r="B27" s="224"/>
      <c r="C27" s="224"/>
      <c r="D27" s="224"/>
      <c r="E27" s="224"/>
      <c r="F27" s="224"/>
      <c r="G27" s="224"/>
      <c r="H27" s="224"/>
      <c r="I27" s="224"/>
      <c r="J27" s="224"/>
    </row>
    <row r="28" spans="1:10">
      <c r="A28" s="223"/>
      <c r="B28" s="223"/>
      <c r="C28" s="224"/>
      <c r="D28" s="224"/>
      <c r="E28" s="224"/>
      <c r="F28" s="224"/>
      <c r="G28" s="224"/>
      <c r="H28" s="224"/>
      <c r="I28" s="224"/>
      <c r="J28" s="224"/>
    </row>
    <row r="29" spans="1:10">
      <c r="A29" s="224"/>
      <c r="B29" s="224"/>
      <c r="C29" s="224"/>
      <c r="D29" s="224"/>
      <c r="E29" s="224"/>
      <c r="F29" s="224"/>
      <c r="G29" s="224"/>
      <c r="H29" s="224"/>
      <c r="I29" s="224"/>
      <c r="J29" s="224"/>
    </row>
    <row r="30" spans="1:10" ht="14.25" thickBot="1">
      <c r="A30" s="223"/>
      <c r="B30" s="223"/>
      <c r="C30" s="224"/>
      <c r="D30" s="224"/>
      <c r="E30" s="224"/>
      <c r="F30" s="224"/>
      <c r="G30" s="224"/>
      <c r="H30" s="224"/>
      <c r="I30" s="224"/>
      <c r="J30" s="224"/>
    </row>
    <row r="31" spans="1:10">
      <c r="A31" s="223"/>
      <c r="B31" s="223"/>
      <c r="C31" s="223"/>
      <c r="D31" s="223"/>
      <c r="E31" s="223"/>
      <c r="F31" s="223"/>
      <c r="G31" s="223"/>
      <c r="H31" s="223"/>
      <c r="I31" s="223"/>
      <c r="J31" s="223"/>
    </row>
    <row r="32" spans="1:10">
      <c r="A32" s="223"/>
      <c r="B32" s="223"/>
      <c r="C32" s="223"/>
      <c r="D32" s="223"/>
      <c r="E32" s="223"/>
      <c r="F32" s="223"/>
      <c r="G32" s="223"/>
      <c r="H32" s="223"/>
      <c r="I32" s="223"/>
      <c r="J32" s="223"/>
    </row>
    <row r="33" spans="1:10" ht="14.25" thickBot="1">
      <c r="A33" s="224"/>
      <c r="B33" s="223"/>
      <c r="C33" s="223"/>
      <c r="D33" s="223"/>
      <c r="E33" s="223"/>
      <c r="F33" s="223"/>
      <c r="G33" s="223"/>
      <c r="H33" s="223"/>
      <c r="I33" s="223"/>
      <c r="J33" s="223"/>
    </row>
    <row r="34" spans="1:10">
      <c r="A34" s="224"/>
      <c r="B34" s="224"/>
      <c r="C34" s="223"/>
      <c r="D34" s="224"/>
      <c r="E34" s="224"/>
      <c r="F34" s="223"/>
      <c r="G34" s="223"/>
      <c r="H34" s="224"/>
      <c r="I34" s="223"/>
      <c r="J34" s="223"/>
    </row>
    <row r="35" spans="1:10">
      <c r="A35" s="223"/>
      <c r="B35" s="223"/>
      <c r="C35" s="223"/>
      <c r="D35" s="224"/>
      <c r="E35" s="224"/>
      <c r="F35" s="224"/>
      <c r="G35" s="224"/>
      <c r="H35" s="224"/>
      <c r="I35" s="224"/>
      <c r="J35" s="224"/>
    </row>
    <row r="36" spans="1:10">
      <c r="A36" s="224"/>
      <c r="B36" s="224"/>
      <c r="C36" s="224"/>
      <c r="D36" s="224"/>
      <c r="E36" s="224"/>
      <c r="F36" s="224"/>
      <c r="G36" s="224"/>
      <c r="H36" s="224"/>
      <c r="I36" s="224"/>
      <c r="J36" s="224"/>
    </row>
    <row r="37" spans="1:10">
      <c r="A37" s="223"/>
      <c r="B37" s="223"/>
      <c r="C37" s="224"/>
      <c r="D37" s="224"/>
      <c r="E37" s="224"/>
      <c r="F37" s="224"/>
      <c r="G37" s="224"/>
      <c r="H37" s="224"/>
      <c r="I37" s="224"/>
      <c r="J37" s="224"/>
    </row>
    <row r="38" spans="1:10">
      <c r="A38" s="224"/>
      <c r="B38" s="224"/>
      <c r="C38" s="224"/>
      <c r="D38" s="224"/>
      <c r="E38" s="224"/>
      <c r="F38" s="224"/>
      <c r="G38" s="224"/>
      <c r="H38" s="224"/>
      <c r="I38" s="224"/>
      <c r="J38" s="224"/>
    </row>
    <row r="39" spans="1:10">
      <c r="A39" s="223"/>
      <c r="B39" s="223"/>
      <c r="C39" s="224"/>
      <c r="D39" s="224"/>
      <c r="E39" s="224"/>
      <c r="F39" s="224"/>
      <c r="G39" s="224"/>
      <c r="H39" s="224"/>
      <c r="I39" s="224"/>
      <c r="J39" s="224"/>
    </row>
    <row r="40" spans="1:10">
      <c r="A40" s="224"/>
      <c r="B40" s="224"/>
      <c r="C40" s="224"/>
      <c r="D40" s="224"/>
      <c r="E40" s="224"/>
      <c r="F40" s="224"/>
      <c r="G40" s="224"/>
      <c r="H40" s="224"/>
      <c r="I40" s="224"/>
      <c r="J40" s="224"/>
    </row>
    <row r="41" spans="1:10">
      <c r="A41" s="223"/>
      <c r="B41" s="223"/>
      <c r="C41" s="224"/>
      <c r="D41" s="224"/>
      <c r="E41" s="224"/>
      <c r="F41" s="224"/>
      <c r="G41" s="224"/>
      <c r="H41" s="224"/>
      <c r="I41" s="224"/>
      <c r="J41" s="224"/>
    </row>
    <row r="42" spans="1:10">
      <c r="A42" s="224"/>
      <c r="B42" s="224"/>
      <c r="C42" s="224"/>
      <c r="D42" s="224"/>
      <c r="E42" s="224"/>
      <c r="F42" s="224"/>
      <c r="G42" s="224"/>
      <c r="H42" s="224"/>
      <c r="I42" s="224"/>
      <c r="J42" s="224"/>
    </row>
    <row r="43" spans="1:10">
      <c r="A43" s="223"/>
      <c r="B43" s="223"/>
      <c r="C43" s="224"/>
      <c r="D43" s="224"/>
      <c r="E43" s="224"/>
      <c r="F43" s="224"/>
      <c r="G43" s="224"/>
      <c r="H43" s="224"/>
      <c r="I43" s="224"/>
      <c r="J43" s="224"/>
    </row>
    <row r="44" spans="1:10">
      <c r="A44" s="224"/>
      <c r="B44" s="224"/>
      <c r="C44" s="224"/>
      <c r="D44" s="224"/>
      <c r="E44" s="224"/>
      <c r="F44" s="224"/>
      <c r="G44" s="224"/>
      <c r="H44" s="224"/>
      <c r="I44" s="224"/>
      <c r="J44" s="224"/>
    </row>
    <row r="45" spans="1:10" ht="14.25" thickBot="1">
      <c r="A45" s="223"/>
      <c r="B45" s="223"/>
      <c r="C45" s="224"/>
      <c r="D45" s="224"/>
      <c r="E45" s="224"/>
      <c r="F45" s="224"/>
      <c r="G45" s="224"/>
      <c r="H45" s="224"/>
      <c r="I45" s="224"/>
      <c r="J45" s="224"/>
    </row>
    <row r="46" spans="1:10">
      <c r="A46" s="223"/>
      <c r="B46" s="223"/>
      <c r="C46" s="223"/>
      <c r="D46" s="223"/>
      <c r="E46" s="223"/>
      <c r="F46" s="223"/>
      <c r="G46" s="223"/>
      <c r="H46" s="223"/>
      <c r="I46" s="223"/>
      <c r="J46" s="223"/>
    </row>
    <row r="47" spans="1:10">
      <c r="A47" s="224"/>
      <c r="B47" s="223"/>
      <c r="C47" s="223"/>
      <c r="D47" s="223"/>
      <c r="E47" s="223"/>
      <c r="F47" s="223"/>
      <c r="G47" s="223"/>
      <c r="H47" s="223"/>
      <c r="I47" s="223"/>
      <c r="J47" s="223"/>
    </row>
    <row r="48" spans="1:10">
      <c r="A48" s="223"/>
      <c r="B48" s="223"/>
      <c r="C48" s="223"/>
      <c r="D48" s="223"/>
      <c r="E48" s="223"/>
      <c r="F48" s="223"/>
      <c r="G48" s="223"/>
      <c r="H48" s="223"/>
      <c r="I48" s="223"/>
      <c r="J48" s="223"/>
    </row>
    <row r="49" spans="1:10" ht="14.25" thickBot="1">
      <c r="A49" s="224"/>
      <c r="B49" s="223"/>
      <c r="C49" s="223"/>
      <c r="D49" s="223"/>
      <c r="E49" s="223"/>
      <c r="F49" s="223"/>
      <c r="G49" s="223"/>
      <c r="H49" s="223"/>
      <c r="I49" s="223"/>
      <c r="J49" s="223"/>
    </row>
    <row r="50" spans="1:10">
      <c r="A50" s="224"/>
      <c r="B50" s="224"/>
      <c r="C50" s="223"/>
      <c r="D50" s="224"/>
      <c r="E50" s="224"/>
      <c r="F50" s="223"/>
      <c r="G50" s="223"/>
      <c r="H50" s="224"/>
      <c r="I50" s="223"/>
      <c r="J50" s="223"/>
    </row>
    <row r="51" spans="1:10">
      <c r="A51" s="223"/>
      <c r="B51" s="223"/>
      <c r="C51" s="223"/>
      <c r="D51" s="224"/>
      <c r="E51" s="224"/>
      <c r="F51" s="224"/>
      <c r="G51" s="224"/>
      <c r="H51" s="224"/>
      <c r="I51" s="224"/>
      <c r="J51" s="224"/>
    </row>
    <row r="52" spans="1:10">
      <c r="A52" s="224"/>
      <c r="B52" s="224"/>
      <c r="C52" s="224"/>
      <c r="D52" s="224"/>
      <c r="E52" s="224"/>
      <c r="F52" s="224"/>
      <c r="G52" s="224"/>
      <c r="H52" s="224"/>
      <c r="I52" s="224"/>
      <c r="J52" s="224"/>
    </row>
    <row r="53" spans="1:10" ht="14.25" thickBot="1">
      <c r="A53" s="223"/>
      <c r="B53" s="223"/>
      <c r="C53" s="224"/>
      <c r="D53" s="224"/>
      <c r="E53" s="224"/>
      <c r="F53" s="224"/>
      <c r="G53" s="224"/>
      <c r="H53" s="224"/>
      <c r="I53" s="224"/>
      <c r="J53" s="224"/>
    </row>
    <row r="54" spans="1:10">
      <c r="A54" s="223"/>
      <c r="B54" s="223"/>
      <c r="C54" s="223"/>
      <c r="D54" s="223"/>
      <c r="E54" s="223"/>
      <c r="F54" s="223"/>
      <c r="G54" s="223"/>
      <c r="H54" s="223"/>
      <c r="I54" s="223"/>
      <c r="J54" s="223"/>
    </row>
    <row r="55" spans="1:10">
      <c r="A55" s="223"/>
      <c r="B55" s="223"/>
      <c r="C55" s="223"/>
      <c r="D55" s="223"/>
      <c r="E55" s="223"/>
      <c r="F55" s="223"/>
      <c r="G55" s="223"/>
      <c r="H55" s="223"/>
      <c r="I55" s="223"/>
      <c r="J55" s="223"/>
    </row>
    <row r="56" spans="1:10" ht="14.25" thickBot="1">
      <c r="A56" s="224"/>
      <c r="B56" s="223"/>
      <c r="C56" s="223"/>
      <c r="D56" s="223"/>
      <c r="E56" s="223"/>
      <c r="F56" s="223"/>
      <c r="G56" s="223"/>
      <c r="H56" s="223"/>
      <c r="I56" s="223"/>
      <c r="J56" s="223"/>
    </row>
    <row r="57" spans="1:10">
      <c r="A57" s="224"/>
      <c r="B57" s="224"/>
      <c r="C57" s="223"/>
      <c r="D57" s="224"/>
      <c r="E57" s="224"/>
      <c r="F57" s="223"/>
      <c r="G57" s="223"/>
      <c r="H57" s="224"/>
      <c r="I57" s="223"/>
      <c r="J57" s="223"/>
    </row>
    <row r="58" spans="1:10">
      <c r="A58" s="223"/>
      <c r="B58" s="223"/>
      <c r="C58" s="223"/>
      <c r="D58" s="224"/>
      <c r="E58" s="224"/>
      <c r="F58" s="224"/>
      <c r="G58" s="224"/>
      <c r="H58" s="224"/>
      <c r="I58" s="224"/>
      <c r="J58" s="224"/>
    </row>
    <row r="59" spans="1:10">
      <c r="A59" s="224"/>
      <c r="B59" s="224"/>
      <c r="C59" s="224"/>
      <c r="D59" s="224"/>
      <c r="E59" s="224"/>
      <c r="F59" s="224"/>
      <c r="G59" s="224"/>
      <c r="H59" s="224"/>
      <c r="I59" s="224"/>
      <c r="J59" s="224"/>
    </row>
    <row r="60" spans="1:10" ht="14.25" thickBot="1">
      <c r="A60" s="223"/>
      <c r="B60" s="223"/>
      <c r="C60" s="224"/>
      <c r="D60" s="224"/>
      <c r="E60" s="224"/>
      <c r="F60" s="224"/>
      <c r="G60" s="224"/>
      <c r="H60" s="224"/>
      <c r="I60" s="224"/>
      <c r="J60" s="224"/>
    </row>
    <row r="61" spans="1:10">
      <c r="A61" s="223"/>
      <c r="B61" s="223"/>
      <c r="C61" s="223"/>
      <c r="D61" s="223"/>
      <c r="E61" s="223"/>
      <c r="F61" s="223"/>
      <c r="G61" s="223"/>
      <c r="H61" s="223"/>
      <c r="I61" s="223"/>
      <c r="J61" s="223"/>
    </row>
    <row r="62" spans="1:10">
      <c r="A62" s="223"/>
      <c r="B62" s="223"/>
      <c r="C62" s="223"/>
      <c r="D62" s="223"/>
      <c r="E62" s="223"/>
      <c r="F62" s="223"/>
      <c r="G62" s="223"/>
      <c r="H62" s="223"/>
      <c r="I62" s="223"/>
      <c r="J62" s="223"/>
    </row>
    <row r="63" spans="1:10" ht="14.25" thickBot="1">
      <c r="A63" s="224"/>
      <c r="B63" s="223"/>
      <c r="C63" s="223"/>
      <c r="D63" s="223"/>
      <c r="E63" s="223"/>
      <c r="F63" s="223"/>
      <c r="G63" s="223"/>
      <c r="H63" s="223"/>
      <c r="I63" s="223"/>
      <c r="J63" s="223"/>
    </row>
    <row r="64" spans="1:10">
      <c r="A64" s="224"/>
      <c r="B64" s="224"/>
      <c r="C64" s="223"/>
      <c r="D64" s="224"/>
      <c r="E64" s="224"/>
      <c r="F64" s="223"/>
      <c r="G64" s="223"/>
      <c r="H64" s="224"/>
      <c r="I64" s="223"/>
      <c r="J64" s="223"/>
    </row>
    <row r="65" spans="1:10">
      <c r="A65" s="223"/>
      <c r="B65" s="223"/>
      <c r="C65" s="223"/>
      <c r="D65" s="224"/>
      <c r="E65" s="224"/>
      <c r="F65" s="224"/>
      <c r="G65" s="224"/>
      <c r="H65" s="224"/>
      <c r="I65" s="224"/>
      <c r="J65" s="224"/>
    </row>
    <row r="66" spans="1:10">
      <c r="A66" s="224"/>
      <c r="B66" s="224"/>
      <c r="C66" s="224"/>
      <c r="D66" s="224"/>
      <c r="E66" s="224"/>
      <c r="F66" s="224"/>
      <c r="G66" s="224"/>
      <c r="H66" s="224"/>
      <c r="I66" s="224"/>
      <c r="J66" s="224"/>
    </row>
    <row r="67" spans="1:10" ht="14.25" thickBot="1">
      <c r="A67" s="223"/>
      <c r="B67" s="223"/>
      <c r="C67" s="224"/>
      <c r="D67" s="224"/>
      <c r="E67" s="224"/>
      <c r="F67" s="224"/>
      <c r="G67" s="224"/>
      <c r="H67" s="224"/>
      <c r="I67" s="224"/>
      <c r="J67" s="224"/>
    </row>
    <row r="68" spans="1:10">
      <c r="A68" s="223"/>
      <c r="B68" s="223"/>
      <c r="C68" s="223"/>
      <c r="D68" s="223"/>
      <c r="E68" s="223"/>
      <c r="F68" s="223"/>
      <c r="G68" s="223"/>
      <c r="H68" s="223"/>
      <c r="I68" s="223"/>
      <c r="J68" s="223"/>
    </row>
    <row r="69" spans="1:10">
      <c r="A69" s="223"/>
      <c r="B69" s="223"/>
      <c r="C69" s="223"/>
      <c r="D69" s="223"/>
      <c r="E69" s="223"/>
      <c r="F69" s="223"/>
      <c r="G69" s="223"/>
      <c r="H69" s="223"/>
      <c r="I69" s="223"/>
      <c r="J69" s="223"/>
    </row>
    <row r="70" spans="1:10" ht="14.25" thickBot="1">
      <c r="A70" s="224"/>
      <c r="B70" s="223"/>
      <c r="C70" s="223"/>
      <c r="D70" s="223"/>
      <c r="E70" s="223"/>
      <c r="F70" s="223"/>
      <c r="G70" s="223"/>
      <c r="H70" s="223"/>
      <c r="I70" s="223"/>
      <c r="J70" s="223"/>
    </row>
    <row r="71" spans="1:10">
      <c r="A71" s="224"/>
      <c r="B71" s="224"/>
      <c r="C71" s="223"/>
      <c r="D71" s="224"/>
      <c r="E71" s="224"/>
      <c r="F71" s="223"/>
      <c r="G71" s="223"/>
      <c r="H71" s="224"/>
      <c r="I71" s="223"/>
      <c r="J71" s="223"/>
    </row>
    <row r="72" spans="1:10">
      <c r="A72" s="223"/>
      <c r="B72" s="223"/>
      <c r="C72" s="223"/>
      <c r="D72" s="224"/>
      <c r="E72" s="224"/>
      <c r="F72" s="224"/>
      <c r="G72" s="224"/>
      <c r="H72" s="224"/>
      <c r="I72" s="224"/>
      <c r="J72" s="224"/>
    </row>
    <row r="73" spans="1:10">
      <c r="A73" s="224"/>
      <c r="B73" s="224"/>
      <c r="C73" s="224"/>
      <c r="D73" s="224"/>
      <c r="E73" s="224"/>
      <c r="F73" s="224"/>
      <c r="G73" s="224"/>
      <c r="H73" s="224"/>
      <c r="I73" s="224"/>
      <c r="J73" s="224"/>
    </row>
    <row r="74" spans="1:10" ht="14.25" thickBot="1">
      <c r="A74" s="223"/>
      <c r="B74" s="223"/>
      <c r="C74" s="224"/>
      <c r="D74" s="224"/>
      <c r="E74" s="224"/>
      <c r="F74" s="224"/>
      <c r="G74" s="224"/>
      <c r="H74" s="224"/>
      <c r="I74" s="224"/>
      <c r="J74" s="224"/>
    </row>
    <row r="75" spans="1:10">
      <c r="A75" s="223"/>
      <c r="B75" s="223"/>
      <c r="C75" s="223"/>
      <c r="D75" s="223"/>
      <c r="E75" s="223"/>
      <c r="F75" s="223"/>
      <c r="G75" s="223"/>
      <c r="H75" s="223"/>
      <c r="I75" s="223"/>
      <c r="J75" s="223"/>
    </row>
    <row r="76" spans="1:10">
      <c r="A76" s="223"/>
      <c r="B76" s="223"/>
      <c r="C76" s="223"/>
      <c r="D76" s="223"/>
      <c r="E76" s="223"/>
      <c r="F76" s="223"/>
      <c r="G76" s="223"/>
      <c r="H76" s="223"/>
      <c r="I76" s="223"/>
      <c r="J76" s="223"/>
    </row>
    <row r="77" spans="1:10" ht="14.25" thickBot="1">
      <c r="A77" s="224"/>
      <c r="B77" s="223"/>
      <c r="C77" s="223"/>
      <c r="D77" s="223"/>
      <c r="E77" s="223"/>
      <c r="F77" s="223"/>
      <c r="G77" s="223"/>
      <c r="H77" s="223"/>
      <c r="I77" s="223"/>
      <c r="J77" s="223"/>
    </row>
    <row r="78" spans="1:10">
      <c r="A78" s="224"/>
      <c r="B78" s="224"/>
      <c r="C78" s="223"/>
      <c r="D78" s="224"/>
      <c r="E78" s="224"/>
      <c r="F78" s="223"/>
      <c r="G78" s="223"/>
      <c r="H78" s="224"/>
      <c r="I78" s="223"/>
      <c r="J78" s="223"/>
    </row>
    <row r="79" spans="1:10">
      <c r="A79" s="223"/>
      <c r="B79" s="223"/>
      <c r="C79" s="223"/>
      <c r="D79" s="224"/>
      <c r="E79" s="224"/>
      <c r="F79" s="224"/>
      <c r="G79" s="224"/>
      <c r="H79" s="224"/>
      <c r="I79" s="224"/>
      <c r="J79" s="224"/>
    </row>
    <row r="80" spans="1:10">
      <c r="A80" s="224"/>
      <c r="B80" s="224"/>
      <c r="C80" s="224"/>
      <c r="D80" s="224"/>
      <c r="E80" s="224"/>
      <c r="F80" s="224"/>
      <c r="G80" s="224"/>
      <c r="H80" s="224"/>
      <c r="I80" s="224"/>
      <c r="J80" s="224"/>
    </row>
    <row r="81" spans="1:10" ht="14.25" thickBot="1">
      <c r="A81" s="223"/>
      <c r="B81" s="223"/>
      <c r="C81" s="224"/>
      <c r="D81" s="224"/>
      <c r="E81" s="224"/>
      <c r="F81" s="224"/>
      <c r="G81" s="224"/>
      <c r="H81" s="224"/>
      <c r="I81" s="224"/>
      <c r="J81" s="224"/>
    </row>
  </sheetData>
  <mergeCells count="18">
    <mergeCell ref="A2:A3"/>
    <mergeCell ref="H2:J2"/>
    <mergeCell ref="H9:J9"/>
    <mergeCell ref="A18:A19"/>
    <mergeCell ref="B9:C10"/>
    <mergeCell ref="A11:A12"/>
    <mergeCell ref="E16:G16"/>
    <mergeCell ref="B18:B19"/>
    <mergeCell ref="A4:A5"/>
    <mergeCell ref="A9:A10"/>
    <mergeCell ref="B11:B12"/>
    <mergeCell ref="E9:G9"/>
    <mergeCell ref="A16:A17"/>
    <mergeCell ref="H16:J16"/>
    <mergeCell ref="E2:G2"/>
    <mergeCell ref="B4:B5"/>
    <mergeCell ref="B2:C3"/>
    <mergeCell ref="B16:C17"/>
  </mergeCells>
  <phoneticPr fontId="2"/>
  <pageMargins left="0.7" right="0.7" top="0.75" bottom="0.75" header="0.511811023622047" footer="0.511811023622047"/>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9" tint="0.79998168889431442"/>
  </sheetPr>
  <dimension ref="B1:D28"/>
  <sheetViews>
    <sheetView showGridLines="0" topLeftCell="B1" zoomScale="116" zoomScaleNormal="60" workbookViewId="0">
      <selection activeCell="C32" sqref="C32"/>
    </sheetView>
  </sheetViews>
  <sheetFormatPr defaultRowHeight="13.5"/>
  <cols>
    <col min="1" max="1" width="9" style="3" customWidth="1"/>
    <col min="2" max="2" width="33.875" style="3" bestFit="1" customWidth="1"/>
    <col min="3" max="3" width="33.875" style="3" customWidth="1"/>
    <col min="4" max="4" width="32.875" style="3" customWidth="1"/>
    <col min="5" max="5" width="9" style="3" customWidth="1"/>
    <col min="6" max="16384" width="9" style="3"/>
  </cols>
  <sheetData>
    <row r="1" spans="2:4" ht="14.25" customHeight="1" thickBot="1"/>
    <row r="2" spans="2:4" ht="14.25" customHeight="1" thickBot="1">
      <c r="B2" s="29" t="s">
        <v>1120</v>
      </c>
      <c r="D2" s="30" t="s">
        <v>666</v>
      </c>
    </row>
    <row r="3" spans="2:4">
      <c r="B3" s="21" t="s">
        <v>1121</v>
      </c>
      <c r="D3" s="24" t="s">
        <v>1122</v>
      </c>
    </row>
    <row r="4" spans="2:4">
      <c r="B4" s="22" t="s">
        <v>1123</v>
      </c>
      <c r="D4" s="24" t="s">
        <v>1124</v>
      </c>
    </row>
    <row r="5" spans="2:4">
      <c r="B5" s="22" t="s">
        <v>1125</v>
      </c>
      <c r="D5" s="24" t="s">
        <v>1126</v>
      </c>
    </row>
    <row r="6" spans="2:4">
      <c r="B6" s="22" t="s">
        <v>1127</v>
      </c>
      <c r="D6" s="24" t="s">
        <v>1128</v>
      </c>
    </row>
    <row r="7" spans="2:4">
      <c r="B7" s="22" t="s">
        <v>1129</v>
      </c>
      <c r="D7" s="24" t="s">
        <v>1130</v>
      </c>
    </row>
    <row r="8" spans="2:4">
      <c r="B8" s="22" t="s">
        <v>1131</v>
      </c>
      <c r="D8" s="24" t="s">
        <v>1132</v>
      </c>
    </row>
    <row r="9" spans="2:4">
      <c r="B9" s="22" t="s">
        <v>1133</v>
      </c>
      <c r="D9" s="24" t="s">
        <v>1134</v>
      </c>
    </row>
    <row r="10" spans="2:4">
      <c r="B10" s="22" t="s">
        <v>1135</v>
      </c>
      <c r="D10" s="24" t="s">
        <v>1136</v>
      </c>
    </row>
    <row r="11" spans="2:4">
      <c r="B11" s="22" t="s">
        <v>1137</v>
      </c>
      <c r="D11" s="24" t="s">
        <v>1138</v>
      </c>
    </row>
    <row r="12" spans="2:4">
      <c r="B12" s="22" t="s">
        <v>1139</v>
      </c>
      <c r="D12" s="24" t="s">
        <v>1140</v>
      </c>
    </row>
    <row r="13" spans="2:4">
      <c r="B13" s="22" t="s">
        <v>1141</v>
      </c>
      <c r="D13" s="24" t="s">
        <v>1142</v>
      </c>
    </row>
    <row r="14" spans="2:4">
      <c r="B14" s="22" t="s">
        <v>1143</v>
      </c>
      <c r="D14" s="24" t="s">
        <v>1144</v>
      </c>
    </row>
    <row r="15" spans="2:4">
      <c r="B15" s="22" t="s">
        <v>1145</v>
      </c>
      <c r="D15" s="24" t="s">
        <v>1146</v>
      </c>
    </row>
    <row r="16" spans="2:4">
      <c r="B16" s="22" t="s">
        <v>1147</v>
      </c>
      <c r="D16" s="24" t="s">
        <v>1148</v>
      </c>
    </row>
    <row r="17" spans="2:4">
      <c r="B17" s="22" t="s">
        <v>1149</v>
      </c>
      <c r="D17" s="24" t="s">
        <v>1150</v>
      </c>
    </row>
    <row r="18" spans="2:4">
      <c r="B18" s="22" t="s">
        <v>1151</v>
      </c>
      <c r="D18" s="24"/>
    </row>
    <row r="19" spans="2:4" ht="14.25" customHeight="1" thickBot="1">
      <c r="B19" s="22" t="s">
        <v>1152</v>
      </c>
      <c r="D19" s="25"/>
    </row>
    <row r="20" spans="2:4" ht="14.25" customHeight="1" thickBot="1">
      <c r="B20" s="22" t="s">
        <v>1153</v>
      </c>
    </row>
    <row r="21" spans="2:4" ht="14.25" customHeight="1" thickBot="1">
      <c r="B21" s="22" t="s">
        <v>1154</v>
      </c>
      <c r="D21" s="31" t="s">
        <v>1155</v>
      </c>
    </row>
    <row r="22" spans="2:4">
      <c r="B22" s="22" t="s">
        <v>1156</v>
      </c>
      <c r="D22" s="26" t="s">
        <v>1157</v>
      </c>
    </row>
    <row r="23" spans="2:4">
      <c r="B23" s="22"/>
      <c r="D23" s="27" t="s">
        <v>1158</v>
      </c>
    </row>
    <row r="24" spans="2:4">
      <c r="B24" s="22" t="s">
        <v>1159</v>
      </c>
      <c r="D24" s="27" t="s">
        <v>1160</v>
      </c>
    </row>
    <row r="25" spans="2:4">
      <c r="B25" s="22" t="s">
        <v>1161</v>
      </c>
      <c r="D25" s="27" t="s">
        <v>1162</v>
      </c>
    </row>
    <row r="26" spans="2:4">
      <c r="B26" s="22" t="s">
        <v>1163</v>
      </c>
      <c r="D26" s="27" t="s">
        <v>1164</v>
      </c>
    </row>
    <row r="27" spans="2:4">
      <c r="B27" s="22" t="s">
        <v>1165</v>
      </c>
      <c r="D27" s="27" t="s">
        <v>1166</v>
      </c>
    </row>
    <row r="28" spans="2:4" ht="14.25" customHeight="1" thickBot="1">
      <c r="B28" s="23"/>
      <c r="D28" s="28" t="s">
        <v>1167</v>
      </c>
    </row>
  </sheetData>
  <phoneticPr fontId="2"/>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7" tint="0.79998168889431442"/>
  </sheetPr>
  <dimension ref="B1:S18"/>
  <sheetViews>
    <sheetView showGridLines="0" zoomScale="78" workbookViewId="0">
      <selection activeCell="B3" sqref="B3:H17"/>
    </sheetView>
  </sheetViews>
  <sheetFormatPr defaultRowHeight="18.75"/>
  <cols>
    <col min="2" max="2" width="23.5" style="205" bestFit="1" customWidth="1"/>
    <col min="3" max="3" width="10.625" style="205" hidden="1" customWidth="1"/>
    <col min="4" max="9" width="10.625" style="205" bestFit="1" customWidth="1"/>
    <col min="13" max="13" width="23.5" style="205" customWidth="1"/>
    <col min="14" max="19" width="10.625" style="205" bestFit="1" customWidth="1"/>
  </cols>
  <sheetData>
    <row r="1" spans="2:19">
      <c r="B1" t="s">
        <v>1168</v>
      </c>
      <c r="M1" t="s">
        <v>1169</v>
      </c>
    </row>
    <row r="2" spans="2:19">
      <c r="B2" s="208" t="s">
        <v>1170</v>
      </c>
      <c r="I2" s="15" t="s">
        <v>962</v>
      </c>
      <c r="S2" s="15" t="s">
        <v>962</v>
      </c>
    </row>
    <row r="3" spans="2:19">
      <c r="B3" s="17" t="s">
        <v>87</v>
      </c>
      <c r="C3" s="17" t="s">
        <v>964</v>
      </c>
      <c r="D3" s="17" t="s">
        <v>965</v>
      </c>
      <c r="E3" s="17" t="s">
        <v>88</v>
      </c>
      <c r="F3" s="17" t="s">
        <v>966</v>
      </c>
      <c r="G3" s="17" t="s">
        <v>89</v>
      </c>
      <c r="H3" s="17" t="s">
        <v>967</v>
      </c>
      <c r="I3" s="17" t="s">
        <v>90</v>
      </c>
      <c r="M3" s="17" t="s">
        <v>87</v>
      </c>
      <c r="N3" s="17" t="s">
        <v>965</v>
      </c>
      <c r="O3" s="17" t="s">
        <v>88</v>
      </c>
      <c r="P3" s="17" t="s">
        <v>966</v>
      </c>
      <c r="Q3" s="17" t="s">
        <v>89</v>
      </c>
      <c r="R3" s="17" t="s">
        <v>967</v>
      </c>
      <c r="S3" s="17" t="s">
        <v>90</v>
      </c>
    </row>
    <row r="4" spans="2:19" ht="19.5" customHeight="1" thickBot="1">
      <c r="B4" s="12" t="s">
        <v>1015</v>
      </c>
      <c r="C4" s="13">
        <f t="shared" ref="C4:I4" si="0">C5+C7+C9+C11+C13+C15</f>
        <v>121</v>
      </c>
      <c r="D4" s="13">
        <f t="shared" si="0"/>
        <v>128</v>
      </c>
      <c r="E4" s="13">
        <f t="shared" si="0"/>
        <v>122</v>
      </c>
      <c r="F4" s="13">
        <f t="shared" si="0"/>
        <v>114</v>
      </c>
      <c r="G4" s="13">
        <f t="shared" si="0"/>
        <v>117</v>
      </c>
      <c r="H4" s="13">
        <f t="shared" si="0"/>
        <v>122</v>
      </c>
      <c r="I4" s="13">
        <f t="shared" si="0"/>
        <v>127</v>
      </c>
      <c r="M4" s="12" t="s">
        <v>1015</v>
      </c>
      <c r="N4" s="13">
        <f t="shared" ref="N4:S4" si="1">N5+N7+N9+N11+N13</f>
        <v>128</v>
      </c>
      <c r="O4" s="13">
        <f t="shared" si="1"/>
        <v>122</v>
      </c>
      <c r="P4" s="13">
        <f t="shared" si="1"/>
        <v>114</v>
      </c>
      <c r="Q4" s="13">
        <f t="shared" si="1"/>
        <v>117</v>
      </c>
      <c r="R4" s="13">
        <f t="shared" si="1"/>
        <v>122</v>
      </c>
      <c r="S4" s="13">
        <f t="shared" si="1"/>
        <v>127</v>
      </c>
    </row>
    <row r="5" spans="2:19" ht="19.5" customHeight="1" thickTop="1">
      <c r="B5" s="337" t="s">
        <v>1171</v>
      </c>
      <c r="C5" s="252">
        <v>40</v>
      </c>
      <c r="D5" s="214">
        <v>42</v>
      </c>
      <c r="E5" s="214">
        <v>40</v>
      </c>
      <c r="F5" s="214">
        <v>38</v>
      </c>
      <c r="G5" s="214">
        <v>39</v>
      </c>
      <c r="H5" s="214">
        <v>40</v>
      </c>
      <c r="I5" s="214">
        <v>42</v>
      </c>
      <c r="M5" s="337" t="s">
        <v>1172</v>
      </c>
      <c r="N5" s="214">
        <v>3</v>
      </c>
      <c r="O5" s="214">
        <v>3</v>
      </c>
      <c r="P5" s="11">
        <v>3</v>
      </c>
      <c r="Q5" s="214">
        <v>3</v>
      </c>
      <c r="R5" s="214">
        <v>3</v>
      </c>
      <c r="S5" s="214">
        <v>3</v>
      </c>
    </row>
    <row r="6" spans="2:19">
      <c r="B6" s="311"/>
      <c r="C6" s="7">
        <f t="shared" ref="C6:I6" si="2">C5/C4</f>
        <v>0.33057851239669422</v>
      </c>
      <c r="D6" s="7">
        <f t="shared" si="2"/>
        <v>0.328125</v>
      </c>
      <c r="E6" s="7">
        <f t="shared" si="2"/>
        <v>0.32786885245901637</v>
      </c>
      <c r="F6" s="7">
        <f t="shared" si="2"/>
        <v>0.33333333333333331</v>
      </c>
      <c r="G6" s="7">
        <f t="shared" si="2"/>
        <v>0.33333333333333331</v>
      </c>
      <c r="H6" s="7">
        <f t="shared" si="2"/>
        <v>0.32786885245901637</v>
      </c>
      <c r="I6" s="7">
        <f t="shared" si="2"/>
        <v>0.33070866141732286</v>
      </c>
      <c r="M6" s="311"/>
      <c r="N6" s="7">
        <f t="shared" ref="N6:S6" si="3">N5/N4</f>
        <v>2.34375E-2</v>
      </c>
      <c r="O6" s="7">
        <f t="shared" si="3"/>
        <v>2.4590163934426229E-2</v>
      </c>
      <c r="P6" s="7">
        <f t="shared" si="3"/>
        <v>2.6315789473684209E-2</v>
      </c>
      <c r="Q6" s="7">
        <f t="shared" si="3"/>
        <v>2.564102564102564E-2</v>
      </c>
      <c r="R6" s="7">
        <f t="shared" si="3"/>
        <v>2.4590163934426229E-2</v>
      </c>
      <c r="S6" s="7">
        <f t="shared" si="3"/>
        <v>2.3622047244094488E-2</v>
      </c>
    </row>
    <row r="7" spans="2:19">
      <c r="B7" s="338" t="s">
        <v>1173</v>
      </c>
      <c r="C7" s="253">
        <v>16</v>
      </c>
      <c r="D7" s="215">
        <v>17</v>
      </c>
      <c r="E7" s="215">
        <v>16</v>
      </c>
      <c r="F7" s="215">
        <v>15</v>
      </c>
      <c r="G7" s="215">
        <v>15</v>
      </c>
      <c r="H7" s="215">
        <v>16</v>
      </c>
      <c r="I7" s="215">
        <v>17</v>
      </c>
      <c r="M7" s="338" t="s">
        <v>1174</v>
      </c>
      <c r="N7" s="215">
        <v>18</v>
      </c>
      <c r="O7" s="215">
        <v>17</v>
      </c>
      <c r="P7" s="5">
        <v>16</v>
      </c>
      <c r="Q7" s="215">
        <v>16</v>
      </c>
      <c r="R7" s="215">
        <v>17</v>
      </c>
      <c r="S7" s="215">
        <v>18</v>
      </c>
    </row>
    <row r="8" spans="2:19">
      <c r="B8" s="311"/>
      <c r="C8" s="7">
        <f t="shared" ref="C8:I8" si="4">C7/C4</f>
        <v>0.13223140495867769</v>
      </c>
      <c r="D8" s="7">
        <f t="shared" si="4"/>
        <v>0.1328125</v>
      </c>
      <c r="E8" s="7">
        <f t="shared" si="4"/>
        <v>0.13114754098360656</v>
      </c>
      <c r="F8" s="7">
        <f t="shared" si="4"/>
        <v>0.13157894736842105</v>
      </c>
      <c r="G8" s="7">
        <f t="shared" si="4"/>
        <v>0.12820512820512819</v>
      </c>
      <c r="H8" s="7">
        <f t="shared" si="4"/>
        <v>0.13114754098360656</v>
      </c>
      <c r="I8" s="7">
        <f t="shared" si="4"/>
        <v>0.13385826771653545</v>
      </c>
      <c r="M8" s="311"/>
      <c r="N8" s="7">
        <f t="shared" ref="N8:S8" si="5">N7/N4</f>
        <v>0.140625</v>
      </c>
      <c r="O8" s="7">
        <f t="shared" si="5"/>
        <v>0.13934426229508196</v>
      </c>
      <c r="P8" s="7">
        <f t="shared" si="5"/>
        <v>0.14035087719298245</v>
      </c>
      <c r="Q8" s="7">
        <f t="shared" si="5"/>
        <v>0.13675213675213677</v>
      </c>
      <c r="R8" s="7">
        <f t="shared" si="5"/>
        <v>0.13934426229508196</v>
      </c>
      <c r="S8" s="7">
        <f t="shared" si="5"/>
        <v>0.14173228346456693</v>
      </c>
    </row>
    <row r="9" spans="2:19">
      <c r="B9" s="338" t="s">
        <v>1175</v>
      </c>
      <c r="C9" s="253">
        <v>22</v>
      </c>
      <c r="D9" s="215">
        <v>23</v>
      </c>
      <c r="E9" s="215">
        <v>22</v>
      </c>
      <c r="F9" s="215">
        <v>20</v>
      </c>
      <c r="G9" s="215">
        <v>21</v>
      </c>
      <c r="H9" s="215">
        <v>22</v>
      </c>
      <c r="I9" s="215">
        <v>23</v>
      </c>
      <c r="M9" s="338" t="s">
        <v>1176</v>
      </c>
      <c r="N9" s="215">
        <v>0</v>
      </c>
      <c r="O9" s="215">
        <v>0</v>
      </c>
      <c r="P9" s="5">
        <v>0</v>
      </c>
      <c r="Q9" s="215">
        <v>0</v>
      </c>
      <c r="R9" s="215">
        <v>0</v>
      </c>
      <c r="S9" s="215">
        <v>0</v>
      </c>
    </row>
    <row r="10" spans="2:19">
      <c r="B10" s="311"/>
      <c r="C10" s="7">
        <f t="shared" ref="C10:I10" si="6">C9/C4</f>
        <v>0.18181818181818182</v>
      </c>
      <c r="D10" s="7">
        <f t="shared" si="6"/>
        <v>0.1796875</v>
      </c>
      <c r="E10" s="7">
        <f t="shared" si="6"/>
        <v>0.18032786885245902</v>
      </c>
      <c r="F10" s="7">
        <f t="shared" si="6"/>
        <v>0.17543859649122806</v>
      </c>
      <c r="G10" s="7">
        <f t="shared" si="6"/>
        <v>0.17948717948717949</v>
      </c>
      <c r="H10" s="7">
        <f t="shared" si="6"/>
        <v>0.18032786885245902</v>
      </c>
      <c r="I10" s="7">
        <f t="shared" si="6"/>
        <v>0.18110236220472442</v>
      </c>
      <c r="M10" s="311"/>
      <c r="N10" s="7">
        <f t="shared" ref="N10:S10" si="7">N9/N4</f>
        <v>0</v>
      </c>
      <c r="O10" s="7">
        <f t="shared" si="7"/>
        <v>0</v>
      </c>
      <c r="P10" s="7">
        <f t="shared" si="7"/>
        <v>0</v>
      </c>
      <c r="Q10" s="7">
        <f t="shared" si="7"/>
        <v>0</v>
      </c>
      <c r="R10" s="7">
        <f t="shared" si="7"/>
        <v>0</v>
      </c>
      <c r="S10" s="7">
        <f t="shared" si="7"/>
        <v>0</v>
      </c>
    </row>
    <row r="11" spans="2:19">
      <c r="B11" s="310" t="s">
        <v>1177</v>
      </c>
      <c r="C11" s="254">
        <v>30</v>
      </c>
      <c r="D11" s="237">
        <v>32</v>
      </c>
      <c r="E11" s="237">
        <v>31</v>
      </c>
      <c r="F11" s="237">
        <v>29</v>
      </c>
      <c r="G11" s="237">
        <v>29</v>
      </c>
      <c r="H11" s="237">
        <v>31</v>
      </c>
      <c r="I11" s="237">
        <v>32</v>
      </c>
      <c r="M11" s="310" t="s">
        <v>1178</v>
      </c>
      <c r="N11" s="237">
        <v>57</v>
      </c>
      <c r="O11" s="237">
        <v>54</v>
      </c>
      <c r="P11" s="16">
        <v>50</v>
      </c>
      <c r="Q11" s="237">
        <v>51</v>
      </c>
      <c r="R11" s="237">
        <v>53</v>
      </c>
      <c r="S11" s="237">
        <v>55</v>
      </c>
    </row>
    <row r="12" spans="2:19">
      <c r="B12" s="311"/>
      <c r="C12" s="7">
        <f t="shared" ref="C12:I12" si="8">C11/C4</f>
        <v>0.24793388429752067</v>
      </c>
      <c r="D12" s="7">
        <f t="shared" si="8"/>
        <v>0.25</v>
      </c>
      <c r="E12" s="7">
        <f t="shared" si="8"/>
        <v>0.25409836065573771</v>
      </c>
      <c r="F12" s="7">
        <f t="shared" si="8"/>
        <v>0.25438596491228072</v>
      </c>
      <c r="G12" s="7">
        <f t="shared" si="8"/>
        <v>0.24786324786324787</v>
      </c>
      <c r="H12" s="7">
        <f t="shared" si="8"/>
        <v>0.25409836065573771</v>
      </c>
      <c r="I12" s="7">
        <f t="shared" si="8"/>
        <v>0.25196850393700787</v>
      </c>
      <c r="M12" s="311"/>
      <c r="N12" s="7">
        <f t="shared" ref="N12:S12" si="9">N11/N4</f>
        <v>0.4453125</v>
      </c>
      <c r="O12" s="7">
        <f t="shared" si="9"/>
        <v>0.44262295081967212</v>
      </c>
      <c r="P12" s="7">
        <f t="shared" si="9"/>
        <v>0.43859649122807015</v>
      </c>
      <c r="Q12" s="7">
        <f t="shared" si="9"/>
        <v>0.4358974358974359</v>
      </c>
      <c r="R12" s="7">
        <f t="shared" si="9"/>
        <v>0.4344262295081967</v>
      </c>
      <c r="S12" s="7">
        <f t="shared" si="9"/>
        <v>0.43307086614173229</v>
      </c>
    </row>
    <row r="13" spans="2:19">
      <c r="B13" s="310" t="s">
        <v>1179</v>
      </c>
      <c r="C13" s="254">
        <v>6</v>
      </c>
      <c r="D13" s="237">
        <v>6</v>
      </c>
      <c r="E13" s="237">
        <v>6</v>
      </c>
      <c r="F13" s="237">
        <v>5</v>
      </c>
      <c r="G13" s="237">
        <v>6</v>
      </c>
      <c r="H13" s="237">
        <v>6</v>
      </c>
      <c r="I13" s="237">
        <v>6</v>
      </c>
      <c r="M13" s="310" t="s">
        <v>1180</v>
      </c>
      <c r="N13" s="237">
        <v>50</v>
      </c>
      <c r="O13" s="237">
        <v>48</v>
      </c>
      <c r="P13" s="16">
        <v>45</v>
      </c>
      <c r="Q13" s="237">
        <v>47</v>
      </c>
      <c r="R13" s="237">
        <v>49</v>
      </c>
      <c r="S13" s="237">
        <v>51</v>
      </c>
    </row>
    <row r="14" spans="2:19">
      <c r="B14" s="311"/>
      <c r="C14" s="7">
        <f t="shared" ref="C14:I14" si="10">C13/C4</f>
        <v>4.9586776859504134E-2</v>
      </c>
      <c r="D14" s="7">
        <f t="shared" si="10"/>
        <v>4.6875E-2</v>
      </c>
      <c r="E14" s="7">
        <f t="shared" si="10"/>
        <v>4.9180327868852458E-2</v>
      </c>
      <c r="F14" s="7">
        <f t="shared" si="10"/>
        <v>4.3859649122807015E-2</v>
      </c>
      <c r="G14" s="7">
        <f t="shared" si="10"/>
        <v>5.128205128205128E-2</v>
      </c>
      <c r="H14" s="7">
        <f t="shared" si="10"/>
        <v>4.9180327868852458E-2</v>
      </c>
      <c r="I14" s="7">
        <f t="shared" si="10"/>
        <v>4.7244094488188976E-2</v>
      </c>
      <c r="M14" s="311"/>
      <c r="N14" s="7">
        <f t="shared" ref="N14:S14" si="11">N13/N4</f>
        <v>0.390625</v>
      </c>
      <c r="O14" s="7">
        <f t="shared" si="11"/>
        <v>0.39344262295081966</v>
      </c>
      <c r="P14" s="7">
        <f t="shared" si="11"/>
        <v>0.39473684210526316</v>
      </c>
      <c r="Q14" s="7">
        <f t="shared" si="11"/>
        <v>0.40170940170940173</v>
      </c>
      <c r="R14" s="7">
        <f t="shared" si="11"/>
        <v>0.40163934426229508</v>
      </c>
      <c r="S14" s="7">
        <f t="shared" si="11"/>
        <v>0.40157480314960631</v>
      </c>
    </row>
    <row r="15" spans="2:19">
      <c r="B15" s="310" t="s">
        <v>1181</v>
      </c>
      <c r="C15" s="254">
        <v>7</v>
      </c>
      <c r="D15" s="237">
        <v>8</v>
      </c>
      <c r="E15" s="237">
        <v>7</v>
      </c>
      <c r="F15" s="237">
        <v>7</v>
      </c>
      <c r="G15" s="237">
        <v>7</v>
      </c>
      <c r="H15" s="237">
        <v>7</v>
      </c>
      <c r="I15" s="237">
        <v>7</v>
      </c>
      <c r="M15" s="44" t="s">
        <v>989</v>
      </c>
      <c r="N15" s="118">
        <f>N4/人口状況!D4</f>
        <v>4.8669201520912544E-2</v>
      </c>
      <c r="O15" s="118">
        <f>O4/人口状況!E4</f>
        <v>4.8126232741617356E-2</v>
      </c>
      <c r="P15" s="118">
        <f>P4/人口状況!F4</f>
        <v>4.6663937781416288E-2</v>
      </c>
      <c r="Q15" s="118">
        <f>Q4/人口状況!G4</f>
        <v>4.8648648648648651E-2</v>
      </c>
      <c r="R15" s="118">
        <f>R4/人口状況!H4</f>
        <v>5.1520270270270271E-2</v>
      </c>
      <c r="S15" s="118">
        <f>S4/人口状況!I4</f>
        <v>5.4835924006908461E-2</v>
      </c>
    </row>
    <row r="16" spans="2:19">
      <c r="B16" s="311"/>
      <c r="C16" s="7">
        <f t="shared" ref="C16:I16" si="12">C15/C4</f>
        <v>5.7851239669421489E-2</v>
      </c>
      <c r="D16" s="7">
        <f t="shared" si="12"/>
        <v>6.25E-2</v>
      </c>
      <c r="E16" s="7">
        <f t="shared" si="12"/>
        <v>5.737704918032787E-2</v>
      </c>
      <c r="F16" s="7">
        <f t="shared" si="12"/>
        <v>6.1403508771929821E-2</v>
      </c>
      <c r="G16" s="7">
        <f t="shared" si="12"/>
        <v>5.9829059829059832E-2</v>
      </c>
      <c r="H16" s="7">
        <f t="shared" si="12"/>
        <v>5.737704918032787E-2</v>
      </c>
      <c r="I16" s="7">
        <f t="shared" si="12"/>
        <v>5.5118110236220472E-2</v>
      </c>
    </row>
    <row r="17" spans="2:9">
      <c r="B17" s="44" t="s">
        <v>989</v>
      </c>
      <c r="C17" s="118">
        <f>C4/人口状況!C4</f>
        <v>4.4864664441972561E-2</v>
      </c>
      <c r="D17" s="118">
        <f>D4/人口状況!D4</f>
        <v>4.8669201520912544E-2</v>
      </c>
      <c r="E17" s="118">
        <f>E4/人口状況!E4</f>
        <v>4.8126232741617356E-2</v>
      </c>
      <c r="F17" s="118">
        <f>F4/人口状況!F4</f>
        <v>4.6663937781416288E-2</v>
      </c>
      <c r="G17" s="118">
        <f>G4/人口状況!G4</f>
        <v>4.8648648648648651E-2</v>
      </c>
      <c r="H17" s="118">
        <f>H4/人口状況!H4</f>
        <v>5.1520270270270271E-2</v>
      </c>
      <c r="I17" s="118">
        <f>I4/人口状況!I4</f>
        <v>5.4835924006908461E-2</v>
      </c>
    </row>
    <row r="18" spans="2:9">
      <c r="B18" s="216"/>
      <c r="C18" s="217" t="s">
        <v>1006</v>
      </c>
    </row>
  </sheetData>
  <mergeCells count="11">
    <mergeCell ref="B5:B6"/>
    <mergeCell ref="B15:B16"/>
    <mergeCell ref="M5:M6"/>
    <mergeCell ref="B9:B10"/>
    <mergeCell ref="M13:M14"/>
    <mergeCell ref="B13:B14"/>
    <mergeCell ref="M9:M10"/>
    <mergeCell ref="B7:B8"/>
    <mergeCell ref="B11:B12"/>
    <mergeCell ref="M11:M12"/>
    <mergeCell ref="M7:M8"/>
  </mergeCells>
  <phoneticPr fontId="2"/>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7" tint="0.79998168889431442"/>
  </sheetPr>
  <dimension ref="B1:H13"/>
  <sheetViews>
    <sheetView showGridLines="0" workbookViewId="0">
      <selection activeCell="H12" sqref="H12"/>
    </sheetView>
  </sheetViews>
  <sheetFormatPr defaultRowHeight="18.75"/>
  <cols>
    <col min="2" max="2" width="23.5" style="205" bestFit="1" customWidth="1"/>
    <col min="3" max="8" width="10.625" style="205" bestFit="1" customWidth="1"/>
  </cols>
  <sheetData>
    <row r="1" spans="2:8">
      <c r="B1" t="s">
        <v>981</v>
      </c>
    </row>
    <row r="2" spans="2:8">
      <c r="H2" s="15" t="s">
        <v>962</v>
      </c>
    </row>
    <row r="3" spans="2:8">
      <c r="B3" s="17" t="s">
        <v>87</v>
      </c>
      <c r="C3" s="17" t="s">
        <v>965</v>
      </c>
      <c r="D3" s="17" t="s">
        <v>88</v>
      </c>
      <c r="E3" s="17" t="s">
        <v>966</v>
      </c>
      <c r="F3" s="17" t="s">
        <v>89</v>
      </c>
      <c r="G3" s="17" t="s">
        <v>967</v>
      </c>
      <c r="H3" s="17" t="s">
        <v>90</v>
      </c>
    </row>
    <row r="4" spans="2:8" ht="19.5" customHeight="1" thickBot="1">
      <c r="B4" s="12" t="s">
        <v>1015</v>
      </c>
      <c r="C4" s="13">
        <f t="shared" ref="C4:H4" si="0">C5+C7</f>
        <v>14</v>
      </c>
      <c r="D4" s="13">
        <f t="shared" si="0"/>
        <v>12</v>
      </c>
      <c r="E4" s="13">
        <f t="shared" si="0"/>
        <v>12</v>
      </c>
      <c r="F4" s="13">
        <f t="shared" si="0"/>
        <v>13</v>
      </c>
      <c r="G4" s="13">
        <f t="shared" si="0"/>
        <v>15</v>
      </c>
      <c r="H4" s="13">
        <f t="shared" si="0"/>
        <v>16</v>
      </c>
    </row>
    <row r="5" spans="2:8" ht="19.5" customHeight="1" thickTop="1">
      <c r="B5" s="337" t="s">
        <v>1182</v>
      </c>
      <c r="C5" s="11">
        <v>3</v>
      </c>
      <c r="D5" s="11">
        <v>3</v>
      </c>
      <c r="E5" s="11">
        <v>4</v>
      </c>
      <c r="F5" s="214">
        <v>4</v>
      </c>
      <c r="G5" s="214">
        <v>5</v>
      </c>
      <c r="H5" s="214">
        <v>5</v>
      </c>
    </row>
    <row r="6" spans="2:8">
      <c r="B6" s="311"/>
      <c r="C6" s="7">
        <f t="shared" ref="C6:H6" si="1">C5/C4</f>
        <v>0.21428571428571427</v>
      </c>
      <c r="D6" s="7">
        <f t="shared" si="1"/>
        <v>0.25</v>
      </c>
      <c r="E6" s="7">
        <f t="shared" si="1"/>
        <v>0.33333333333333331</v>
      </c>
      <c r="F6" s="7">
        <f t="shared" si="1"/>
        <v>0.30769230769230771</v>
      </c>
      <c r="G6" s="7">
        <f t="shared" si="1"/>
        <v>0.33333333333333331</v>
      </c>
      <c r="H6" s="7">
        <f t="shared" si="1"/>
        <v>0.3125</v>
      </c>
    </row>
    <row r="7" spans="2:8">
      <c r="B7" s="356" t="s">
        <v>1183</v>
      </c>
      <c r="C7" s="256">
        <v>11</v>
      </c>
      <c r="D7" s="256">
        <v>9</v>
      </c>
      <c r="E7" s="256">
        <v>8</v>
      </c>
      <c r="F7" s="257">
        <v>9</v>
      </c>
      <c r="G7" s="257">
        <v>10</v>
      </c>
      <c r="H7" s="257">
        <v>11</v>
      </c>
    </row>
    <row r="8" spans="2:8">
      <c r="B8" s="311"/>
      <c r="C8" s="7">
        <f t="shared" ref="C8:H8" si="2">C7/C4</f>
        <v>0.7857142857142857</v>
      </c>
      <c r="D8" s="7">
        <f t="shared" si="2"/>
        <v>0.75</v>
      </c>
      <c r="E8" s="7">
        <f t="shared" si="2"/>
        <v>0.66666666666666663</v>
      </c>
      <c r="F8" s="7">
        <f t="shared" si="2"/>
        <v>0.69230769230769229</v>
      </c>
      <c r="G8" s="7">
        <f t="shared" si="2"/>
        <v>0.66666666666666663</v>
      </c>
      <c r="H8" s="7">
        <f t="shared" si="2"/>
        <v>0.6875</v>
      </c>
    </row>
    <row r="9" spans="2:8">
      <c r="B9" s="255" t="s">
        <v>989</v>
      </c>
      <c r="C9" s="258">
        <f>C4/人口状況!D4</f>
        <v>5.3231939163498098E-3</v>
      </c>
      <c r="D9" s="258">
        <f>D4/人口状況!E4</f>
        <v>4.7337278106508876E-3</v>
      </c>
      <c r="E9" s="258">
        <f>E4/人口状況!F4</f>
        <v>4.9119934506753988E-3</v>
      </c>
      <c r="F9" s="258">
        <f>F4/人口状況!G4</f>
        <v>5.4054054054054057E-3</v>
      </c>
      <c r="G9" s="258">
        <f>G4/人口状況!H4</f>
        <v>6.3344594594594598E-3</v>
      </c>
      <c r="H9" s="258">
        <f>H4/人口状況!I4</f>
        <v>6.9084628670120895E-3</v>
      </c>
    </row>
    <row r="10" spans="2:8">
      <c r="B10" s="209"/>
      <c r="C10" s="259"/>
      <c r="D10" s="259"/>
      <c r="E10" s="259"/>
      <c r="F10" s="259"/>
      <c r="G10" s="259"/>
      <c r="H10" s="259"/>
    </row>
    <row r="11" spans="2:8">
      <c r="B11" s="260" t="s">
        <v>1184</v>
      </c>
      <c r="C11" s="261"/>
      <c r="D11" s="261"/>
      <c r="E11" s="261"/>
      <c r="F11" s="261"/>
      <c r="G11" s="261"/>
      <c r="H11" s="261"/>
    </row>
    <row r="12" spans="2:8">
      <c r="B12" s="216"/>
      <c r="C12" s="262" t="s">
        <v>1006</v>
      </c>
      <c r="D12" s="259"/>
      <c r="E12" s="259"/>
      <c r="F12" s="259"/>
      <c r="G12" s="259"/>
      <c r="H12" s="259"/>
    </row>
    <row r="13" spans="2:8">
      <c r="B13" s="263"/>
      <c r="C13" s="259"/>
      <c r="D13" s="259"/>
      <c r="E13" s="259"/>
      <c r="F13" s="259"/>
      <c r="G13" s="259"/>
      <c r="H13" s="259"/>
    </row>
  </sheetData>
  <mergeCells count="2">
    <mergeCell ref="B7:B8"/>
    <mergeCell ref="B5:B6"/>
  </mergeCells>
  <phoneticPr fontId="2"/>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7" tint="0.79998168889431442"/>
  </sheetPr>
  <dimension ref="B1:H14"/>
  <sheetViews>
    <sheetView showGridLines="0" topLeftCell="A13" workbookViewId="0">
      <selection activeCell="J20" sqref="J20"/>
    </sheetView>
  </sheetViews>
  <sheetFormatPr defaultRowHeight="18.75"/>
  <cols>
    <col min="2" max="2" width="23.5" style="205" bestFit="1" customWidth="1"/>
    <col min="3" max="8" width="10.625" style="205" bestFit="1" customWidth="1"/>
  </cols>
  <sheetData>
    <row r="1" spans="2:8">
      <c r="B1" t="s">
        <v>985</v>
      </c>
    </row>
    <row r="2" spans="2:8">
      <c r="H2" s="15" t="s">
        <v>962</v>
      </c>
    </row>
    <row r="3" spans="2:8">
      <c r="B3" s="17" t="s">
        <v>87</v>
      </c>
      <c r="C3" s="17" t="s">
        <v>965</v>
      </c>
      <c r="D3" s="17" t="s">
        <v>88</v>
      </c>
      <c r="E3" s="17" t="s">
        <v>966</v>
      </c>
      <c r="F3" s="17" t="s">
        <v>89</v>
      </c>
      <c r="G3" s="17" t="s">
        <v>967</v>
      </c>
      <c r="H3" s="17" t="s">
        <v>90</v>
      </c>
    </row>
    <row r="4" spans="2:8" ht="19.5" customHeight="1" thickBot="1">
      <c r="B4" s="12" t="s">
        <v>1015</v>
      </c>
      <c r="C4" s="13">
        <f t="shared" ref="C4:H4" si="0">C5+C7+C9</f>
        <v>27</v>
      </c>
      <c r="D4" s="13">
        <f t="shared" si="0"/>
        <v>26</v>
      </c>
      <c r="E4" s="13">
        <f t="shared" si="0"/>
        <v>30</v>
      </c>
      <c r="F4" s="13">
        <f t="shared" si="0"/>
        <v>33</v>
      </c>
      <c r="G4" s="13">
        <f t="shared" si="0"/>
        <v>36</v>
      </c>
      <c r="H4" s="13">
        <f t="shared" si="0"/>
        <v>38</v>
      </c>
    </row>
    <row r="5" spans="2:8" ht="19.5" customHeight="1" thickTop="1">
      <c r="B5" s="338" t="s">
        <v>1171</v>
      </c>
      <c r="C5" s="214">
        <v>1</v>
      </c>
      <c r="D5" s="214">
        <v>1</v>
      </c>
      <c r="E5" s="11">
        <v>1</v>
      </c>
      <c r="F5" s="214">
        <v>1</v>
      </c>
      <c r="G5" s="214">
        <v>1</v>
      </c>
      <c r="H5" s="214">
        <v>1</v>
      </c>
    </row>
    <row r="6" spans="2:8">
      <c r="B6" s="311"/>
      <c r="C6" s="7">
        <f t="shared" ref="C6:H6" si="1">C5/C4</f>
        <v>3.7037037037037035E-2</v>
      </c>
      <c r="D6" s="7">
        <f t="shared" si="1"/>
        <v>3.8461538461538464E-2</v>
      </c>
      <c r="E6" s="7">
        <f t="shared" si="1"/>
        <v>3.3333333333333333E-2</v>
      </c>
      <c r="F6" s="7">
        <f t="shared" si="1"/>
        <v>3.0303030303030304E-2</v>
      </c>
      <c r="G6" s="7">
        <f t="shared" si="1"/>
        <v>2.7777777777777776E-2</v>
      </c>
      <c r="H6" s="7">
        <f t="shared" si="1"/>
        <v>2.6315789473684209E-2</v>
      </c>
    </row>
    <row r="7" spans="2:8">
      <c r="B7" s="338" t="s">
        <v>1173</v>
      </c>
      <c r="C7" s="215">
        <v>15</v>
      </c>
      <c r="D7" s="215">
        <v>14</v>
      </c>
      <c r="E7" s="5">
        <v>16</v>
      </c>
      <c r="F7" s="215">
        <v>18</v>
      </c>
      <c r="G7" s="215">
        <v>19</v>
      </c>
      <c r="H7" s="215">
        <v>20</v>
      </c>
    </row>
    <row r="8" spans="2:8">
      <c r="B8" s="311"/>
      <c r="C8" s="7">
        <f t="shared" ref="C8:H8" si="2">C7/C4</f>
        <v>0.55555555555555558</v>
      </c>
      <c r="D8" s="7">
        <f t="shared" si="2"/>
        <v>0.53846153846153844</v>
      </c>
      <c r="E8" s="7">
        <f t="shared" si="2"/>
        <v>0.53333333333333333</v>
      </c>
      <c r="F8" s="7">
        <f t="shared" si="2"/>
        <v>0.54545454545454541</v>
      </c>
      <c r="G8" s="7">
        <f t="shared" si="2"/>
        <v>0.52777777777777779</v>
      </c>
      <c r="H8" s="7">
        <f t="shared" si="2"/>
        <v>0.52631578947368418</v>
      </c>
    </row>
    <row r="9" spans="2:8">
      <c r="B9" s="338" t="s">
        <v>1175</v>
      </c>
      <c r="C9" s="215">
        <v>11</v>
      </c>
      <c r="D9" s="215">
        <v>11</v>
      </c>
      <c r="E9" s="5">
        <v>13</v>
      </c>
      <c r="F9" s="215">
        <v>14</v>
      </c>
      <c r="G9" s="215">
        <v>16</v>
      </c>
      <c r="H9" s="215">
        <v>17</v>
      </c>
    </row>
    <row r="10" spans="2:8">
      <c r="B10" s="311"/>
      <c r="C10" s="7">
        <f t="shared" ref="C10:H10" si="3">C9/C4</f>
        <v>0.40740740740740738</v>
      </c>
      <c r="D10" s="7">
        <f t="shared" si="3"/>
        <v>0.42307692307692307</v>
      </c>
      <c r="E10" s="7">
        <f t="shared" si="3"/>
        <v>0.43333333333333335</v>
      </c>
      <c r="F10" s="7">
        <f t="shared" si="3"/>
        <v>0.42424242424242425</v>
      </c>
      <c r="G10" s="7">
        <f t="shared" si="3"/>
        <v>0.44444444444444442</v>
      </c>
      <c r="H10" s="7">
        <f t="shared" si="3"/>
        <v>0.44736842105263158</v>
      </c>
    </row>
    <row r="11" spans="2:8">
      <c r="B11" s="44" t="s">
        <v>989</v>
      </c>
      <c r="C11" s="118">
        <f>C4/人口状況!D4</f>
        <v>1.0266159695817491E-2</v>
      </c>
      <c r="D11" s="118">
        <f>D4/人口状況!E4</f>
        <v>1.0256410256410256E-2</v>
      </c>
      <c r="E11" s="118">
        <f>E4/人口状況!F4</f>
        <v>1.2279983626688497E-2</v>
      </c>
      <c r="F11" s="118">
        <f>F4/人口状況!G4</f>
        <v>1.3721413721413722E-2</v>
      </c>
      <c r="G11" s="118">
        <f>G4/人口状況!H4</f>
        <v>1.5202702702702704E-2</v>
      </c>
      <c r="H11" s="118">
        <f>H4/人口状況!I4</f>
        <v>1.6407599309153715E-2</v>
      </c>
    </row>
    <row r="13" spans="2:8">
      <c r="B13" s="208" t="s">
        <v>1185</v>
      </c>
    </row>
    <row r="14" spans="2:8">
      <c r="B14" s="216"/>
      <c r="C14" s="217" t="s">
        <v>1006</v>
      </c>
    </row>
  </sheetData>
  <mergeCells count="3">
    <mergeCell ref="B7:B8"/>
    <mergeCell ref="B9:B10"/>
    <mergeCell ref="B5:B6"/>
  </mergeCells>
  <phoneticPr fontId="2"/>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7" tint="0.79998168889431442"/>
  </sheetPr>
  <dimension ref="B1:H13"/>
  <sheetViews>
    <sheetView showGridLines="0" workbookViewId="0">
      <selection activeCell="L17" sqref="L17"/>
    </sheetView>
  </sheetViews>
  <sheetFormatPr defaultRowHeight="18.75"/>
  <cols>
    <col min="2" max="2" width="23.5" style="205" bestFit="1" customWidth="1"/>
    <col min="3" max="8" width="10.625" style="205" bestFit="1" customWidth="1"/>
  </cols>
  <sheetData>
    <row r="1" spans="2:8">
      <c r="B1" t="s">
        <v>1186</v>
      </c>
    </row>
    <row r="2" spans="2:8">
      <c r="H2" s="15" t="s">
        <v>962</v>
      </c>
    </row>
    <row r="3" spans="2:8">
      <c r="B3" s="17" t="s">
        <v>87</v>
      </c>
      <c r="C3" s="17" t="s">
        <v>965</v>
      </c>
      <c r="D3" s="17" t="s">
        <v>88</v>
      </c>
      <c r="E3" s="17" t="s">
        <v>966</v>
      </c>
      <c r="F3" s="17" t="s">
        <v>89</v>
      </c>
      <c r="G3" s="17" t="s">
        <v>967</v>
      </c>
      <c r="H3" s="17" t="s">
        <v>90</v>
      </c>
    </row>
    <row r="4" spans="2:8" ht="19.5" customHeight="1" thickBot="1">
      <c r="B4" s="12" t="s">
        <v>1015</v>
      </c>
      <c r="C4" s="13">
        <f t="shared" ref="C4:H4" si="0">C5+C7+C9</f>
        <v>49</v>
      </c>
      <c r="D4" s="13">
        <f t="shared" si="0"/>
        <v>50</v>
      </c>
      <c r="E4" s="13">
        <f t="shared" si="0"/>
        <v>50</v>
      </c>
      <c r="F4" s="13">
        <f t="shared" si="0"/>
        <v>53</v>
      </c>
      <c r="G4" s="13">
        <f t="shared" si="0"/>
        <v>57</v>
      </c>
      <c r="H4" s="13">
        <f t="shared" si="0"/>
        <v>58</v>
      </c>
    </row>
    <row r="5" spans="2:8" ht="19.5" customHeight="1" thickTop="1">
      <c r="B5" s="338" t="s">
        <v>564</v>
      </c>
      <c r="C5" s="214">
        <v>1</v>
      </c>
      <c r="D5" s="214">
        <v>1</v>
      </c>
      <c r="E5" s="214">
        <v>0</v>
      </c>
      <c r="F5" s="214">
        <v>0</v>
      </c>
      <c r="G5" s="214">
        <v>1</v>
      </c>
      <c r="H5" s="214">
        <v>0</v>
      </c>
    </row>
    <row r="6" spans="2:8">
      <c r="B6" s="311"/>
      <c r="C6" s="7">
        <f t="shared" ref="C6:H6" si="1">C5/C4</f>
        <v>2.0408163265306121E-2</v>
      </c>
      <c r="D6" s="7">
        <f t="shared" si="1"/>
        <v>0.02</v>
      </c>
      <c r="E6" s="7">
        <f t="shared" si="1"/>
        <v>0</v>
      </c>
      <c r="F6" s="7">
        <f t="shared" si="1"/>
        <v>0</v>
      </c>
      <c r="G6" s="7">
        <f t="shared" si="1"/>
        <v>1.7543859649122806E-2</v>
      </c>
      <c r="H6" s="7">
        <f t="shared" si="1"/>
        <v>0</v>
      </c>
    </row>
    <row r="7" spans="2:8">
      <c r="B7" s="338" t="s">
        <v>601</v>
      </c>
      <c r="C7" s="215">
        <v>6</v>
      </c>
      <c r="D7" s="215">
        <v>6</v>
      </c>
      <c r="E7" s="215">
        <v>5</v>
      </c>
      <c r="F7" s="215">
        <v>5</v>
      </c>
      <c r="G7" s="215">
        <v>5</v>
      </c>
      <c r="H7" s="215">
        <v>5</v>
      </c>
    </row>
    <row r="8" spans="2:8">
      <c r="B8" s="311"/>
      <c r="C8" s="7">
        <f t="shared" ref="C8:H8" si="2">C7/C4</f>
        <v>0.12244897959183673</v>
      </c>
      <c r="D8" s="7">
        <f t="shared" si="2"/>
        <v>0.12</v>
      </c>
      <c r="E8" s="7">
        <f t="shared" si="2"/>
        <v>0.1</v>
      </c>
      <c r="F8" s="7">
        <f t="shared" si="2"/>
        <v>9.4339622641509441E-2</v>
      </c>
      <c r="G8" s="7">
        <f t="shared" si="2"/>
        <v>8.771929824561403E-2</v>
      </c>
      <c r="H8" s="7">
        <f t="shared" si="2"/>
        <v>8.6206896551724144E-2</v>
      </c>
    </row>
    <row r="9" spans="2:8">
      <c r="B9" s="338" t="s">
        <v>648</v>
      </c>
      <c r="C9" s="215">
        <v>42</v>
      </c>
      <c r="D9" s="215">
        <v>43</v>
      </c>
      <c r="E9" s="215">
        <v>45</v>
      </c>
      <c r="F9" s="215">
        <v>48</v>
      </c>
      <c r="G9" s="215">
        <v>51</v>
      </c>
      <c r="H9" s="215">
        <v>53</v>
      </c>
    </row>
    <row r="10" spans="2:8">
      <c r="B10" s="311"/>
      <c r="C10" s="7">
        <f t="shared" ref="C10:H10" si="3">C9/C4</f>
        <v>0.8571428571428571</v>
      </c>
      <c r="D10" s="7">
        <f t="shared" si="3"/>
        <v>0.86</v>
      </c>
      <c r="E10" s="7">
        <f t="shared" si="3"/>
        <v>0.9</v>
      </c>
      <c r="F10" s="7">
        <f t="shared" si="3"/>
        <v>0.90566037735849059</v>
      </c>
      <c r="G10" s="7">
        <f t="shared" si="3"/>
        <v>0.89473684210526316</v>
      </c>
      <c r="H10" s="7">
        <f t="shared" si="3"/>
        <v>0.91379310344827591</v>
      </c>
    </row>
    <row r="12" spans="2:8">
      <c r="B12" s="208" t="s">
        <v>1187</v>
      </c>
    </row>
    <row r="13" spans="2:8">
      <c r="B13" s="216"/>
      <c r="C13" s="217" t="s">
        <v>1006</v>
      </c>
    </row>
  </sheetData>
  <mergeCells count="3">
    <mergeCell ref="B7:B8"/>
    <mergeCell ref="B9:B10"/>
    <mergeCell ref="B5:B6"/>
  </mergeCells>
  <phoneticPr fontId="2"/>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5" tint="0.79998168889431442"/>
  </sheetPr>
  <dimension ref="B1:H19"/>
  <sheetViews>
    <sheetView showGridLines="0" workbookViewId="0">
      <selection activeCell="E39" sqref="E39"/>
    </sheetView>
  </sheetViews>
  <sheetFormatPr defaultRowHeight="18.75"/>
  <cols>
    <col min="2" max="2" width="23.5" style="205" bestFit="1" customWidth="1"/>
    <col min="3" max="8" width="10.625" style="205" bestFit="1" customWidth="1"/>
  </cols>
  <sheetData>
    <row r="1" spans="2:8">
      <c r="B1" t="s">
        <v>1188</v>
      </c>
    </row>
    <row r="2" spans="2:8">
      <c r="H2" s="15" t="s">
        <v>962</v>
      </c>
    </row>
    <row r="3" spans="2:8">
      <c r="B3" s="18" t="s">
        <v>87</v>
      </c>
      <c r="C3" s="18" t="s">
        <v>965</v>
      </c>
      <c r="D3" s="18" t="s">
        <v>88</v>
      </c>
      <c r="E3" s="18" t="s">
        <v>966</v>
      </c>
      <c r="F3" s="18" t="s">
        <v>89</v>
      </c>
      <c r="G3" s="18" t="s">
        <v>967</v>
      </c>
      <c r="H3" s="18" t="s">
        <v>90</v>
      </c>
    </row>
    <row r="4" spans="2:8" ht="19.5" customHeight="1" thickBot="1">
      <c r="B4" s="12" t="s">
        <v>1015</v>
      </c>
      <c r="C4" s="13">
        <f t="shared" ref="C4:H4" si="0">C5+C7+C9+C11+C13+C15</f>
        <v>19</v>
      </c>
      <c r="D4" s="13">
        <f t="shared" si="0"/>
        <v>20</v>
      </c>
      <c r="E4" s="13">
        <f t="shared" si="0"/>
        <v>21</v>
      </c>
      <c r="F4" s="13">
        <f t="shared" si="0"/>
        <v>21</v>
      </c>
      <c r="G4" s="13">
        <f t="shared" si="0"/>
        <v>22</v>
      </c>
      <c r="H4" s="13">
        <f t="shared" si="0"/>
        <v>22</v>
      </c>
    </row>
    <row r="5" spans="2:8" ht="19.5" customHeight="1" thickTop="1">
      <c r="B5" s="337" t="s">
        <v>1189</v>
      </c>
      <c r="C5" s="214">
        <v>1</v>
      </c>
      <c r="D5" s="214">
        <v>1</v>
      </c>
      <c r="E5" s="214">
        <v>1</v>
      </c>
      <c r="F5" s="214">
        <v>1</v>
      </c>
      <c r="G5" s="214">
        <v>1</v>
      </c>
      <c r="H5" s="214">
        <v>1</v>
      </c>
    </row>
    <row r="6" spans="2:8">
      <c r="B6" s="311"/>
      <c r="C6" s="7">
        <f t="shared" ref="C6:H6" si="1">C5/C4</f>
        <v>5.2631578947368418E-2</v>
      </c>
      <c r="D6" s="7">
        <f t="shared" si="1"/>
        <v>0.05</v>
      </c>
      <c r="E6" s="7">
        <f t="shared" si="1"/>
        <v>4.7619047619047616E-2</v>
      </c>
      <c r="F6" s="7">
        <f t="shared" si="1"/>
        <v>4.7619047619047616E-2</v>
      </c>
      <c r="G6" s="7">
        <f t="shared" si="1"/>
        <v>4.5454545454545456E-2</v>
      </c>
      <c r="H6" s="7">
        <f t="shared" si="1"/>
        <v>4.5454545454545456E-2</v>
      </c>
    </row>
    <row r="7" spans="2:8">
      <c r="B7" s="338" t="s">
        <v>1190</v>
      </c>
      <c r="C7" s="215">
        <v>3</v>
      </c>
      <c r="D7" s="215">
        <v>3</v>
      </c>
      <c r="E7" s="215">
        <v>3</v>
      </c>
      <c r="F7" s="215">
        <v>3</v>
      </c>
      <c r="G7" s="215">
        <v>3</v>
      </c>
      <c r="H7" s="215">
        <v>3</v>
      </c>
    </row>
    <row r="8" spans="2:8">
      <c r="B8" s="311"/>
      <c r="C8" s="7">
        <f t="shared" ref="C8:H8" si="2">C7/C4</f>
        <v>0.15789473684210525</v>
      </c>
      <c r="D8" s="7">
        <f t="shared" si="2"/>
        <v>0.15</v>
      </c>
      <c r="E8" s="7">
        <f t="shared" si="2"/>
        <v>0.14285714285714285</v>
      </c>
      <c r="F8" s="7">
        <f t="shared" si="2"/>
        <v>0.14285714285714285</v>
      </c>
      <c r="G8" s="7">
        <f t="shared" si="2"/>
        <v>0.13636363636363635</v>
      </c>
      <c r="H8" s="7">
        <f t="shared" si="2"/>
        <v>0.13636363636363635</v>
      </c>
    </row>
    <row r="9" spans="2:8">
      <c r="B9" s="338" t="s">
        <v>1191</v>
      </c>
      <c r="C9" s="215">
        <v>4</v>
      </c>
      <c r="D9" s="215">
        <v>4</v>
      </c>
      <c r="E9" s="215">
        <v>5</v>
      </c>
      <c r="F9" s="215">
        <v>5</v>
      </c>
      <c r="G9" s="215">
        <v>5</v>
      </c>
      <c r="H9" s="215">
        <v>5</v>
      </c>
    </row>
    <row r="10" spans="2:8">
      <c r="B10" s="311"/>
      <c r="C10" s="7">
        <f t="shared" ref="C10:H10" si="3">C9/C4</f>
        <v>0.21052631578947367</v>
      </c>
      <c r="D10" s="7">
        <f t="shared" si="3"/>
        <v>0.2</v>
      </c>
      <c r="E10" s="7">
        <f t="shared" si="3"/>
        <v>0.23809523809523808</v>
      </c>
      <c r="F10" s="7">
        <f t="shared" si="3"/>
        <v>0.23809523809523808</v>
      </c>
      <c r="G10" s="7">
        <f t="shared" si="3"/>
        <v>0.22727272727272727</v>
      </c>
      <c r="H10" s="7">
        <f t="shared" si="3"/>
        <v>0.22727272727272727</v>
      </c>
    </row>
    <row r="11" spans="2:8">
      <c r="B11" s="310" t="s">
        <v>1192</v>
      </c>
      <c r="C11" s="237">
        <v>4</v>
      </c>
      <c r="D11" s="237">
        <v>5</v>
      </c>
      <c r="E11" s="237">
        <v>5</v>
      </c>
      <c r="F11" s="237">
        <v>5</v>
      </c>
      <c r="G11" s="237">
        <v>5</v>
      </c>
      <c r="H11" s="237">
        <v>5</v>
      </c>
    </row>
    <row r="12" spans="2:8">
      <c r="B12" s="311"/>
      <c r="C12" s="7">
        <f t="shared" ref="C12:H12" si="4">C11/C4</f>
        <v>0.21052631578947367</v>
      </c>
      <c r="D12" s="7">
        <f t="shared" si="4"/>
        <v>0.25</v>
      </c>
      <c r="E12" s="7">
        <f t="shared" si="4"/>
        <v>0.23809523809523808</v>
      </c>
      <c r="F12" s="7">
        <f t="shared" si="4"/>
        <v>0.23809523809523808</v>
      </c>
      <c r="G12" s="7">
        <f t="shared" si="4"/>
        <v>0.22727272727272727</v>
      </c>
      <c r="H12" s="7">
        <f t="shared" si="4"/>
        <v>0.22727272727272727</v>
      </c>
    </row>
    <row r="13" spans="2:8">
      <c r="B13" s="310" t="s">
        <v>1193</v>
      </c>
      <c r="C13" s="237">
        <v>3</v>
      </c>
      <c r="D13" s="237">
        <v>3</v>
      </c>
      <c r="E13" s="237">
        <v>3</v>
      </c>
      <c r="F13" s="237">
        <v>3</v>
      </c>
      <c r="G13" s="237">
        <v>4</v>
      </c>
      <c r="H13" s="237">
        <v>4</v>
      </c>
    </row>
    <row r="14" spans="2:8">
      <c r="B14" s="311"/>
      <c r="C14" s="7">
        <f t="shared" ref="C14:H14" si="5">C13/C4</f>
        <v>0.15789473684210525</v>
      </c>
      <c r="D14" s="7">
        <f t="shared" si="5"/>
        <v>0.15</v>
      </c>
      <c r="E14" s="7">
        <f t="shared" si="5"/>
        <v>0.14285714285714285</v>
      </c>
      <c r="F14" s="7">
        <f t="shared" si="5"/>
        <v>0.14285714285714285</v>
      </c>
      <c r="G14" s="7">
        <f t="shared" si="5"/>
        <v>0.18181818181818182</v>
      </c>
      <c r="H14" s="7">
        <f t="shared" si="5"/>
        <v>0.18181818181818182</v>
      </c>
    </row>
    <row r="15" spans="2:8">
      <c r="B15" s="310" t="s">
        <v>1194</v>
      </c>
      <c r="C15" s="237">
        <v>4</v>
      </c>
      <c r="D15" s="237">
        <v>4</v>
      </c>
      <c r="E15" s="237">
        <v>4</v>
      </c>
      <c r="F15" s="237">
        <v>4</v>
      </c>
      <c r="G15" s="237">
        <v>4</v>
      </c>
      <c r="H15" s="237">
        <v>4</v>
      </c>
    </row>
    <row r="16" spans="2:8">
      <c r="B16" s="311"/>
      <c r="C16" s="7">
        <f t="shared" ref="C16:H16" si="6">C15/C4</f>
        <v>0.21052631578947367</v>
      </c>
      <c r="D16" s="7">
        <f t="shared" si="6"/>
        <v>0.2</v>
      </c>
      <c r="E16" s="7">
        <f t="shared" si="6"/>
        <v>0.19047619047619047</v>
      </c>
      <c r="F16" s="7">
        <f t="shared" si="6"/>
        <v>0.19047619047619047</v>
      </c>
      <c r="G16" s="7">
        <f t="shared" si="6"/>
        <v>0.18181818181818182</v>
      </c>
      <c r="H16" s="7">
        <f t="shared" si="6"/>
        <v>0.18181818181818182</v>
      </c>
    </row>
    <row r="18" spans="2:3">
      <c r="B18" s="208" t="s">
        <v>1195</v>
      </c>
    </row>
    <row r="19" spans="2:3">
      <c r="B19" s="216"/>
      <c r="C19" s="217" t="s">
        <v>1006</v>
      </c>
    </row>
  </sheetData>
  <mergeCells count="6">
    <mergeCell ref="B15:B16"/>
    <mergeCell ref="B9:B10"/>
    <mergeCell ref="B13:B14"/>
    <mergeCell ref="B7:B8"/>
    <mergeCell ref="B11:B12"/>
    <mergeCell ref="B5:B6"/>
  </mergeCells>
  <phoneticPr fontId="2"/>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theme="5" tint="0.79998168889431442"/>
  </sheetPr>
  <dimension ref="B1:H13"/>
  <sheetViews>
    <sheetView showGridLines="0" workbookViewId="0">
      <selection activeCell="F32" sqref="F32"/>
    </sheetView>
  </sheetViews>
  <sheetFormatPr defaultRowHeight="18.75"/>
  <cols>
    <col min="2" max="2" width="40" style="205" bestFit="1" customWidth="1"/>
    <col min="3" max="8" width="10.625" style="205" bestFit="1" customWidth="1"/>
  </cols>
  <sheetData>
    <row r="1" spans="2:8">
      <c r="B1" t="s">
        <v>1196</v>
      </c>
    </row>
    <row r="2" spans="2:8">
      <c r="H2" s="15" t="s">
        <v>962</v>
      </c>
    </row>
    <row r="3" spans="2:8">
      <c r="B3" s="18" t="s">
        <v>87</v>
      </c>
      <c r="C3" s="18" t="s">
        <v>965</v>
      </c>
      <c r="D3" s="18" t="s">
        <v>88</v>
      </c>
      <c r="E3" s="18" t="s">
        <v>966</v>
      </c>
      <c r="F3" s="18" t="s">
        <v>89</v>
      </c>
      <c r="G3" s="18" t="s">
        <v>967</v>
      </c>
      <c r="H3" s="18" t="s">
        <v>90</v>
      </c>
    </row>
    <row r="4" spans="2:8" ht="19.5" customHeight="1" thickBot="1">
      <c r="B4" s="12" t="s">
        <v>1015</v>
      </c>
      <c r="C4" s="13">
        <f t="shared" ref="C4:H4" si="0">C5+C7+C9</f>
        <v>63</v>
      </c>
      <c r="D4" s="13">
        <f t="shared" si="0"/>
        <v>61</v>
      </c>
      <c r="E4" s="13">
        <f t="shared" si="0"/>
        <v>57</v>
      </c>
      <c r="F4" s="13">
        <f t="shared" si="0"/>
        <v>61</v>
      </c>
      <c r="G4" s="13">
        <f t="shared" si="0"/>
        <v>63</v>
      </c>
      <c r="H4" s="13">
        <f t="shared" si="0"/>
        <v>65</v>
      </c>
    </row>
    <row r="5" spans="2:8" ht="19.5" customHeight="1" thickTop="1">
      <c r="B5" s="337" t="s">
        <v>1197</v>
      </c>
      <c r="C5" s="214">
        <v>52</v>
      </c>
      <c r="D5" s="214">
        <v>50</v>
      </c>
      <c r="E5" s="214">
        <v>48</v>
      </c>
      <c r="F5" s="214">
        <v>50</v>
      </c>
      <c r="G5" s="214">
        <v>52</v>
      </c>
      <c r="H5" s="214">
        <v>54</v>
      </c>
    </row>
    <row r="6" spans="2:8">
      <c r="B6" s="311"/>
      <c r="C6" s="7">
        <f t="shared" ref="C6:H6" si="1">C5/C4</f>
        <v>0.82539682539682535</v>
      </c>
      <c r="D6" s="7">
        <f t="shared" si="1"/>
        <v>0.81967213114754101</v>
      </c>
      <c r="E6" s="7">
        <f t="shared" si="1"/>
        <v>0.84210526315789469</v>
      </c>
      <c r="F6" s="7">
        <f t="shared" si="1"/>
        <v>0.81967213114754101</v>
      </c>
      <c r="G6" s="7">
        <f t="shared" si="1"/>
        <v>0.82539682539682535</v>
      </c>
      <c r="H6" s="7">
        <f t="shared" si="1"/>
        <v>0.83076923076923082</v>
      </c>
    </row>
    <row r="7" spans="2:8">
      <c r="B7" s="338" t="s">
        <v>1198</v>
      </c>
      <c r="C7" s="215">
        <v>6</v>
      </c>
      <c r="D7" s="215">
        <v>6</v>
      </c>
      <c r="E7" s="215">
        <v>5</v>
      </c>
      <c r="F7" s="215">
        <v>6</v>
      </c>
      <c r="G7" s="215">
        <v>6</v>
      </c>
      <c r="H7" s="215">
        <v>6</v>
      </c>
    </row>
    <row r="8" spans="2:8">
      <c r="B8" s="311"/>
      <c r="C8" s="7">
        <f t="shared" ref="C8:H8" si="2">C7/C4</f>
        <v>9.5238095238095233E-2</v>
      </c>
      <c r="D8" s="7">
        <f t="shared" si="2"/>
        <v>9.8360655737704916E-2</v>
      </c>
      <c r="E8" s="7">
        <f t="shared" si="2"/>
        <v>8.771929824561403E-2</v>
      </c>
      <c r="F8" s="7">
        <f t="shared" si="2"/>
        <v>9.8360655737704916E-2</v>
      </c>
      <c r="G8" s="7">
        <f t="shared" si="2"/>
        <v>9.5238095238095233E-2</v>
      </c>
      <c r="H8" s="7">
        <f t="shared" si="2"/>
        <v>9.2307692307692313E-2</v>
      </c>
    </row>
    <row r="9" spans="2:8">
      <c r="B9" s="338" t="s">
        <v>1199</v>
      </c>
      <c r="C9" s="215">
        <v>5</v>
      </c>
      <c r="D9" s="215">
        <v>5</v>
      </c>
      <c r="E9" s="215">
        <v>4</v>
      </c>
      <c r="F9" s="215">
        <v>5</v>
      </c>
      <c r="G9" s="215">
        <v>5</v>
      </c>
      <c r="H9" s="215">
        <v>5</v>
      </c>
    </row>
    <row r="10" spans="2:8">
      <c r="B10" s="311"/>
      <c r="C10" s="7">
        <f t="shared" ref="C10:H10" si="3">C9/C4</f>
        <v>7.9365079365079361E-2</v>
      </c>
      <c r="D10" s="7">
        <f t="shared" si="3"/>
        <v>8.1967213114754092E-2</v>
      </c>
      <c r="E10" s="7">
        <f t="shared" si="3"/>
        <v>7.0175438596491224E-2</v>
      </c>
      <c r="F10" s="7">
        <f t="shared" si="3"/>
        <v>8.1967213114754092E-2</v>
      </c>
      <c r="G10" s="7">
        <f t="shared" si="3"/>
        <v>7.9365079365079361E-2</v>
      </c>
      <c r="H10" s="7">
        <f t="shared" si="3"/>
        <v>7.6923076923076927E-2</v>
      </c>
    </row>
    <row r="12" spans="2:8">
      <c r="B12" s="208" t="s">
        <v>1200</v>
      </c>
    </row>
    <row r="13" spans="2:8">
      <c r="B13" s="216"/>
      <c r="C13" s="217" t="s">
        <v>1006</v>
      </c>
    </row>
  </sheetData>
  <mergeCells count="3">
    <mergeCell ref="B7:B8"/>
    <mergeCell ref="B9:B10"/>
    <mergeCell ref="B5:B6"/>
  </mergeCells>
  <phoneticPr fontId="2"/>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4" tint="0.79998168889431442"/>
  </sheetPr>
  <dimension ref="B1:AB156"/>
  <sheetViews>
    <sheetView workbookViewId="0">
      <selection activeCell="B25" sqref="B25"/>
    </sheetView>
  </sheetViews>
  <sheetFormatPr defaultRowHeight="18.75"/>
  <sheetData>
    <row r="1" spans="2:27">
      <c r="B1" t="s">
        <v>1201</v>
      </c>
      <c r="C1">
        <v>110</v>
      </c>
      <c r="E1" s="208" t="s">
        <v>1202</v>
      </c>
      <c r="P1" t="s">
        <v>1201</v>
      </c>
      <c r="Q1">
        <v>110</v>
      </c>
    </row>
    <row r="2" spans="2:27">
      <c r="B2" s="19" t="s">
        <v>1203</v>
      </c>
      <c r="C2" s="19" t="s">
        <v>1204</v>
      </c>
      <c r="D2" s="19" t="s">
        <v>39</v>
      </c>
      <c r="E2" s="19" t="s">
        <v>1205</v>
      </c>
      <c r="F2" s="19" t="s">
        <v>1206</v>
      </c>
      <c r="G2" s="19" t="s">
        <v>1207</v>
      </c>
      <c r="H2" s="19" t="s">
        <v>1208</v>
      </c>
      <c r="I2" s="19" t="s">
        <v>1209</v>
      </c>
      <c r="J2" s="19" t="s">
        <v>1210</v>
      </c>
      <c r="K2" s="19" t="s">
        <v>1211</v>
      </c>
      <c r="L2" s="19" t="s">
        <v>1212</v>
      </c>
      <c r="M2" s="19" t="s">
        <v>1213</v>
      </c>
      <c r="P2" s="1" t="s">
        <v>1203</v>
      </c>
      <c r="Q2" s="1" t="s">
        <v>1204</v>
      </c>
      <c r="R2" s="1" t="s">
        <v>39</v>
      </c>
      <c r="S2" s="1" t="s">
        <v>1205</v>
      </c>
      <c r="T2" s="1" t="s">
        <v>1206</v>
      </c>
      <c r="U2" s="1" t="s">
        <v>1207</v>
      </c>
      <c r="V2" s="1" t="s">
        <v>1208</v>
      </c>
      <c r="W2" s="1" t="s">
        <v>1209</v>
      </c>
      <c r="X2" s="1" t="s">
        <v>1210</v>
      </c>
      <c r="Y2" s="1" t="s">
        <v>1211</v>
      </c>
      <c r="Z2" s="1" t="s">
        <v>1212</v>
      </c>
      <c r="AA2" s="1" t="s">
        <v>1213</v>
      </c>
    </row>
    <row r="3" spans="2:27">
      <c r="B3" s="1"/>
      <c r="C3" s="20">
        <f t="shared" ref="C3:M3" si="0">ROUND(Q3/$C$1,3)</f>
        <v>3.5999999999999997E-2</v>
      </c>
      <c r="D3" s="20">
        <f t="shared" si="0"/>
        <v>2.7E-2</v>
      </c>
      <c r="E3" s="20">
        <f t="shared" si="0"/>
        <v>4.4999999999999998E-2</v>
      </c>
      <c r="F3" s="20">
        <f t="shared" si="0"/>
        <v>0.16400000000000001</v>
      </c>
      <c r="G3" s="20">
        <f t="shared" si="0"/>
        <v>7.2999999999999995E-2</v>
      </c>
      <c r="H3" s="20">
        <f t="shared" si="0"/>
        <v>3.5999999999999997E-2</v>
      </c>
      <c r="I3" s="20">
        <f t="shared" si="0"/>
        <v>0.109</v>
      </c>
      <c r="J3" s="20">
        <f t="shared" si="0"/>
        <v>0.2</v>
      </c>
      <c r="K3" s="20">
        <f t="shared" si="0"/>
        <v>2.7E-2</v>
      </c>
      <c r="L3" s="20">
        <f t="shared" si="0"/>
        <v>8.2000000000000003E-2</v>
      </c>
      <c r="M3" s="20">
        <f t="shared" si="0"/>
        <v>0.56399999999999995</v>
      </c>
      <c r="P3" s="1"/>
      <c r="Q3" s="264">
        <v>4</v>
      </c>
      <c r="R3" s="264">
        <v>3</v>
      </c>
      <c r="S3" s="264">
        <v>5</v>
      </c>
      <c r="T3" s="264">
        <v>18</v>
      </c>
      <c r="U3" s="264">
        <v>8</v>
      </c>
      <c r="V3" s="264">
        <v>4</v>
      </c>
      <c r="W3" s="264">
        <v>12</v>
      </c>
      <c r="X3" s="264">
        <v>22</v>
      </c>
      <c r="Y3" s="264">
        <v>3</v>
      </c>
      <c r="Z3" s="264">
        <v>9</v>
      </c>
      <c r="AA3" s="264">
        <v>62</v>
      </c>
    </row>
    <row r="23" spans="2:19">
      <c r="B23" t="s">
        <v>1201</v>
      </c>
      <c r="C23">
        <f>Q23</f>
        <v>110</v>
      </c>
      <c r="P23" t="s">
        <v>1201</v>
      </c>
      <c r="Q23">
        <f>SUM(M25:S25)</f>
        <v>110</v>
      </c>
    </row>
    <row r="24" spans="2:19">
      <c r="B24" s="19" t="s">
        <v>1214</v>
      </c>
      <c r="C24" s="19" t="s">
        <v>1204</v>
      </c>
      <c r="D24" s="19" t="s">
        <v>1215</v>
      </c>
      <c r="E24" s="19" t="s">
        <v>1216</v>
      </c>
      <c r="F24" s="19" t="s">
        <v>1217</v>
      </c>
      <c r="G24" s="19" t="s">
        <v>1218</v>
      </c>
      <c r="H24" s="19" t="s">
        <v>1219</v>
      </c>
      <c r="I24" s="19" t="s">
        <v>1220</v>
      </c>
      <c r="L24" s="1" t="s">
        <v>1214</v>
      </c>
      <c r="M24" s="1" t="s">
        <v>1204</v>
      </c>
      <c r="N24" s="1" t="s">
        <v>1215</v>
      </c>
      <c r="O24" s="1" t="s">
        <v>1216</v>
      </c>
      <c r="P24" s="1" t="s">
        <v>1217</v>
      </c>
      <c r="Q24" s="1" t="s">
        <v>1218</v>
      </c>
      <c r="R24" s="1" t="s">
        <v>1219</v>
      </c>
      <c r="S24" s="1" t="s">
        <v>1220</v>
      </c>
    </row>
    <row r="25" spans="2:19">
      <c r="B25" s="1"/>
      <c r="C25" s="20">
        <f t="shared" ref="C25:I25" si="1">ROUND(M25/$C$23,3)</f>
        <v>2.7E-2</v>
      </c>
      <c r="D25" s="20">
        <f t="shared" si="1"/>
        <v>9.0999999999999998E-2</v>
      </c>
      <c r="E25" s="20">
        <f t="shared" si="1"/>
        <v>4.4999999999999998E-2</v>
      </c>
      <c r="F25" s="20">
        <f t="shared" si="1"/>
        <v>0.109</v>
      </c>
      <c r="G25" s="20">
        <f t="shared" si="1"/>
        <v>0.22700000000000001</v>
      </c>
      <c r="H25" s="20">
        <f t="shared" si="1"/>
        <v>0.2</v>
      </c>
      <c r="I25" s="20">
        <f t="shared" si="1"/>
        <v>0.3</v>
      </c>
      <c r="L25" s="1"/>
      <c r="M25" s="264">
        <v>3</v>
      </c>
      <c r="N25" s="264">
        <v>10</v>
      </c>
      <c r="O25" s="264">
        <v>5</v>
      </c>
      <c r="P25" s="264">
        <v>12</v>
      </c>
      <c r="Q25" s="264">
        <v>25</v>
      </c>
      <c r="R25" s="264">
        <v>22</v>
      </c>
      <c r="S25" s="264">
        <v>33</v>
      </c>
    </row>
    <row r="40" spans="2:28">
      <c r="B40" t="s">
        <v>1201</v>
      </c>
      <c r="C40">
        <v>110</v>
      </c>
      <c r="P40" t="s">
        <v>1201</v>
      </c>
      <c r="Q40">
        <v>110</v>
      </c>
    </row>
    <row r="41" spans="2:28">
      <c r="B41" s="19" t="s">
        <v>1221</v>
      </c>
      <c r="C41" s="19" t="s">
        <v>1204</v>
      </c>
      <c r="D41" s="19" t="s">
        <v>1222</v>
      </c>
      <c r="E41" s="19" t="s">
        <v>39</v>
      </c>
      <c r="F41" s="19" t="s">
        <v>1223</v>
      </c>
      <c r="G41" s="19" t="s">
        <v>1224</v>
      </c>
      <c r="H41" s="19" t="s">
        <v>1225</v>
      </c>
      <c r="I41" s="19" t="s">
        <v>1226</v>
      </c>
      <c r="J41" s="19" t="s">
        <v>1227</v>
      </c>
      <c r="K41" s="19" t="s">
        <v>1228</v>
      </c>
      <c r="L41" s="19" t="s">
        <v>1229</v>
      </c>
      <c r="M41" s="19" t="s">
        <v>1230</v>
      </c>
      <c r="N41" s="19" t="s">
        <v>1231</v>
      </c>
      <c r="P41" s="19" t="s">
        <v>1221</v>
      </c>
      <c r="Q41" s="19" t="s">
        <v>1204</v>
      </c>
      <c r="R41" s="19" t="s">
        <v>1222</v>
      </c>
      <c r="S41" s="19" t="s">
        <v>39</v>
      </c>
      <c r="T41" s="19" t="s">
        <v>1223</v>
      </c>
      <c r="U41" s="19" t="s">
        <v>1224</v>
      </c>
      <c r="V41" s="19" t="s">
        <v>1225</v>
      </c>
      <c r="W41" s="19" t="s">
        <v>1226</v>
      </c>
      <c r="X41" s="19" t="s">
        <v>1227</v>
      </c>
      <c r="Y41" s="19" t="s">
        <v>1232</v>
      </c>
      <c r="Z41" s="19" t="s">
        <v>1229</v>
      </c>
      <c r="AA41" s="19" t="s">
        <v>1230</v>
      </c>
      <c r="AB41" s="19" t="s">
        <v>1231</v>
      </c>
    </row>
    <row r="42" spans="2:28">
      <c r="B42" s="1"/>
      <c r="C42" s="20">
        <f t="shared" ref="C42:N42" si="2">ROUND(Q42/$C$40,3)</f>
        <v>5.5E-2</v>
      </c>
      <c r="D42" s="20">
        <f t="shared" si="2"/>
        <v>0.27300000000000002</v>
      </c>
      <c r="E42" s="20">
        <f t="shared" si="2"/>
        <v>4.4999999999999998E-2</v>
      </c>
      <c r="F42" s="20">
        <f t="shared" si="2"/>
        <v>0.218</v>
      </c>
      <c r="G42" s="20">
        <f t="shared" si="2"/>
        <v>9.0999999999999998E-2</v>
      </c>
      <c r="H42" s="20">
        <f t="shared" si="2"/>
        <v>0.127</v>
      </c>
      <c r="I42" s="20">
        <f t="shared" si="2"/>
        <v>5.5E-2</v>
      </c>
      <c r="J42" s="20">
        <f t="shared" si="2"/>
        <v>0.109</v>
      </c>
      <c r="K42" s="20">
        <f t="shared" si="2"/>
        <v>6.4000000000000001E-2</v>
      </c>
      <c r="L42" s="20">
        <f t="shared" si="2"/>
        <v>8.2000000000000003E-2</v>
      </c>
      <c r="M42" s="20">
        <f t="shared" si="2"/>
        <v>0.13600000000000001</v>
      </c>
      <c r="N42" s="20">
        <f t="shared" si="2"/>
        <v>0.34499999999999997</v>
      </c>
      <c r="P42" s="1"/>
      <c r="Q42" s="264">
        <v>6</v>
      </c>
      <c r="R42" s="264">
        <v>30</v>
      </c>
      <c r="S42" s="264">
        <v>5</v>
      </c>
      <c r="T42" s="264">
        <v>24</v>
      </c>
      <c r="U42" s="264">
        <v>10</v>
      </c>
      <c r="V42" s="264">
        <v>14</v>
      </c>
      <c r="W42" s="264">
        <v>6</v>
      </c>
      <c r="X42" s="264">
        <v>12</v>
      </c>
      <c r="Y42" s="264">
        <v>7</v>
      </c>
      <c r="Z42" s="264">
        <v>9</v>
      </c>
      <c r="AA42" s="264">
        <v>15</v>
      </c>
      <c r="AB42" s="264">
        <v>38</v>
      </c>
    </row>
    <row r="62" spans="2:26">
      <c r="B62" t="s">
        <v>1201</v>
      </c>
      <c r="C62">
        <v>110</v>
      </c>
      <c r="P62">
        <v>110</v>
      </c>
      <c r="Q62">
        <v>1200</v>
      </c>
    </row>
    <row r="63" spans="2:26">
      <c r="B63" s="19" t="s">
        <v>1233</v>
      </c>
      <c r="C63" s="19" t="s">
        <v>1204</v>
      </c>
      <c r="D63" s="19" t="s">
        <v>1222</v>
      </c>
      <c r="E63" s="19" t="s">
        <v>39</v>
      </c>
      <c r="F63" s="19" t="s">
        <v>1234</v>
      </c>
      <c r="G63" s="19" t="s">
        <v>1235</v>
      </c>
      <c r="H63" s="19" t="s">
        <v>1236</v>
      </c>
      <c r="I63" s="19" t="s">
        <v>1237</v>
      </c>
      <c r="J63" s="19" t="s">
        <v>1238</v>
      </c>
      <c r="K63" s="19" t="s">
        <v>1239</v>
      </c>
      <c r="L63" s="19" t="s">
        <v>1240</v>
      </c>
      <c r="M63" s="19" t="s">
        <v>1241</v>
      </c>
      <c r="O63" s="19" t="s">
        <v>1233</v>
      </c>
      <c r="P63" s="19" t="s">
        <v>1204</v>
      </c>
      <c r="Q63" s="19" t="s">
        <v>1222</v>
      </c>
      <c r="R63" s="19" t="s">
        <v>39</v>
      </c>
      <c r="S63" s="19" t="s">
        <v>1234</v>
      </c>
      <c r="T63" s="19" t="s">
        <v>1235</v>
      </c>
      <c r="U63" s="19" t="s">
        <v>1236</v>
      </c>
      <c r="V63" s="19" t="s">
        <v>1237</v>
      </c>
      <c r="W63" s="19" t="s">
        <v>1238</v>
      </c>
      <c r="X63" s="19" t="s">
        <v>1239</v>
      </c>
      <c r="Y63" s="19" t="s">
        <v>1240</v>
      </c>
      <c r="Z63" s="19" t="s">
        <v>1241</v>
      </c>
    </row>
    <row r="64" spans="2:26">
      <c r="B64" s="1"/>
      <c r="C64" s="20">
        <f t="shared" ref="C64:M64" si="3">ROUND(P64/$C$62,3)</f>
        <v>4.4999999999999998E-2</v>
      </c>
      <c r="D64" s="20">
        <f t="shared" si="3"/>
        <v>0.255</v>
      </c>
      <c r="E64" s="20">
        <f t="shared" si="3"/>
        <v>3.5999999999999997E-2</v>
      </c>
      <c r="F64" s="20">
        <f t="shared" si="3"/>
        <v>7.2999999999999995E-2</v>
      </c>
      <c r="G64" s="20">
        <f t="shared" si="3"/>
        <v>0.109</v>
      </c>
      <c r="H64" s="20">
        <f t="shared" si="3"/>
        <v>0.127</v>
      </c>
      <c r="I64" s="20">
        <f t="shared" si="3"/>
        <v>1.7999999999999999E-2</v>
      </c>
      <c r="J64" s="20">
        <f t="shared" si="3"/>
        <v>1.7999999999999999E-2</v>
      </c>
      <c r="K64" s="20">
        <f t="shared" si="3"/>
        <v>0.27300000000000002</v>
      </c>
      <c r="L64" s="20">
        <f t="shared" si="3"/>
        <v>0.2</v>
      </c>
      <c r="M64" s="20">
        <f t="shared" si="3"/>
        <v>0.32700000000000001</v>
      </c>
      <c r="O64" s="1"/>
      <c r="P64" s="264">
        <v>5</v>
      </c>
      <c r="Q64" s="264">
        <v>28</v>
      </c>
      <c r="R64" s="264">
        <v>4</v>
      </c>
      <c r="S64" s="264">
        <v>8</v>
      </c>
      <c r="T64" s="264">
        <v>12</v>
      </c>
      <c r="U64" s="264">
        <v>14</v>
      </c>
      <c r="V64" s="264">
        <v>2</v>
      </c>
      <c r="W64" s="264">
        <v>2</v>
      </c>
      <c r="X64" s="264">
        <v>30</v>
      </c>
      <c r="Y64" s="264">
        <v>22</v>
      </c>
      <c r="Z64" s="264">
        <v>36</v>
      </c>
    </row>
    <row r="84" spans="2:22">
      <c r="B84" t="s">
        <v>1201</v>
      </c>
      <c r="C84">
        <f>Q84</f>
        <v>110</v>
      </c>
      <c r="P84" t="s">
        <v>1201</v>
      </c>
      <c r="Q84">
        <f>SUM(N86:V86)</f>
        <v>110</v>
      </c>
    </row>
    <row r="85" spans="2:22">
      <c r="B85" s="19" t="s">
        <v>1242</v>
      </c>
      <c r="C85" s="19" t="s">
        <v>1204</v>
      </c>
      <c r="D85" s="19" t="s">
        <v>39</v>
      </c>
      <c r="E85" s="19" t="s">
        <v>1243</v>
      </c>
      <c r="F85" s="19" t="s">
        <v>1244</v>
      </c>
      <c r="G85" s="19" t="s">
        <v>1245</v>
      </c>
      <c r="H85" s="19" t="s">
        <v>1246</v>
      </c>
      <c r="I85" s="19" t="s">
        <v>1247</v>
      </c>
      <c r="J85" s="19" t="s">
        <v>1248</v>
      </c>
      <c r="K85" s="19" t="s">
        <v>1249</v>
      </c>
      <c r="M85" s="1" t="s">
        <v>1242</v>
      </c>
      <c r="N85" s="1" t="s">
        <v>1204</v>
      </c>
      <c r="O85" s="1" t="s">
        <v>39</v>
      </c>
      <c r="P85" s="1" t="s">
        <v>1243</v>
      </c>
      <c r="Q85" s="1" t="s">
        <v>1244</v>
      </c>
      <c r="R85" s="1" t="s">
        <v>1245</v>
      </c>
      <c r="S85" s="1" t="s">
        <v>1246</v>
      </c>
      <c r="T85" s="1" t="s">
        <v>1247</v>
      </c>
      <c r="U85" s="1" t="s">
        <v>1248</v>
      </c>
      <c r="V85" s="1" t="s">
        <v>1249</v>
      </c>
    </row>
    <row r="86" spans="2:22">
      <c r="B86" s="1"/>
      <c r="C86" s="20">
        <f t="shared" ref="C86:K86" si="4">ROUND(N86/$C$84,3)</f>
        <v>4.4999999999999998E-2</v>
      </c>
      <c r="D86" s="20">
        <f t="shared" si="4"/>
        <v>2.7E-2</v>
      </c>
      <c r="E86" s="20">
        <f t="shared" si="4"/>
        <v>8.9999999999999993E-3</v>
      </c>
      <c r="F86" s="20">
        <f t="shared" si="4"/>
        <v>5.5E-2</v>
      </c>
      <c r="G86" s="20">
        <f t="shared" si="4"/>
        <v>2.7E-2</v>
      </c>
      <c r="H86" s="20">
        <f t="shared" si="4"/>
        <v>3.5999999999999997E-2</v>
      </c>
      <c r="I86" s="20">
        <f t="shared" si="4"/>
        <v>0.36399999999999999</v>
      </c>
      <c r="J86" s="20">
        <f t="shared" si="4"/>
        <v>0.23599999999999999</v>
      </c>
      <c r="K86" s="20">
        <f t="shared" si="4"/>
        <v>0.2</v>
      </c>
      <c r="M86" s="1"/>
      <c r="N86" s="264">
        <v>5</v>
      </c>
      <c r="O86" s="264">
        <v>3</v>
      </c>
      <c r="P86" s="264">
        <v>1</v>
      </c>
      <c r="Q86" s="264">
        <v>6</v>
      </c>
      <c r="R86" s="264">
        <v>3</v>
      </c>
      <c r="S86" s="264">
        <v>4</v>
      </c>
      <c r="T86" s="264">
        <v>40</v>
      </c>
      <c r="U86" s="264">
        <v>26</v>
      </c>
      <c r="V86" s="264">
        <v>22</v>
      </c>
    </row>
    <row r="99" spans="2:17">
      <c r="B99" t="s">
        <v>1201</v>
      </c>
      <c r="C99">
        <f>Q99</f>
        <v>110</v>
      </c>
      <c r="P99" t="s">
        <v>1201</v>
      </c>
      <c r="Q99">
        <f>SUM(N101:P101)</f>
        <v>110</v>
      </c>
    </row>
    <row r="100" spans="2:17">
      <c r="B100" s="19" t="s">
        <v>1250</v>
      </c>
      <c r="C100" s="19" t="s">
        <v>1204</v>
      </c>
      <c r="D100" s="19" t="s">
        <v>1251</v>
      </c>
      <c r="E100" s="19" t="s">
        <v>1252</v>
      </c>
      <c r="F100" s="36"/>
      <c r="M100" s="19" t="s">
        <v>1250</v>
      </c>
      <c r="N100" s="19" t="s">
        <v>1204</v>
      </c>
      <c r="O100" s="19" t="s">
        <v>1253</v>
      </c>
      <c r="P100" s="19" t="s">
        <v>1254</v>
      </c>
      <c r="Q100" s="36"/>
    </row>
    <row r="101" spans="2:17">
      <c r="B101" s="1"/>
      <c r="C101" s="20">
        <f>ROUND(N101/$C$99,3)</f>
        <v>4.4999999999999998E-2</v>
      </c>
      <c r="D101" s="20">
        <f>ROUND(O101/$C$99,3)</f>
        <v>0.7</v>
      </c>
      <c r="E101" s="20">
        <f>ROUND(P101/$C$99,3)</f>
        <v>0.255</v>
      </c>
      <c r="F101" s="34"/>
      <c r="G101" s="35"/>
      <c r="H101" s="35"/>
      <c r="I101" s="35"/>
      <c r="J101" s="35"/>
      <c r="K101" s="35"/>
      <c r="M101" s="1"/>
      <c r="N101" s="264">
        <v>5</v>
      </c>
      <c r="O101" s="264">
        <v>77</v>
      </c>
      <c r="P101" s="264">
        <v>28</v>
      </c>
      <c r="Q101" s="36"/>
    </row>
    <row r="116" spans="2:17">
      <c r="B116" t="s">
        <v>1201</v>
      </c>
      <c r="C116">
        <f>Q116</f>
        <v>110</v>
      </c>
      <c r="P116" t="s">
        <v>1201</v>
      </c>
      <c r="Q116">
        <f>SUM(N118:P118)</f>
        <v>110</v>
      </c>
    </row>
    <row r="117" spans="2:17">
      <c r="B117" s="19" t="s">
        <v>1255</v>
      </c>
      <c r="C117" s="19" t="s">
        <v>1204</v>
      </c>
      <c r="D117" s="19" t="s">
        <v>1253</v>
      </c>
      <c r="E117" s="19" t="s">
        <v>1254</v>
      </c>
      <c r="F117" s="36"/>
      <c r="M117" s="19" t="s">
        <v>1255</v>
      </c>
      <c r="N117" s="19" t="s">
        <v>1204</v>
      </c>
      <c r="O117" s="19" t="s">
        <v>1253</v>
      </c>
      <c r="P117" s="19" t="s">
        <v>1254</v>
      </c>
      <c r="Q117" s="36"/>
    </row>
    <row r="118" spans="2:17">
      <c r="B118" s="1"/>
      <c r="C118" s="20">
        <f>ROUND(N118/$C$116,3)</f>
        <v>5.5E-2</v>
      </c>
      <c r="D118" s="20">
        <f>ROUND(O118/$C$116,3)</f>
        <v>0.52700000000000002</v>
      </c>
      <c r="E118" s="20">
        <f>ROUND(P118/$C$116,3)</f>
        <v>0.41799999999999998</v>
      </c>
      <c r="F118" s="34"/>
      <c r="G118" s="35"/>
      <c r="H118" s="35"/>
      <c r="I118" s="35"/>
      <c r="J118" s="35"/>
      <c r="K118" s="35"/>
      <c r="M118" s="1"/>
      <c r="N118" s="264">
        <v>6</v>
      </c>
      <c r="O118" s="264">
        <v>58</v>
      </c>
      <c r="P118" s="264">
        <v>46</v>
      </c>
      <c r="Q118" s="36"/>
    </row>
    <row r="132" spans="2:23">
      <c r="B132" t="s">
        <v>1201</v>
      </c>
      <c r="C132">
        <v>110</v>
      </c>
      <c r="P132">
        <v>110</v>
      </c>
      <c r="Q132">
        <v>1200</v>
      </c>
    </row>
    <row r="133" spans="2:23">
      <c r="B133" s="19" t="s">
        <v>1256</v>
      </c>
      <c r="C133" s="19" t="s">
        <v>1204</v>
      </c>
      <c r="D133" s="19" t="s">
        <v>39</v>
      </c>
      <c r="E133" s="19" t="s">
        <v>1257</v>
      </c>
      <c r="F133" s="19" t="s">
        <v>1258</v>
      </c>
      <c r="G133" s="19" t="s">
        <v>1259</v>
      </c>
      <c r="H133" s="19" t="s">
        <v>1260</v>
      </c>
      <c r="I133" s="19" t="s">
        <v>1261</v>
      </c>
      <c r="J133" s="36"/>
      <c r="O133" s="19" t="s">
        <v>1256</v>
      </c>
      <c r="P133" s="19" t="s">
        <v>1204</v>
      </c>
      <c r="Q133" s="19" t="s">
        <v>39</v>
      </c>
      <c r="R133" s="19" t="s">
        <v>1257</v>
      </c>
      <c r="S133" s="19" t="s">
        <v>1258</v>
      </c>
      <c r="T133" s="19" t="s">
        <v>1259</v>
      </c>
      <c r="U133" s="19" t="s">
        <v>1260</v>
      </c>
      <c r="V133" s="19" t="s">
        <v>1261</v>
      </c>
      <c r="W133" s="36"/>
    </row>
    <row r="134" spans="2:23">
      <c r="B134" s="1"/>
      <c r="C134" s="20">
        <f t="shared" ref="C134:I134" si="5">ROUND(P134/$C$132,3)</f>
        <v>7.2999999999999995E-2</v>
      </c>
      <c r="D134" s="20">
        <f t="shared" si="5"/>
        <v>2.7E-2</v>
      </c>
      <c r="E134" s="20">
        <f t="shared" si="5"/>
        <v>0.29099999999999998</v>
      </c>
      <c r="F134" s="20">
        <f t="shared" si="5"/>
        <v>0.34499999999999997</v>
      </c>
      <c r="G134" s="20">
        <f t="shared" si="5"/>
        <v>0.13600000000000001</v>
      </c>
      <c r="H134" s="20">
        <f t="shared" si="5"/>
        <v>0.182</v>
      </c>
      <c r="I134" s="20">
        <f t="shared" si="5"/>
        <v>0.373</v>
      </c>
      <c r="J134" s="34"/>
      <c r="K134" s="35"/>
      <c r="L134" s="35"/>
      <c r="M134" s="35"/>
      <c r="O134" s="1"/>
      <c r="P134" s="264">
        <v>8</v>
      </c>
      <c r="Q134" s="264">
        <v>3</v>
      </c>
      <c r="R134" s="264">
        <v>32</v>
      </c>
      <c r="S134" s="264">
        <v>38</v>
      </c>
      <c r="T134" s="264">
        <v>15</v>
      </c>
      <c r="U134" s="264">
        <v>20</v>
      </c>
      <c r="V134" s="264">
        <v>41</v>
      </c>
      <c r="W134" s="36"/>
    </row>
    <row r="154" spans="2:26">
      <c r="B154" t="s">
        <v>1201</v>
      </c>
      <c r="C154">
        <v>60</v>
      </c>
      <c r="P154">
        <v>60</v>
      </c>
      <c r="Q154">
        <v>1200</v>
      </c>
    </row>
    <row r="155" spans="2:26">
      <c r="B155" s="19" t="s">
        <v>1262</v>
      </c>
      <c r="C155" s="19" t="s">
        <v>1204</v>
      </c>
      <c r="D155" s="19" t="s">
        <v>1222</v>
      </c>
      <c r="E155" s="19" t="s">
        <v>39</v>
      </c>
      <c r="F155" s="19" t="s">
        <v>1263</v>
      </c>
      <c r="G155" s="19" t="s">
        <v>1264</v>
      </c>
      <c r="H155" s="19" t="s">
        <v>1265</v>
      </c>
      <c r="I155" s="19" t="s">
        <v>1266</v>
      </c>
      <c r="J155" s="19" t="s">
        <v>1267</v>
      </c>
      <c r="K155" s="19" t="s">
        <v>1268</v>
      </c>
      <c r="L155" s="19" t="s">
        <v>1269</v>
      </c>
      <c r="M155" s="19" t="s">
        <v>1270</v>
      </c>
      <c r="O155" s="19" t="s">
        <v>1262</v>
      </c>
      <c r="P155" s="19" t="s">
        <v>1204</v>
      </c>
      <c r="Q155" s="19" t="s">
        <v>1222</v>
      </c>
      <c r="R155" s="19" t="s">
        <v>39</v>
      </c>
      <c r="S155" s="19" t="s">
        <v>1263</v>
      </c>
      <c r="T155" s="19" t="s">
        <v>1264</v>
      </c>
      <c r="U155" s="19" t="s">
        <v>1265</v>
      </c>
      <c r="V155" s="19" t="s">
        <v>1266</v>
      </c>
      <c r="W155" s="19" t="s">
        <v>1267</v>
      </c>
      <c r="X155" s="19" t="s">
        <v>1268</v>
      </c>
      <c r="Y155" s="19" t="s">
        <v>1269</v>
      </c>
      <c r="Z155" s="19" t="s">
        <v>1270</v>
      </c>
    </row>
    <row r="156" spans="2:26">
      <c r="B156" s="1"/>
      <c r="C156" s="20">
        <f t="shared" ref="C156:M156" si="6">ROUND(P156/$C$154,3)</f>
        <v>0.1</v>
      </c>
      <c r="D156" s="20">
        <f t="shared" si="6"/>
        <v>0.2</v>
      </c>
      <c r="E156" s="20">
        <f t="shared" si="6"/>
        <v>3.3000000000000002E-2</v>
      </c>
      <c r="F156" s="20">
        <f t="shared" si="6"/>
        <v>8.3000000000000004E-2</v>
      </c>
      <c r="G156" s="20">
        <f t="shared" si="6"/>
        <v>0.1</v>
      </c>
      <c r="H156" s="20">
        <f t="shared" si="6"/>
        <v>0.13300000000000001</v>
      </c>
      <c r="I156" s="20">
        <f t="shared" si="6"/>
        <v>0.3</v>
      </c>
      <c r="J156" s="20">
        <f t="shared" si="6"/>
        <v>1.7000000000000001E-2</v>
      </c>
      <c r="K156" s="20">
        <f t="shared" si="6"/>
        <v>0.33300000000000002</v>
      </c>
      <c r="L156" s="20">
        <f t="shared" si="6"/>
        <v>0.26700000000000002</v>
      </c>
      <c r="M156" s="20">
        <f t="shared" si="6"/>
        <v>0.28299999999999997</v>
      </c>
      <c r="O156" s="1"/>
      <c r="P156" s="264">
        <v>6</v>
      </c>
      <c r="Q156" s="264">
        <v>12</v>
      </c>
      <c r="R156" s="264">
        <v>2</v>
      </c>
      <c r="S156" s="264">
        <v>5</v>
      </c>
      <c r="T156" s="264">
        <v>6</v>
      </c>
      <c r="U156" s="264">
        <v>8</v>
      </c>
      <c r="V156" s="264">
        <v>18</v>
      </c>
      <c r="W156" s="264">
        <v>1</v>
      </c>
      <c r="X156" s="264">
        <v>20</v>
      </c>
      <c r="Y156" s="264">
        <v>16</v>
      </c>
      <c r="Z156" s="264">
        <v>17</v>
      </c>
    </row>
  </sheetData>
  <phoneticPr fontId="2"/>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4" tint="0.79998168889431442"/>
  </sheetPr>
  <dimension ref="B1:AB69"/>
  <sheetViews>
    <sheetView workbookViewId="0">
      <selection activeCell="E68" sqref="E68"/>
    </sheetView>
  </sheetViews>
  <sheetFormatPr defaultRowHeight="18.75"/>
  <sheetData>
    <row r="1" spans="2:27">
      <c r="B1" t="s">
        <v>1201</v>
      </c>
      <c r="C1">
        <v>12</v>
      </c>
      <c r="E1" s="208" t="s">
        <v>1271</v>
      </c>
      <c r="P1" t="s">
        <v>1201</v>
      </c>
      <c r="Q1">
        <v>12</v>
      </c>
    </row>
    <row r="2" spans="2:27">
      <c r="B2" s="19" t="s">
        <v>1272</v>
      </c>
      <c r="C2" s="19" t="s">
        <v>1204</v>
      </c>
      <c r="D2" s="19" t="s">
        <v>1222</v>
      </c>
      <c r="E2" s="19" t="s">
        <v>39</v>
      </c>
      <c r="F2" s="19" t="s">
        <v>1273</v>
      </c>
      <c r="G2" s="19" t="s">
        <v>1274</v>
      </c>
      <c r="H2" s="19" t="s">
        <v>1275</v>
      </c>
      <c r="I2" s="19" t="s">
        <v>1276</v>
      </c>
      <c r="J2" s="19" t="s">
        <v>1277</v>
      </c>
      <c r="K2" s="19" t="s">
        <v>1278</v>
      </c>
      <c r="L2" s="19" t="s">
        <v>1279</v>
      </c>
      <c r="M2" s="19" t="s">
        <v>1280</v>
      </c>
      <c r="P2" s="19" t="s">
        <v>1272</v>
      </c>
      <c r="Q2" s="19" t="s">
        <v>1204</v>
      </c>
      <c r="R2" s="19" t="s">
        <v>1222</v>
      </c>
      <c r="S2" s="19" t="s">
        <v>39</v>
      </c>
      <c r="T2" s="19" t="s">
        <v>1273</v>
      </c>
      <c r="U2" s="19" t="s">
        <v>1274</v>
      </c>
      <c r="V2" s="19" t="s">
        <v>1275</v>
      </c>
      <c r="W2" s="19" t="s">
        <v>1276</v>
      </c>
      <c r="X2" s="19" t="s">
        <v>1277</v>
      </c>
      <c r="Y2" s="19" t="s">
        <v>1278</v>
      </c>
      <c r="Z2" s="19" t="s">
        <v>1279</v>
      </c>
      <c r="AA2" s="19" t="s">
        <v>1280</v>
      </c>
    </row>
    <row r="3" spans="2:27">
      <c r="B3" s="1"/>
      <c r="C3" s="20">
        <f t="shared" ref="C3:M3" si="0">ROUND(Q3/$C$1,3)</f>
        <v>0</v>
      </c>
      <c r="D3" s="20">
        <f t="shared" si="0"/>
        <v>8.3000000000000004E-2</v>
      </c>
      <c r="E3" s="20">
        <f t="shared" si="0"/>
        <v>8.3000000000000004E-2</v>
      </c>
      <c r="F3" s="20">
        <f t="shared" si="0"/>
        <v>0.5</v>
      </c>
      <c r="G3" s="20">
        <f t="shared" si="0"/>
        <v>0.33300000000000002</v>
      </c>
      <c r="H3" s="20">
        <f t="shared" si="0"/>
        <v>0.16700000000000001</v>
      </c>
      <c r="I3" s="20">
        <f t="shared" si="0"/>
        <v>0.41699999999999998</v>
      </c>
      <c r="J3" s="20">
        <f t="shared" si="0"/>
        <v>8.3000000000000004E-2</v>
      </c>
      <c r="K3" s="20">
        <f t="shared" si="0"/>
        <v>0.16700000000000001</v>
      </c>
      <c r="L3" s="20">
        <f t="shared" si="0"/>
        <v>0.75</v>
      </c>
      <c r="M3" s="20">
        <f t="shared" si="0"/>
        <v>0.33300000000000002</v>
      </c>
      <c r="P3" s="1"/>
      <c r="Q3" s="264">
        <v>0</v>
      </c>
      <c r="R3" s="264">
        <v>1</v>
      </c>
      <c r="S3" s="264">
        <v>1</v>
      </c>
      <c r="T3" s="264">
        <v>6</v>
      </c>
      <c r="U3" s="264">
        <v>4</v>
      </c>
      <c r="V3" s="264">
        <v>2</v>
      </c>
      <c r="W3" s="264">
        <v>5</v>
      </c>
      <c r="X3" s="264">
        <v>1</v>
      </c>
      <c r="Y3" s="264">
        <v>2</v>
      </c>
      <c r="Z3" s="264">
        <v>9</v>
      </c>
      <c r="AA3" s="264">
        <v>4</v>
      </c>
    </row>
    <row r="24" spans="2:28">
      <c r="B24" t="s">
        <v>1201</v>
      </c>
      <c r="C24">
        <v>12</v>
      </c>
      <c r="P24" t="s">
        <v>1201</v>
      </c>
      <c r="Q24">
        <v>12</v>
      </c>
    </row>
    <row r="25" spans="2:28">
      <c r="B25" s="19" t="s">
        <v>1281</v>
      </c>
      <c r="C25" s="19" t="s">
        <v>1204</v>
      </c>
      <c r="D25" s="19" t="s">
        <v>1222</v>
      </c>
      <c r="E25" s="19" t="s">
        <v>39</v>
      </c>
      <c r="F25" s="19" t="s">
        <v>1282</v>
      </c>
      <c r="G25" s="19" t="s">
        <v>1283</v>
      </c>
      <c r="H25" s="19" t="s">
        <v>1284</v>
      </c>
      <c r="I25" s="19" t="s">
        <v>1285</v>
      </c>
      <c r="J25" s="19" t="s">
        <v>1286</v>
      </c>
      <c r="K25" s="36"/>
      <c r="P25" s="19" t="s">
        <v>1281</v>
      </c>
      <c r="Q25" s="19" t="s">
        <v>1204</v>
      </c>
      <c r="R25" s="19" t="s">
        <v>1222</v>
      </c>
      <c r="S25" s="19" t="s">
        <v>39</v>
      </c>
      <c r="T25" s="19" t="s">
        <v>1282</v>
      </c>
      <c r="U25" s="19" t="s">
        <v>1283</v>
      </c>
      <c r="V25" s="19" t="s">
        <v>1284</v>
      </c>
      <c r="W25" s="19" t="s">
        <v>1285</v>
      </c>
      <c r="X25" s="19" t="s">
        <v>1286</v>
      </c>
      <c r="Y25" s="19"/>
      <c r="Z25" s="19"/>
      <c r="AA25" s="19"/>
      <c r="AB25" s="19"/>
    </row>
    <row r="26" spans="2:28">
      <c r="B26" s="1"/>
      <c r="C26" s="20">
        <f t="shared" ref="C26:J26" si="1">ROUND(Q26/$C$24,3)</f>
        <v>0</v>
      </c>
      <c r="D26" s="20">
        <f t="shared" si="1"/>
        <v>0.25</v>
      </c>
      <c r="E26" s="20">
        <f t="shared" si="1"/>
        <v>8.3000000000000004E-2</v>
      </c>
      <c r="F26" s="20">
        <f t="shared" si="1"/>
        <v>0.41699999999999998</v>
      </c>
      <c r="G26" s="20">
        <f t="shared" si="1"/>
        <v>0.16700000000000001</v>
      </c>
      <c r="H26" s="20">
        <f t="shared" si="1"/>
        <v>0.25</v>
      </c>
      <c r="I26" s="20">
        <f t="shared" si="1"/>
        <v>0.33300000000000002</v>
      </c>
      <c r="J26" s="20">
        <f t="shared" si="1"/>
        <v>0.25</v>
      </c>
      <c r="K26" s="34"/>
      <c r="L26" s="35"/>
      <c r="M26" s="35"/>
      <c r="N26" s="35"/>
      <c r="P26" s="1"/>
      <c r="Q26" s="264">
        <v>0</v>
      </c>
      <c r="R26" s="264">
        <v>3</v>
      </c>
      <c r="S26" s="264">
        <v>1</v>
      </c>
      <c r="T26" s="264">
        <v>5</v>
      </c>
      <c r="U26" s="264">
        <v>2</v>
      </c>
      <c r="V26" s="264">
        <v>3</v>
      </c>
      <c r="W26" s="264">
        <v>4</v>
      </c>
      <c r="X26" s="264">
        <v>3</v>
      </c>
      <c r="Y26" s="1"/>
      <c r="Z26" s="1"/>
      <c r="AA26" s="1"/>
      <c r="AB26" s="1"/>
    </row>
    <row r="46" spans="2:26">
      <c r="B46" t="s">
        <v>1201</v>
      </c>
      <c r="C46">
        <v>12</v>
      </c>
      <c r="P46">
        <v>12</v>
      </c>
      <c r="Q46">
        <v>1200</v>
      </c>
    </row>
    <row r="47" spans="2:26">
      <c r="B47" s="19" t="s">
        <v>1287</v>
      </c>
      <c r="C47" s="19" t="s">
        <v>1204</v>
      </c>
      <c r="D47" s="19" t="s">
        <v>1222</v>
      </c>
      <c r="E47" s="19" t="s">
        <v>39</v>
      </c>
      <c r="F47" s="19" t="s">
        <v>1288</v>
      </c>
      <c r="G47" s="19" t="s">
        <v>1289</v>
      </c>
      <c r="H47" s="19" t="s">
        <v>1290</v>
      </c>
      <c r="I47" s="19" t="s">
        <v>1291</v>
      </c>
      <c r="J47" s="19" t="s">
        <v>1292</v>
      </c>
      <c r="K47" s="19" t="s">
        <v>1293</v>
      </c>
      <c r="L47" s="19" t="s">
        <v>1294</v>
      </c>
      <c r="M47" s="19" t="s">
        <v>1295</v>
      </c>
      <c r="O47" s="19" t="s">
        <v>1287</v>
      </c>
      <c r="P47" s="19" t="s">
        <v>1204</v>
      </c>
      <c r="Q47" s="19" t="s">
        <v>1222</v>
      </c>
      <c r="R47" s="19" t="s">
        <v>39</v>
      </c>
      <c r="S47" s="19" t="s">
        <v>1288</v>
      </c>
      <c r="T47" s="19" t="s">
        <v>1289</v>
      </c>
      <c r="U47" s="19" t="s">
        <v>1290</v>
      </c>
      <c r="V47" s="19" t="s">
        <v>1291</v>
      </c>
      <c r="W47" s="19" t="s">
        <v>1292</v>
      </c>
      <c r="X47" s="19" t="s">
        <v>1293</v>
      </c>
      <c r="Y47" s="19" t="s">
        <v>1294</v>
      </c>
      <c r="Z47" s="19" t="s">
        <v>1295</v>
      </c>
    </row>
    <row r="48" spans="2:26">
      <c r="B48" s="1"/>
      <c r="C48" s="20">
        <f t="shared" ref="C48:M48" si="2">ROUND(P48/$C$46,3)</f>
        <v>0</v>
      </c>
      <c r="D48" s="20">
        <f t="shared" si="2"/>
        <v>8.3000000000000004E-2</v>
      </c>
      <c r="E48" s="20">
        <f t="shared" si="2"/>
        <v>8.3000000000000004E-2</v>
      </c>
      <c r="F48" s="20">
        <f t="shared" si="2"/>
        <v>0.66700000000000004</v>
      </c>
      <c r="G48" s="20">
        <f t="shared" si="2"/>
        <v>0.5</v>
      </c>
      <c r="H48" s="20">
        <f t="shared" si="2"/>
        <v>0.33300000000000002</v>
      </c>
      <c r="I48" s="20">
        <f t="shared" si="2"/>
        <v>0.41699999999999998</v>
      </c>
      <c r="J48" s="20">
        <f t="shared" si="2"/>
        <v>0.33300000000000002</v>
      </c>
      <c r="K48" s="20">
        <f t="shared" si="2"/>
        <v>0.16700000000000001</v>
      </c>
      <c r="L48" s="20">
        <f t="shared" si="2"/>
        <v>0.25</v>
      </c>
      <c r="M48" s="20">
        <f t="shared" si="2"/>
        <v>0.33300000000000002</v>
      </c>
      <c r="O48" s="1"/>
      <c r="P48" s="264">
        <v>0</v>
      </c>
      <c r="Q48" s="264">
        <v>1</v>
      </c>
      <c r="R48" s="264">
        <v>1</v>
      </c>
      <c r="S48" s="264">
        <v>8</v>
      </c>
      <c r="T48" s="264">
        <v>6</v>
      </c>
      <c r="U48" s="264">
        <v>4</v>
      </c>
      <c r="V48" s="264">
        <v>5</v>
      </c>
      <c r="W48" s="264">
        <v>4</v>
      </c>
      <c r="X48" s="264">
        <v>2</v>
      </c>
      <c r="Y48" s="264">
        <v>3</v>
      </c>
      <c r="Z48" s="264">
        <v>4</v>
      </c>
    </row>
    <row r="67" spans="2:26">
      <c r="B67" t="s">
        <v>1201</v>
      </c>
      <c r="C67">
        <v>12</v>
      </c>
      <c r="P67">
        <v>12</v>
      </c>
      <c r="Q67">
        <v>1200</v>
      </c>
    </row>
    <row r="68" spans="2:26">
      <c r="B68" s="19" t="s">
        <v>1296</v>
      </c>
      <c r="C68" s="19" t="s">
        <v>1204</v>
      </c>
      <c r="D68" s="19" t="s">
        <v>1222</v>
      </c>
      <c r="E68" s="19" t="s">
        <v>39</v>
      </c>
      <c r="F68" s="19" t="s">
        <v>1297</v>
      </c>
      <c r="G68" s="19" t="s">
        <v>1298</v>
      </c>
      <c r="H68" s="19" t="s">
        <v>1299</v>
      </c>
      <c r="I68" s="19" t="s">
        <v>1300</v>
      </c>
      <c r="J68" s="19" t="s">
        <v>1301</v>
      </c>
      <c r="K68" s="19" t="s">
        <v>1279</v>
      </c>
      <c r="L68" s="19" t="s">
        <v>1302</v>
      </c>
      <c r="M68" s="19" t="s">
        <v>1303</v>
      </c>
      <c r="O68" s="19" t="s">
        <v>1296</v>
      </c>
      <c r="P68" s="19" t="s">
        <v>1204</v>
      </c>
      <c r="Q68" s="19" t="s">
        <v>1222</v>
      </c>
      <c r="R68" s="19" t="s">
        <v>39</v>
      </c>
      <c r="S68" s="19" t="s">
        <v>1297</v>
      </c>
      <c r="T68" s="19" t="s">
        <v>1298</v>
      </c>
      <c r="U68" s="19" t="s">
        <v>1299</v>
      </c>
      <c r="V68" s="19" t="s">
        <v>1300</v>
      </c>
      <c r="W68" s="19" t="s">
        <v>1301</v>
      </c>
      <c r="X68" s="19" t="s">
        <v>1279</v>
      </c>
      <c r="Y68" s="19" t="s">
        <v>1302</v>
      </c>
      <c r="Z68" s="19" t="s">
        <v>1303</v>
      </c>
    </row>
    <row r="69" spans="2:26">
      <c r="B69" s="1"/>
      <c r="C69" s="20">
        <f t="shared" ref="C69:M69" si="3">ROUND(P69/$C$67,3)</f>
        <v>8.3000000000000004E-2</v>
      </c>
      <c r="D69" s="20">
        <f t="shared" si="3"/>
        <v>0.16700000000000001</v>
      </c>
      <c r="E69" s="20">
        <f t="shared" si="3"/>
        <v>8.3000000000000004E-2</v>
      </c>
      <c r="F69" s="20">
        <f t="shared" si="3"/>
        <v>0.66700000000000004</v>
      </c>
      <c r="G69" s="20">
        <f t="shared" si="3"/>
        <v>0.58299999999999996</v>
      </c>
      <c r="H69" s="20">
        <f t="shared" si="3"/>
        <v>0.33300000000000002</v>
      </c>
      <c r="I69" s="20">
        <f t="shared" si="3"/>
        <v>0.25</v>
      </c>
      <c r="J69" s="20">
        <f t="shared" si="3"/>
        <v>0.25</v>
      </c>
      <c r="K69" s="20">
        <f t="shared" si="3"/>
        <v>0.5</v>
      </c>
      <c r="L69" s="20">
        <f t="shared" si="3"/>
        <v>0.33300000000000002</v>
      </c>
      <c r="M69" s="20">
        <f t="shared" si="3"/>
        <v>0.25</v>
      </c>
      <c r="O69" s="1"/>
      <c r="P69" s="264">
        <v>1</v>
      </c>
      <c r="Q69" s="264">
        <v>2</v>
      </c>
      <c r="R69" s="264">
        <v>1</v>
      </c>
      <c r="S69" s="264">
        <v>8</v>
      </c>
      <c r="T69" s="264">
        <v>7</v>
      </c>
      <c r="U69" s="264">
        <v>4</v>
      </c>
      <c r="V69" s="264">
        <v>3</v>
      </c>
      <c r="W69" s="264">
        <v>3</v>
      </c>
      <c r="X69" s="264">
        <v>6</v>
      </c>
      <c r="Y69" s="264">
        <v>4</v>
      </c>
      <c r="Z69" s="264">
        <v>3</v>
      </c>
    </row>
  </sheetData>
  <phoneticPr fontId="2"/>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B2:C41"/>
  <sheetViews>
    <sheetView showGridLines="0" workbookViewId="0">
      <selection activeCell="Q19" sqref="Q19"/>
    </sheetView>
  </sheetViews>
  <sheetFormatPr defaultRowHeight="18.75"/>
  <cols>
    <col min="3" max="3" width="68.875" style="205" bestFit="1" customWidth="1"/>
  </cols>
  <sheetData>
    <row r="2" spans="2:3">
      <c r="B2" t="s">
        <v>1304</v>
      </c>
    </row>
    <row r="14" spans="2:3" ht="19.5" customHeight="1" thickBot="1">
      <c r="B14" s="3" t="s">
        <v>1305</v>
      </c>
      <c r="C14" s="3"/>
    </row>
    <row r="15" spans="2:3">
      <c r="B15" s="45" t="s">
        <v>100</v>
      </c>
      <c r="C15" s="46" t="s">
        <v>1306</v>
      </c>
    </row>
    <row r="16" spans="2:3">
      <c r="B16" s="47" t="s">
        <v>105</v>
      </c>
      <c r="C16" s="48" t="s">
        <v>1307</v>
      </c>
    </row>
    <row r="17" spans="2:3">
      <c r="B17" s="47" t="s">
        <v>107</v>
      </c>
      <c r="C17" s="48" t="s">
        <v>1308</v>
      </c>
    </row>
    <row r="18" spans="2:3">
      <c r="B18" s="47" t="s">
        <v>109</v>
      </c>
      <c r="C18" s="48" t="s">
        <v>1309</v>
      </c>
    </row>
    <row r="19" spans="2:3">
      <c r="B19" s="47" t="s">
        <v>111</v>
      </c>
      <c r="C19" s="48" t="s">
        <v>1310</v>
      </c>
    </row>
    <row r="20" spans="2:3" ht="19.5" customHeight="1" thickBot="1">
      <c r="B20" s="49" t="s">
        <v>113</v>
      </c>
      <c r="C20" s="50" t="s">
        <v>1311</v>
      </c>
    </row>
    <row r="21" spans="2:3">
      <c r="B21" s="3"/>
      <c r="C21" s="3"/>
    </row>
    <row r="22" spans="2:3" ht="19.5" customHeight="1" thickBot="1">
      <c r="B22" s="3" t="s">
        <v>1312</v>
      </c>
      <c r="C22" s="3"/>
    </row>
    <row r="23" spans="2:3">
      <c r="B23" s="45" t="s">
        <v>100</v>
      </c>
      <c r="C23" s="46" t="s">
        <v>1313</v>
      </c>
    </row>
    <row r="24" spans="2:3">
      <c r="B24" s="47" t="s">
        <v>105</v>
      </c>
      <c r="C24" s="48" t="s">
        <v>1314</v>
      </c>
    </row>
    <row r="25" spans="2:3">
      <c r="B25" s="47" t="s">
        <v>107</v>
      </c>
      <c r="C25" s="48" t="s">
        <v>1315</v>
      </c>
    </row>
    <row r="26" spans="2:3" ht="19.5" customHeight="1" thickBot="1">
      <c r="B26" s="49" t="s">
        <v>109</v>
      </c>
      <c r="C26" s="50" t="s">
        <v>1316</v>
      </c>
    </row>
    <row r="27" spans="2:3">
      <c r="B27" s="3"/>
      <c r="C27" s="3"/>
    </row>
    <row r="28" spans="2:3" ht="19.5" customHeight="1" thickBot="1">
      <c r="B28" s="3" t="s">
        <v>1317</v>
      </c>
      <c r="C28" s="3"/>
    </row>
    <row r="29" spans="2:3">
      <c r="B29" s="45" t="s">
        <v>100</v>
      </c>
      <c r="C29" s="46" t="s">
        <v>1318</v>
      </c>
    </row>
    <row r="30" spans="2:3">
      <c r="B30" s="47" t="s">
        <v>105</v>
      </c>
      <c r="C30" s="48" t="s">
        <v>1319</v>
      </c>
    </row>
    <row r="31" spans="2:3">
      <c r="B31" s="47" t="s">
        <v>107</v>
      </c>
      <c r="C31" s="48" t="s">
        <v>1320</v>
      </c>
    </row>
    <row r="32" spans="2:3">
      <c r="B32" s="47" t="s">
        <v>109</v>
      </c>
      <c r="C32" s="48" t="s">
        <v>1321</v>
      </c>
    </row>
    <row r="33" spans="2:3" ht="19.5" customHeight="1" thickBot="1">
      <c r="B33" s="49" t="s">
        <v>111</v>
      </c>
      <c r="C33" s="50" t="s">
        <v>1322</v>
      </c>
    </row>
    <row r="35" spans="2:3">
      <c r="B35" s="3" t="s">
        <v>1323</v>
      </c>
    </row>
    <row r="36" spans="2:3">
      <c r="B36" s="45" t="s">
        <v>100</v>
      </c>
      <c r="C36" s="46" t="s">
        <v>1324</v>
      </c>
    </row>
    <row r="37" spans="2:3">
      <c r="B37" s="45" t="s">
        <v>105</v>
      </c>
      <c r="C37" s="46" t="s">
        <v>1325</v>
      </c>
    </row>
    <row r="38" spans="2:3">
      <c r="B38" s="45" t="s">
        <v>107</v>
      </c>
      <c r="C38" s="46" t="s">
        <v>1326</v>
      </c>
    </row>
    <row r="39" spans="2:3">
      <c r="B39" s="45" t="s">
        <v>109</v>
      </c>
      <c r="C39" s="46" t="s">
        <v>1327</v>
      </c>
    </row>
    <row r="40" spans="2:3">
      <c r="B40" s="45" t="s">
        <v>111</v>
      </c>
      <c r="C40" s="46" t="s">
        <v>1328</v>
      </c>
    </row>
    <row r="41" spans="2:3">
      <c r="B41" s="45" t="s">
        <v>113</v>
      </c>
      <c r="C41" s="46" t="s">
        <v>1329</v>
      </c>
    </row>
  </sheetData>
  <phoneticPr fontId="2"/>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6" tint="0.79998168889431442"/>
  </sheetPr>
  <dimension ref="A1:D53"/>
  <sheetViews>
    <sheetView zoomScaleNormal="100" workbookViewId="0">
      <selection activeCell="B4" sqref="B4:B8"/>
    </sheetView>
  </sheetViews>
  <sheetFormatPr defaultColWidth="38" defaultRowHeight="13.5"/>
  <cols>
    <col min="1" max="1" width="17.75" style="3" customWidth="1"/>
    <col min="2" max="2" width="25.5" style="3" bestFit="1" customWidth="1"/>
    <col min="3" max="3" width="35.875" style="3" bestFit="1" customWidth="1"/>
    <col min="4" max="4" width="38" style="3" customWidth="1"/>
    <col min="5" max="16384" width="38" style="3"/>
  </cols>
  <sheetData>
    <row r="1" spans="1:4" ht="36" customHeight="1" thickBot="1">
      <c r="A1" s="366" t="s">
        <v>1330</v>
      </c>
      <c r="B1" s="304"/>
      <c r="C1" s="304"/>
      <c r="D1" s="365"/>
    </row>
    <row r="2" spans="1:4" ht="24" customHeight="1" thickBot="1">
      <c r="A2" s="364" t="s">
        <v>1331</v>
      </c>
      <c r="B2" s="304"/>
      <c r="C2" s="304"/>
      <c r="D2" s="365"/>
    </row>
    <row r="3" spans="1:4">
      <c r="A3" s="38" t="s">
        <v>1332</v>
      </c>
      <c r="B3" s="39" t="s">
        <v>1333</v>
      </c>
      <c r="C3" s="40" t="s">
        <v>1334</v>
      </c>
      <c r="D3" s="40" t="s">
        <v>1335</v>
      </c>
    </row>
    <row r="4" spans="1:4" ht="20.100000000000001" customHeight="1">
      <c r="A4" s="357" t="s">
        <v>1336</v>
      </c>
      <c r="B4" s="360" t="s">
        <v>1337</v>
      </c>
      <c r="C4" s="41" t="s">
        <v>1338</v>
      </c>
      <c r="D4" s="361" t="s">
        <v>1339</v>
      </c>
    </row>
    <row r="5" spans="1:4" ht="20.100000000000001" customHeight="1">
      <c r="A5" s="358"/>
      <c r="B5" s="313"/>
      <c r="C5" s="41" t="s">
        <v>1340</v>
      </c>
      <c r="D5" s="362"/>
    </row>
    <row r="6" spans="1:4" ht="20.100000000000001" customHeight="1">
      <c r="A6" s="358"/>
      <c r="B6" s="313"/>
      <c r="C6" s="41" t="s">
        <v>1341</v>
      </c>
      <c r="D6" s="362"/>
    </row>
    <row r="7" spans="1:4" ht="20.100000000000001" customHeight="1">
      <c r="A7" s="358"/>
      <c r="B7" s="313"/>
      <c r="C7" s="41" t="s">
        <v>1342</v>
      </c>
      <c r="D7" s="362"/>
    </row>
    <row r="8" spans="1:4" ht="20.100000000000001" customHeight="1">
      <c r="A8" s="359"/>
      <c r="B8" s="311"/>
      <c r="C8" s="41" t="s">
        <v>1343</v>
      </c>
      <c r="D8" s="363"/>
    </row>
    <row r="9" spans="1:4" ht="24" customHeight="1">
      <c r="A9" s="364" t="s">
        <v>1344</v>
      </c>
      <c r="B9" s="304"/>
      <c r="C9" s="304"/>
      <c r="D9" s="365"/>
    </row>
    <row r="10" spans="1:4">
      <c r="A10" s="38" t="s">
        <v>1332</v>
      </c>
      <c r="B10" s="39" t="s">
        <v>1333</v>
      </c>
      <c r="C10" s="40" t="s">
        <v>1334</v>
      </c>
      <c r="D10" s="40" t="s">
        <v>1335</v>
      </c>
    </row>
    <row r="11" spans="1:4" ht="20.100000000000001" customHeight="1">
      <c r="A11" s="357" t="s">
        <v>1345</v>
      </c>
      <c r="B11" s="360" t="s">
        <v>1346</v>
      </c>
      <c r="C11" s="41" t="s">
        <v>1347</v>
      </c>
      <c r="D11" s="361" t="s">
        <v>1348</v>
      </c>
    </row>
    <row r="12" spans="1:4" ht="20.100000000000001" customHeight="1">
      <c r="A12" s="358"/>
      <c r="B12" s="311"/>
      <c r="C12" s="41" t="s">
        <v>1349</v>
      </c>
      <c r="D12" s="362"/>
    </row>
    <row r="13" spans="1:4" ht="20.100000000000001" customHeight="1">
      <c r="A13" s="358"/>
      <c r="B13" s="360" t="s">
        <v>1350</v>
      </c>
      <c r="C13" s="41" t="s">
        <v>1351</v>
      </c>
      <c r="D13" s="362"/>
    </row>
    <row r="14" spans="1:4" ht="20.100000000000001" customHeight="1">
      <c r="A14" s="358"/>
      <c r="B14" s="313"/>
      <c r="C14" s="41" t="s">
        <v>1352</v>
      </c>
      <c r="D14" s="362"/>
    </row>
    <row r="15" spans="1:4" ht="20.100000000000001" customHeight="1">
      <c r="A15" s="359"/>
      <c r="B15" s="311"/>
      <c r="C15" s="41" t="s">
        <v>1353</v>
      </c>
      <c r="D15" s="363"/>
    </row>
    <row r="16" spans="1:4" ht="20.100000000000001" customHeight="1">
      <c r="A16" s="357" t="s">
        <v>736</v>
      </c>
      <c r="B16" s="360" t="s">
        <v>1354</v>
      </c>
      <c r="C16" s="41" t="s">
        <v>1355</v>
      </c>
      <c r="D16" s="361" t="s">
        <v>1356</v>
      </c>
    </row>
    <row r="17" spans="1:4" ht="20.100000000000001" customHeight="1">
      <c r="A17" s="358"/>
      <c r="B17" s="313"/>
      <c r="C17" s="41" t="s">
        <v>1357</v>
      </c>
      <c r="D17" s="362"/>
    </row>
    <row r="18" spans="1:4" ht="20.100000000000001" customHeight="1">
      <c r="A18" s="358"/>
      <c r="B18" s="313"/>
      <c r="C18" s="41" t="s">
        <v>1358</v>
      </c>
      <c r="D18" s="362"/>
    </row>
    <row r="19" spans="1:4" ht="20.100000000000001" customHeight="1">
      <c r="A19" s="358"/>
      <c r="B19" s="313"/>
      <c r="C19" s="41" t="s">
        <v>1359</v>
      </c>
      <c r="D19" s="362"/>
    </row>
    <row r="20" spans="1:4" ht="20.100000000000001" customHeight="1" thickBot="1">
      <c r="A20" s="358"/>
      <c r="B20" s="311"/>
      <c r="C20" s="41" t="s">
        <v>1360</v>
      </c>
      <c r="D20" s="362"/>
    </row>
    <row r="21" spans="1:4" ht="20.100000000000001" customHeight="1" thickBot="1">
      <c r="A21" s="358"/>
      <c r="B21" s="360" t="s">
        <v>1361</v>
      </c>
      <c r="C21" s="41" t="s">
        <v>1362</v>
      </c>
      <c r="D21" s="362"/>
    </row>
    <row r="22" spans="1:4" ht="20.100000000000001" customHeight="1">
      <c r="A22" s="358"/>
      <c r="B22" s="311"/>
      <c r="C22" s="41" t="s">
        <v>1363</v>
      </c>
      <c r="D22" s="362"/>
    </row>
    <row r="23" spans="1:4" ht="20.100000000000001" customHeight="1">
      <c r="A23" s="359"/>
      <c r="B23" s="37" t="s">
        <v>1364</v>
      </c>
      <c r="C23" s="41" t="s">
        <v>1365</v>
      </c>
      <c r="D23" s="363"/>
    </row>
    <row r="24" spans="1:4" ht="20.100000000000001" customHeight="1">
      <c r="A24" s="357" t="s">
        <v>1366</v>
      </c>
      <c r="B24" s="360" t="s">
        <v>1367</v>
      </c>
      <c r="C24" s="41" t="s">
        <v>1368</v>
      </c>
      <c r="D24" s="361" t="s">
        <v>1369</v>
      </c>
    </row>
    <row r="25" spans="1:4" ht="20.100000000000001" customHeight="1">
      <c r="A25" s="358"/>
      <c r="B25" s="311"/>
      <c r="C25" s="41" t="s">
        <v>1370</v>
      </c>
      <c r="D25" s="362"/>
    </row>
    <row r="26" spans="1:4" ht="20.100000000000001" customHeight="1">
      <c r="A26" s="358"/>
      <c r="B26" s="360" t="s">
        <v>1371</v>
      </c>
      <c r="C26" s="41" t="s">
        <v>1372</v>
      </c>
      <c r="D26" s="362"/>
    </row>
    <row r="27" spans="1:4" ht="20.100000000000001" customHeight="1">
      <c r="A27" s="358"/>
      <c r="B27" s="313"/>
      <c r="C27" s="41" t="s">
        <v>1373</v>
      </c>
      <c r="D27" s="362"/>
    </row>
    <row r="28" spans="1:4" ht="20.100000000000001" customHeight="1">
      <c r="A28" s="359"/>
      <c r="B28" s="311"/>
      <c r="C28" s="41" t="s">
        <v>1374</v>
      </c>
      <c r="D28" s="363"/>
    </row>
    <row r="29" spans="1:4" ht="24" customHeight="1">
      <c r="A29" s="364" t="s">
        <v>1375</v>
      </c>
      <c r="B29" s="304"/>
      <c r="C29" s="304"/>
      <c r="D29" s="365"/>
    </row>
    <row r="30" spans="1:4">
      <c r="A30" s="38" t="s">
        <v>1332</v>
      </c>
      <c r="B30" s="39" t="s">
        <v>1333</v>
      </c>
      <c r="C30" s="40" t="s">
        <v>1334</v>
      </c>
      <c r="D30" s="40" t="s">
        <v>1335</v>
      </c>
    </row>
    <row r="31" spans="1:4" ht="20.100000000000001" customHeight="1" thickBot="1">
      <c r="A31" s="357" t="s">
        <v>1376</v>
      </c>
      <c r="B31" s="360" t="s">
        <v>1377</v>
      </c>
      <c r="C31" s="41" t="s">
        <v>1378</v>
      </c>
      <c r="D31" s="361" t="s">
        <v>1379</v>
      </c>
    </row>
    <row r="32" spans="1:4" ht="20.100000000000001" customHeight="1" thickBot="1">
      <c r="A32" s="358"/>
      <c r="B32" s="313"/>
      <c r="C32" s="41" t="s">
        <v>1380</v>
      </c>
      <c r="D32" s="362"/>
    </row>
    <row r="33" spans="1:4" ht="20.100000000000001" customHeight="1">
      <c r="A33" s="358"/>
      <c r="B33" s="313"/>
      <c r="C33" s="41" t="s">
        <v>1381</v>
      </c>
      <c r="D33" s="362"/>
    </row>
    <row r="34" spans="1:4" ht="20.100000000000001" customHeight="1">
      <c r="A34" s="358"/>
      <c r="B34" s="311"/>
      <c r="C34" s="41" t="s">
        <v>1382</v>
      </c>
      <c r="D34" s="362"/>
    </row>
    <row r="35" spans="1:4" ht="20.100000000000001" customHeight="1">
      <c r="A35" s="358"/>
      <c r="B35" s="360" t="s">
        <v>1383</v>
      </c>
      <c r="C35" s="41" t="s">
        <v>1384</v>
      </c>
      <c r="D35" s="362"/>
    </row>
    <row r="36" spans="1:4" ht="20.100000000000001" customHeight="1">
      <c r="A36" s="359"/>
      <c r="B36" s="311"/>
      <c r="C36" s="41" t="s">
        <v>1385</v>
      </c>
      <c r="D36" s="363"/>
    </row>
    <row r="37" spans="1:4" ht="20.100000000000001" customHeight="1">
      <c r="A37" s="357" t="s">
        <v>1386</v>
      </c>
      <c r="B37" s="360" t="s">
        <v>1387</v>
      </c>
      <c r="C37" s="41" t="s">
        <v>1388</v>
      </c>
      <c r="D37" s="361" t="s">
        <v>1389</v>
      </c>
    </row>
    <row r="38" spans="1:4" ht="20.100000000000001" customHeight="1" thickBot="1">
      <c r="A38" s="358"/>
      <c r="B38" s="313"/>
      <c r="C38" s="41" t="s">
        <v>1390</v>
      </c>
      <c r="D38" s="362"/>
    </row>
    <row r="39" spans="1:4" ht="20.100000000000001" customHeight="1" thickBot="1">
      <c r="A39" s="358"/>
      <c r="B39" s="311"/>
      <c r="C39" s="41" t="s">
        <v>1391</v>
      </c>
      <c r="D39" s="362"/>
    </row>
    <row r="40" spans="1:4" ht="20.100000000000001" customHeight="1">
      <c r="A40" s="358"/>
      <c r="B40" s="360" t="s">
        <v>1392</v>
      </c>
      <c r="C40" s="41" t="s">
        <v>1393</v>
      </c>
      <c r="D40" s="362"/>
    </row>
    <row r="41" spans="1:4" ht="20.100000000000001" customHeight="1">
      <c r="A41" s="358"/>
      <c r="B41" s="311"/>
      <c r="C41" s="41" t="s">
        <v>1394</v>
      </c>
      <c r="D41" s="362"/>
    </row>
    <row r="42" spans="1:4" ht="20.100000000000001" customHeight="1" thickBot="1">
      <c r="A42" s="358"/>
      <c r="B42" s="360" t="s">
        <v>1395</v>
      </c>
      <c r="C42" s="41" t="s">
        <v>1396</v>
      </c>
      <c r="D42" s="362"/>
    </row>
    <row r="43" spans="1:4" ht="20.100000000000001" customHeight="1" thickBot="1">
      <c r="A43" s="359"/>
      <c r="B43" s="311"/>
      <c r="C43" s="41" t="s">
        <v>1397</v>
      </c>
      <c r="D43" s="363"/>
    </row>
    <row r="44" spans="1:4" ht="20.100000000000001" customHeight="1">
      <c r="A44" s="357" t="s">
        <v>1398</v>
      </c>
      <c r="B44" s="360" t="s">
        <v>1399</v>
      </c>
      <c r="C44" s="41" t="s">
        <v>1400</v>
      </c>
      <c r="D44" s="361" t="s">
        <v>1401</v>
      </c>
    </row>
    <row r="45" spans="1:4" ht="20.100000000000001" customHeight="1">
      <c r="A45" s="359"/>
      <c r="B45" s="311"/>
      <c r="C45" s="41" t="s">
        <v>1402</v>
      </c>
      <c r="D45" s="363"/>
    </row>
    <row r="46" spans="1:4">
      <c r="A46" s="223"/>
      <c r="B46" s="223"/>
      <c r="C46" s="223"/>
    </row>
    <row r="47" spans="1:4">
      <c r="A47" s="251" t="s">
        <v>1403</v>
      </c>
      <c r="B47" s="223"/>
      <c r="C47" s="223"/>
    </row>
    <row r="48" spans="1:4">
      <c r="A48" s="223"/>
      <c r="B48" s="223"/>
      <c r="C48" s="223"/>
    </row>
    <row r="49" spans="1:3">
      <c r="A49" s="223"/>
      <c r="B49" s="223"/>
      <c r="C49" s="223"/>
    </row>
    <row r="50" spans="1:3">
      <c r="A50" s="223"/>
      <c r="B50" s="223"/>
      <c r="C50" s="223"/>
    </row>
    <row r="51" spans="1:3">
      <c r="A51" s="223"/>
      <c r="B51" s="223"/>
      <c r="C51" s="223"/>
    </row>
    <row r="52" spans="1:3">
      <c r="A52" s="223"/>
      <c r="B52" s="223"/>
      <c r="C52" s="223"/>
    </row>
    <row r="53" spans="1:3" ht="14.25" thickBot="1">
      <c r="A53" s="223"/>
      <c r="B53" s="223"/>
      <c r="C53" s="223"/>
    </row>
  </sheetData>
  <mergeCells count="31">
    <mergeCell ref="B44:B45"/>
    <mergeCell ref="A1:D1"/>
    <mergeCell ref="A16:A23"/>
    <mergeCell ref="A24:A28"/>
    <mergeCell ref="D16:D23"/>
    <mergeCell ref="A11:A15"/>
    <mergeCell ref="B40:B41"/>
    <mergeCell ref="D11:D15"/>
    <mergeCell ref="A44:A45"/>
    <mergeCell ref="D44:D45"/>
    <mergeCell ref="B13:B15"/>
    <mergeCell ref="A2:D2"/>
    <mergeCell ref="B21:B22"/>
    <mergeCell ref="B35:B36"/>
    <mergeCell ref="B37:B39"/>
    <mergeCell ref="B11:B12"/>
    <mergeCell ref="A4:A8"/>
    <mergeCell ref="B42:B43"/>
    <mergeCell ref="D4:D8"/>
    <mergeCell ref="D37:D43"/>
    <mergeCell ref="A9:D9"/>
    <mergeCell ref="B26:B28"/>
    <mergeCell ref="B4:B8"/>
    <mergeCell ref="D24:D28"/>
    <mergeCell ref="B24:B25"/>
    <mergeCell ref="B16:B20"/>
    <mergeCell ref="A31:A36"/>
    <mergeCell ref="B31:B34"/>
    <mergeCell ref="D31:D36"/>
    <mergeCell ref="A29:D29"/>
    <mergeCell ref="A37:A43"/>
  </mergeCells>
  <phoneticPr fontId="2"/>
  <pageMargins left="0.7" right="0.7" top="0.75" bottom="0.75" header="0.3" footer="0.3"/>
  <pageSetup paperSize="9" orientation="portrait" verticalDpi="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9" tint="0.79998168889431442"/>
  </sheetPr>
  <dimension ref="A1"/>
  <sheetViews>
    <sheetView workbookViewId="0">
      <selection activeCell="A8" sqref="A8"/>
    </sheetView>
  </sheetViews>
  <sheetFormatPr defaultRowHeight="18.75"/>
  <sheetData>
    <row r="1" spans="1:1">
      <c r="A1" t="s">
        <v>1404</v>
      </c>
    </row>
  </sheetData>
  <phoneticPr fontId="2"/>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
  <sheetViews>
    <sheetView zoomScale="82" workbookViewId="0">
      <selection activeCell="B4" sqref="B4"/>
    </sheetView>
  </sheetViews>
  <sheetFormatPr defaultRowHeight="18.75"/>
  <sheetData/>
  <phoneticPr fontId="2"/>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N51"/>
  <sheetViews>
    <sheetView zoomScale="54" zoomScaleNormal="64" workbookViewId="0">
      <selection activeCell="W57" sqref="W57"/>
    </sheetView>
  </sheetViews>
  <sheetFormatPr defaultRowHeight="18.75"/>
  <cols>
    <col min="1" max="11" width="3.25" style="179" customWidth="1"/>
    <col min="12" max="12" width="6.5" style="179" customWidth="1"/>
    <col min="13" max="26" width="3.25" style="179" customWidth="1"/>
    <col min="27" max="27" width="7.125" style="179" customWidth="1"/>
    <col min="28" max="36" width="3.25" style="179" customWidth="1"/>
    <col min="37" max="37" width="9" style="179" customWidth="1"/>
    <col min="38" max="16384" width="9" style="179"/>
  </cols>
  <sheetData>
    <row r="1" spans="1:40" ht="20.100000000000001" customHeight="1" thickBot="1"/>
    <row r="2" spans="1:40" ht="21.95" customHeight="1" thickTop="1">
      <c r="A2" s="431" t="s">
        <v>1405</v>
      </c>
      <c r="B2" s="432"/>
      <c r="C2" s="432"/>
      <c r="D2" s="432"/>
      <c r="E2" s="432"/>
      <c r="F2" s="432"/>
      <c r="G2" s="432"/>
      <c r="H2" s="432"/>
      <c r="I2" s="432"/>
      <c r="J2" s="432"/>
      <c r="K2" s="432"/>
      <c r="L2" s="432"/>
      <c r="M2" s="432"/>
      <c r="N2" s="432"/>
      <c r="O2" s="432"/>
      <c r="P2" s="432"/>
      <c r="Q2" s="432"/>
      <c r="R2" s="432"/>
      <c r="S2" s="432"/>
      <c r="T2" s="432"/>
      <c r="U2" s="432"/>
      <c r="V2" s="432"/>
      <c r="W2" s="432"/>
      <c r="X2" s="432"/>
      <c r="Y2" s="432"/>
      <c r="Z2" s="432"/>
      <c r="AA2" s="432"/>
      <c r="AB2" s="432"/>
      <c r="AC2" s="432"/>
      <c r="AD2" s="432"/>
      <c r="AE2" s="432"/>
      <c r="AF2" s="432"/>
      <c r="AG2" s="432"/>
      <c r="AH2" s="432"/>
      <c r="AI2" s="432"/>
      <c r="AJ2" s="433"/>
    </row>
    <row r="3" spans="1:40" ht="21.95" customHeight="1">
      <c r="A3" s="434"/>
      <c r="B3" s="371"/>
      <c r="C3" s="371"/>
      <c r="D3" s="371"/>
      <c r="E3" s="371"/>
      <c r="F3" s="371"/>
      <c r="G3" s="371"/>
      <c r="H3" s="371"/>
      <c r="I3" s="371"/>
      <c r="J3" s="371"/>
      <c r="K3" s="371"/>
      <c r="L3" s="371"/>
      <c r="M3" s="371"/>
      <c r="N3" s="371"/>
      <c r="O3" s="371"/>
      <c r="P3" s="371"/>
      <c r="Q3" s="371"/>
      <c r="R3" s="371"/>
      <c r="S3" s="371"/>
      <c r="T3" s="371"/>
      <c r="U3" s="371"/>
      <c r="V3" s="371"/>
      <c r="W3" s="371"/>
      <c r="X3" s="371"/>
      <c r="Y3" s="371"/>
      <c r="Z3" s="371"/>
      <c r="AA3" s="371"/>
      <c r="AB3" s="371"/>
      <c r="AC3" s="371"/>
      <c r="AD3" s="371"/>
      <c r="AE3" s="371"/>
      <c r="AF3" s="371"/>
      <c r="AG3" s="371"/>
      <c r="AH3" s="371"/>
      <c r="AI3" s="371"/>
      <c r="AJ3" s="435"/>
    </row>
    <row r="4" spans="1:40" ht="21.95" customHeight="1">
      <c r="A4" s="434"/>
      <c r="B4" s="371"/>
      <c r="C4" s="371"/>
      <c r="D4" s="371"/>
      <c r="E4" s="371"/>
      <c r="F4" s="371"/>
      <c r="G4" s="371"/>
      <c r="H4" s="371"/>
      <c r="I4" s="371"/>
      <c r="J4" s="371"/>
      <c r="K4" s="371"/>
      <c r="L4" s="371"/>
      <c r="M4" s="371"/>
      <c r="N4" s="371"/>
      <c r="O4" s="371"/>
      <c r="P4" s="371"/>
      <c r="Q4" s="371"/>
      <c r="R4" s="371"/>
      <c r="S4" s="371"/>
      <c r="T4" s="371"/>
      <c r="U4" s="371"/>
      <c r="V4" s="371"/>
      <c r="W4" s="371"/>
      <c r="X4" s="371"/>
      <c r="Y4" s="371"/>
      <c r="Z4" s="371"/>
      <c r="AA4" s="371"/>
      <c r="AB4" s="371"/>
      <c r="AC4" s="371"/>
      <c r="AD4" s="371"/>
      <c r="AE4" s="371"/>
      <c r="AF4" s="371"/>
      <c r="AG4" s="371"/>
      <c r="AH4" s="371"/>
      <c r="AI4" s="371"/>
      <c r="AJ4" s="435"/>
    </row>
    <row r="5" spans="1:40" ht="21.95" customHeight="1">
      <c r="A5" s="434"/>
      <c r="B5" s="371"/>
      <c r="C5" s="371"/>
      <c r="D5" s="371"/>
      <c r="E5" s="371"/>
      <c r="F5" s="371"/>
      <c r="G5" s="371"/>
      <c r="H5" s="371"/>
      <c r="I5" s="371"/>
      <c r="J5" s="371"/>
      <c r="K5" s="371"/>
      <c r="L5" s="371"/>
      <c r="M5" s="371"/>
      <c r="N5" s="371"/>
      <c r="O5" s="371"/>
      <c r="P5" s="371"/>
      <c r="Q5" s="371"/>
      <c r="R5" s="371"/>
      <c r="S5" s="371"/>
      <c r="T5" s="371"/>
      <c r="U5" s="371"/>
      <c r="V5" s="371"/>
      <c r="W5" s="371"/>
      <c r="X5" s="371"/>
      <c r="Y5" s="371"/>
      <c r="Z5" s="371"/>
      <c r="AA5" s="371"/>
      <c r="AB5" s="371"/>
      <c r="AC5" s="371"/>
      <c r="AD5" s="371"/>
      <c r="AE5" s="371"/>
      <c r="AF5" s="371"/>
      <c r="AG5" s="371"/>
      <c r="AH5" s="371"/>
      <c r="AI5" s="371"/>
      <c r="AJ5" s="435"/>
    </row>
    <row r="6" spans="1:40" ht="21.95" customHeight="1" thickBot="1">
      <c r="A6" s="436"/>
      <c r="B6" s="437"/>
      <c r="C6" s="437"/>
      <c r="D6" s="437"/>
      <c r="E6" s="437"/>
      <c r="F6" s="437"/>
      <c r="G6" s="437"/>
      <c r="H6" s="437"/>
      <c r="I6" s="437"/>
      <c r="J6" s="437"/>
      <c r="K6" s="437"/>
      <c r="L6" s="437"/>
      <c r="M6" s="437"/>
      <c r="N6" s="437"/>
      <c r="O6" s="437"/>
      <c r="P6" s="437"/>
      <c r="Q6" s="437"/>
      <c r="R6" s="437"/>
      <c r="S6" s="437"/>
      <c r="T6" s="437"/>
      <c r="U6" s="437"/>
      <c r="V6" s="437"/>
      <c r="W6" s="437"/>
      <c r="X6" s="437"/>
      <c r="Y6" s="437"/>
      <c r="Z6" s="437"/>
      <c r="AA6" s="437"/>
      <c r="AB6" s="437"/>
      <c r="AC6" s="437"/>
      <c r="AD6" s="437"/>
      <c r="AE6" s="437"/>
      <c r="AF6" s="437"/>
      <c r="AG6" s="437"/>
      <c r="AH6" s="437"/>
      <c r="AI6" s="437"/>
      <c r="AJ6" s="438"/>
    </row>
    <row r="7" spans="1:40" ht="20.100000000000001" customHeight="1" thickTop="1">
      <c r="P7" s="392" t="s">
        <v>1406</v>
      </c>
      <c r="Q7" s="371"/>
      <c r="R7" s="371"/>
      <c r="S7" s="371"/>
      <c r="T7" s="371"/>
      <c r="U7" s="371"/>
    </row>
    <row r="8" spans="1:40" ht="20.100000000000001" customHeight="1">
      <c r="P8" s="371"/>
      <c r="Q8" s="371"/>
      <c r="R8" s="371"/>
      <c r="S8" s="371"/>
      <c r="T8" s="371"/>
      <c r="U8" s="371"/>
    </row>
    <row r="9" spans="1:40" ht="20.100000000000001" customHeight="1" thickBot="1">
      <c r="P9" s="371"/>
      <c r="Q9" s="371"/>
      <c r="R9" s="371"/>
      <c r="S9" s="371"/>
      <c r="T9" s="371"/>
      <c r="U9" s="371"/>
    </row>
    <row r="10" spans="1:40" ht="21" customHeight="1" thickBot="1">
      <c r="M10" s="447" t="s">
        <v>1407</v>
      </c>
      <c r="N10" s="448"/>
      <c r="O10" s="448"/>
      <c r="P10" s="448"/>
      <c r="Q10" s="448"/>
      <c r="R10" s="448"/>
      <c r="S10" s="448"/>
      <c r="T10" s="448"/>
      <c r="U10" s="448"/>
      <c r="V10" s="448"/>
      <c r="W10" s="448"/>
      <c r="X10" s="448"/>
      <c r="Y10" s="449"/>
    </row>
    <row r="11" spans="1:40" ht="21" customHeight="1" thickTop="1">
      <c r="A11" s="439" t="s">
        <v>1408</v>
      </c>
      <c r="B11" s="440"/>
      <c r="C11" s="440"/>
      <c r="D11" s="440"/>
      <c r="E11" s="440"/>
      <c r="F11" s="440"/>
      <c r="G11" s="440"/>
      <c r="H11" s="440"/>
      <c r="I11" s="440"/>
      <c r="J11" s="441"/>
      <c r="M11" s="427"/>
      <c r="N11" s="371"/>
      <c r="O11" s="371"/>
      <c r="P11" s="371"/>
      <c r="Q11" s="371"/>
      <c r="R11" s="371"/>
      <c r="S11" s="371"/>
      <c r="T11" s="371"/>
      <c r="U11" s="371"/>
      <c r="V11" s="371"/>
      <c r="W11" s="371"/>
      <c r="X11" s="371"/>
      <c r="Y11" s="426"/>
      <c r="AB11" s="401" t="s">
        <v>1409</v>
      </c>
      <c r="AC11" s="402"/>
      <c r="AD11" s="402"/>
      <c r="AE11" s="402"/>
      <c r="AF11" s="402"/>
      <c r="AG11" s="402"/>
      <c r="AH11" s="402"/>
      <c r="AI11" s="402"/>
      <c r="AJ11" s="403"/>
      <c r="AN11" s="180"/>
    </row>
    <row r="12" spans="1:40" ht="21" customHeight="1" thickBot="1">
      <c r="A12" s="442"/>
      <c r="B12" s="371"/>
      <c r="C12" s="371"/>
      <c r="D12" s="371"/>
      <c r="E12" s="371"/>
      <c r="F12" s="371"/>
      <c r="G12" s="371"/>
      <c r="H12" s="371"/>
      <c r="I12" s="371"/>
      <c r="J12" s="443"/>
      <c r="M12" s="428"/>
      <c r="N12" s="429"/>
      <c r="O12" s="429"/>
      <c r="P12" s="429"/>
      <c r="Q12" s="429"/>
      <c r="R12" s="429"/>
      <c r="S12" s="429"/>
      <c r="T12" s="429"/>
      <c r="U12" s="429"/>
      <c r="V12" s="429"/>
      <c r="W12" s="429"/>
      <c r="X12" s="429"/>
      <c r="Y12" s="430"/>
      <c r="AB12" s="404"/>
      <c r="AC12" s="371"/>
      <c r="AD12" s="371"/>
      <c r="AE12" s="371"/>
      <c r="AF12" s="371"/>
      <c r="AG12" s="371"/>
      <c r="AH12" s="371"/>
      <c r="AI12" s="371"/>
      <c r="AJ12" s="405"/>
    </row>
    <row r="13" spans="1:40" ht="21" customHeight="1" thickBot="1">
      <c r="A13" s="444"/>
      <c r="B13" s="445"/>
      <c r="C13" s="445"/>
      <c r="D13" s="445"/>
      <c r="E13" s="445"/>
      <c r="F13" s="445"/>
      <c r="G13" s="445"/>
      <c r="H13" s="445"/>
      <c r="I13" s="445"/>
      <c r="J13" s="446"/>
      <c r="M13" s="425" t="s">
        <v>1410</v>
      </c>
      <c r="N13" s="371"/>
      <c r="O13" s="371"/>
      <c r="P13" s="371"/>
      <c r="Q13" s="371"/>
      <c r="R13" s="371"/>
      <c r="S13" s="371"/>
      <c r="T13" s="371"/>
      <c r="U13" s="371"/>
      <c r="V13" s="371"/>
      <c r="W13" s="371"/>
      <c r="X13" s="371"/>
      <c r="Y13" s="426"/>
      <c r="AB13" s="406"/>
      <c r="AC13" s="407"/>
      <c r="AD13" s="407"/>
      <c r="AE13" s="407"/>
      <c r="AF13" s="407"/>
      <c r="AG13" s="407"/>
      <c r="AH13" s="407"/>
      <c r="AI13" s="407"/>
      <c r="AJ13" s="408"/>
    </row>
    <row r="14" spans="1:40" ht="21" customHeight="1" thickTop="1">
      <c r="A14" s="190"/>
      <c r="B14" s="191"/>
      <c r="C14" s="191"/>
      <c r="D14" s="191"/>
      <c r="E14" s="191"/>
      <c r="F14" s="191"/>
      <c r="G14" s="191"/>
      <c r="H14" s="191"/>
      <c r="I14" s="191"/>
      <c r="J14" s="192"/>
      <c r="M14" s="427"/>
      <c r="N14" s="371"/>
      <c r="O14" s="371"/>
      <c r="P14" s="371"/>
      <c r="Q14" s="371"/>
      <c r="R14" s="371"/>
      <c r="S14" s="371"/>
      <c r="T14" s="371"/>
      <c r="U14" s="371"/>
      <c r="V14" s="371"/>
      <c r="W14" s="371"/>
      <c r="X14" s="371"/>
      <c r="Y14" s="426"/>
      <c r="AB14" s="181"/>
      <c r="AC14" s="182"/>
      <c r="AD14" s="182"/>
      <c r="AE14" s="182"/>
      <c r="AF14" s="182"/>
      <c r="AG14" s="182"/>
      <c r="AH14" s="182"/>
      <c r="AI14" s="182"/>
      <c r="AJ14" s="183"/>
    </row>
    <row r="15" spans="1:40" ht="21" customHeight="1">
      <c r="A15" s="193"/>
      <c r="B15" s="384" t="s">
        <v>1411</v>
      </c>
      <c r="C15" s="385"/>
      <c r="D15" s="385"/>
      <c r="E15" s="385"/>
      <c r="F15" s="385"/>
      <c r="G15" s="385"/>
      <c r="H15" s="385"/>
      <c r="I15" s="386"/>
      <c r="J15" s="194"/>
      <c r="M15" s="427"/>
      <c r="N15" s="371"/>
      <c r="O15" s="371"/>
      <c r="P15" s="371"/>
      <c r="Q15" s="371"/>
      <c r="R15" s="371"/>
      <c r="S15" s="371"/>
      <c r="T15" s="371"/>
      <c r="U15" s="371"/>
      <c r="V15" s="371"/>
      <c r="W15" s="371"/>
      <c r="X15" s="371"/>
      <c r="Y15" s="426"/>
      <c r="AB15" s="184"/>
      <c r="AC15" s="416" t="s">
        <v>1412</v>
      </c>
      <c r="AD15" s="417"/>
      <c r="AE15" s="417"/>
      <c r="AF15" s="417"/>
      <c r="AG15" s="417"/>
      <c r="AH15" s="417"/>
      <c r="AI15" s="418"/>
      <c r="AJ15" s="185"/>
    </row>
    <row r="16" spans="1:40" ht="21" customHeight="1">
      <c r="A16" s="193"/>
      <c r="B16" s="387"/>
      <c r="C16" s="371"/>
      <c r="D16" s="371"/>
      <c r="E16" s="371"/>
      <c r="F16" s="371"/>
      <c r="G16" s="371"/>
      <c r="H16" s="371"/>
      <c r="I16" s="388"/>
      <c r="J16" s="194"/>
      <c r="M16" s="427"/>
      <c r="N16" s="371"/>
      <c r="O16" s="371"/>
      <c r="P16" s="371"/>
      <c r="Q16" s="371"/>
      <c r="R16" s="371"/>
      <c r="S16" s="371"/>
      <c r="T16" s="371"/>
      <c r="U16" s="371"/>
      <c r="V16" s="371"/>
      <c r="W16" s="371"/>
      <c r="X16" s="371"/>
      <c r="Y16" s="426"/>
      <c r="AB16" s="184"/>
      <c r="AC16" s="419"/>
      <c r="AD16" s="371"/>
      <c r="AE16" s="371"/>
      <c r="AF16" s="371"/>
      <c r="AG16" s="371"/>
      <c r="AH16" s="371"/>
      <c r="AI16" s="420"/>
      <c r="AJ16" s="185"/>
    </row>
    <row r="17" spans="1:36" ht="21" customHeight="1">
      <c r="A17" s="193"/>
      <c r="B17" s="387"/>
      <c r="C17" s="371"/>
      <c r="D17" s="371"/>
      <c r="E17" s="371"/>
      <c r="F17" s="371"/>
      <c r="G17" s="371"/>
      <c r="H17" s="371"/>
      <c r="I17" s="388"/>
      <c r="J17" s="194"/>
      <c r="K17" s="392" t="s">
        <v>1413</v>
      </c>
      <c r="L17" s="371"/>
      <c r="M17" s="427"/>
      <c r="N17" s="371"/>
      <c r="O17" s="371"/>
      <c r="P17" s="371"/>
      <c r="Q17" s="371"/>
      <c r="R17" s="371"/>
      <c r="S17" s="371"/>
      <c r="T17" s="371"/>
      <c r="U17" s="371"/>
      <c r="V17" s="371"/>
      <c r="W17" s="371"/>
      <c r="X17" s="371"/>
      <c r="Y17" s="426"/>
      <c r="Z17" s="392" t="s">
        <v>1413</v>
      </c>
      <c r="AA17" s="371"/>
      <c r="AB17" s="184"/>
      <c r="AC17" s="419"/>
      <c r="AD17" s="371"/>
      <c r="AE17" s="371"/>
      <c r="AF17" s="371"/>
      <c r="AG17" s="371"/>
      <c r="AH17" s="371"/>
      <c r="AI17" s="420"/>
      <c r="AJ17" s="185"/>
    </row>
    <row r="18" spans="1:36" ht="21" customHeight="1">
      <c r="A18" s="193"/>
      <c r="B18" s="387"/>
      <c r="C18" s="371"/>
      <c r="D18" s="371"/>
      <c r="E18" s="371"/>
      <c r="F18" s="371"/>
      <c r="G18" s="371"/>
      <c r="H18" s="371"/>
      <c r="I18" s="388"/>
      <c r="J18" s="194"/>
      <c r="K18" s="371"/>
      <c r="L18" s="371"/>
      <c r="M18" s="427"/>
      <c r="N18" s="371"/>
      <c r="O18" s="371"/>
      <c r="P18" s="371"/>
      <c r="Q18" s="371"/>
      <c r="R18" s="371"/>
      <c r="S18" s="371"/>
      <c r="T18" s="371"/>
      <c r="U18" s="371"/>
      <c r="V18" s="371"/>
      <c r="W18" s="371"/>
      <c r="X18" s="371"/>
      <c r="Y18" s="426"/>
      <c r="Z18" s="371"/>
      <c r="AA18" s="371"/>
      <c r="AB18" s="184"/>
      <c r="AC18" s="419"/>
      <c r="AD18" s="371"/>
      <c r="AE18" s="371"/>
      <c r="AF18" s="371"/>
      <c r="AG18" s="371"/>
      <c r="AH18" s="371"/>
      <c r="AI18" s="420"/>
      <c r="AJ18" s="185"/>
    </row>
    <row r="19" spans="1:36" ht="21" customHeight="1">
      <c r="A19" s="193"/>
      <c r="B19" s="387"/>
      <c r="C19" s="371"/>
      <c r="D19" s="371"/>
      <c r="E19" s="371"/>
      <c r="F19" s="371"/>
      <c r="G19" s="371"/>
      <c r="H19" s="371"/>
      <c r="I19" s="388"/>
      <c r="J19" s="194"/>
      <c r="K19" s="371"/>
      <c r="L19" s="371"/>
      <c r="M19" s="427"/>
      <c r="N19" s="371"/>
      <c r="O19" s="371"/>
      <c r="P19" s="371"/>
      <c r="Q19" s="371"/>
      <c r="R19" s="371"/>
      <c r="S19" s="371"/>
      <c r="T19" s="371"/>
      <c r="U19" s="371"/>
      <c r="V19" s="371"/>
      <c r="W19" s="371"/>
      <c r="X19" s="371"/>
      <c r="Y19" s="426"/>
      <c r="Z19" s="371"/>
      <c r="AA19" s="371"/>
      <c r="AB19" s="184"/>
      <c r="AC19" s="421"/>
      <c r="AD19" s="422"/>
      <c r="AE19" s="422"/>
      <c r="AF19" s="422"/>
      <c r="AG19" s="422"/>
      <c r="AH19" s="422"/>
      <c r="AI19" s="423"/>
      <c r="AJ19" s="185"/>
    </row>
    <row r="20" spans="1:36" ht="21" customHeight="1">
      <c r="A20" s="193"/>
      <c r="B20" s="387"/>
      <c r="C20" s="371"/>
      <c r="D20" s="371"/>
      <c r="E20" s="371"/>
      <c r="F20" s="371"/>
      <c r="G20" s="371"/>
      <c r="H20" s="371"/>
      <c r="I20" s="388"/>
      <c r="J20" s="194"/>
      <c r="K20" s="371"/>
      <c r="L20" s="371"/>
      <c r="M20" s="427"/>
      <c r="N20" s="371"/>
      <c r="O20" s="371"/>
      <c r="P20" s="371"/>
      <c r="Q20" s="371"/>
      <c r="R20" s="371"/>
      <c r="S20" s="371"/>
      <c r="T20" s="371"/>
      <c r="U20" s="371"/>
      <c r="V20" s="371"/>
      <c r="W20" s="371"/>
      <c r="X20" s="371"/>
      <c r="Y20" s="426"/>
      <c r="Z20" s="371"/>
      <c r="AA20" s="371"/>
      <c r="AB20" s="184"/>
      <c r="AC20" s="186"/>
      <c r="AD20" s="186"/>
      <c r="AE20" s="186"/>
      <c r="AF20" s="186"/>
      <c r="AG20" s="186"/>
      <c r="AH20" s="186"/>
      <c r="AI20" s="186"/>
      <c r="AJ20" s="185"/>
    </row>
    <row r="21" spans="1:36" ht="21" customHeight="1">
      <c r="A21" s="193"/>
      <c r="B21" s="387"/>
      <c r="C21" s="371"/>
      <c r="D21" s="371"/>
      <c r="E21" s="371"/>
      <c r="F21" s="371"/>
      <c r="G21" s="371"/>
      <c r="H21" s="371"/>
      <c r="I21" s="388"/>
      <c r="J21" s="194"/>
      <c r="K21" s="371"/>
      <c r="L21" s="371"/>
      <c r="M21" s="427"/>
      <c r="N21" s="371"/>
      <c r="O21" s="371"/>
      <c r="P21" s="371"/>
      <c r="Q21" s="371"/>
      <c r="R21" s="371"/>
      <c r="S21" s="371"/>
      <c r="T21" s="371"/>
      <c r="U21" s="371"/>
      <c r="V21" s="371"/>
      <c r="W21" s="371"/>
      <c r="X21" s="371"/>
      <c r="Y21" s="426"/>
      <c r="Z21" s="371"/>
      <c r="AA21" s="371"/>
      <c r="AB21" s="184"/>
      <c r="AC21" s="416" t="s">
        <v>1414</v>
      </c>
      <c r="AD21" s="417"/>
      <c r="AE21" s="417"/>
      <c r="AF21" s="417"/>
      <c r="AG21" s="417"/>
      <c r="AH21" s="417"/>
      <c r="AI21" s="418"/>
      <c r="AJ21" s="185"/>
    </row>
    <row r="22" spans="1:36" ht="21" customHeight="1">
      <c r="A22" s="193"/>
      <c r="B22" s="387"/>
      <c r="C22" s="371"/>
      <c r="D22" s="371"/>
      <c r="E22" s="371"/>
      <c r="F22" s="371"/>
      <c r="G22" s="371"/>
      <c r="H22" s="371"/>
      <c r="I22" s="388"/>
      <c r="J22" s="194"/>
      <c r="K22" s="371"/>
      <c r="L22" s="371"/>
      <c r="M22" s="427"/>
      <c r="N22" s="371"/>
      <c r="O22" s="371"/>
      <c r="P22" s="371"/>
      <c r="Q22" s="371"/>
      <c r="R22" s="371"/>
      <c r="S22" s="371"/>
      <c r="T22" s="371"/>
      <c r="U22" s="371"/>
      <c r="V22" s="371"/>
      <c r="W22" s="371"/>
      <c r="X22" s="371"/>
      <c r="Y22" s="426"/>
      <c r="Z22" s="371"/>
      <c r="AA22" s="371"/>
      <c r="AB22" s="184"/>
      <c r="AC22" s="419"/>
      <c r="AD22" s="371"/>
      <c r="AE22" s="371"/>
      <c r="AF22" s="371"/>
      <c r="AG22" s="371"/>
      <c r="AH22" s="371"/>
      <c r="AI22" s="420"/>
      <c r="AJ22" s="185"/>
    </row>
    <row r="23" spans="1:36" ht="21" customHeight="1">
      <c r="A23" s="193"/>
      <c r="B23" s="389"/>
      <c r="C23" s="390"/>
      <c r="D23" s="390"/>
      <c r="E23" s="390"/>
      <c r="F23" s="390"/>
      <c r="G23" s="390"/>
      <c r="H23" s="390"/>
      <c r="I23" s="391"/>
      <c r="J23" s="194"/>
      <c r="K23" s="371"/>
      <c r="L23" s="371"/>
      <c r="M23" s="427"/>
      <c r="N23" s="371"/>
      <c r="O23" s="371"/>
      <c r="P23" s="371"/>
      <c r="Q23" s="371"/>
      <c r="R23" s="371"/>
      <c r="S23" s="371"/>
      <c r="T23" s="371"/>
      <c r="U23" s="371"/>
      <c r="V23" s="371"/>
      <c r="W23" s="371"/>
      <c r="X23" s="371"/>
      <c r="Y23" s="426"/>
      <c r="Z23" s="371"/>
      <c r="AA23" s="371"/>
      <c r="AB23" s="184"/>
      <c r="AC23" s="419"/>
      <c r="AD23" s="371"/>
      <c r="AE23" s="371"/>
      <c r="AF23" s="371"/>
      <c r="AG23" s="371"/>
      <c r="AH23" s="371"/>
      <c r="AI23" s="420"/>
      <c r="AJ23" s="185"/>
    </row>
    <row r="24" spans="1:36" ht="21" customHeight="1">
      <c r="A24" s="193"/>
      <c r="B24" s="409" t="s">
        <v>1415</v>
      </c>
      <c r="C24" s="385"/>
      <c r="D24" s="385"/>
      <c r="E24" s="385"/>
      <c r="F24" s="385"/>
      <c r="G24" s="385"/>
      <c r="H24" s="385"/>
      <c r="I24" s="410"/>
      <c r="J24" s="194"/>
      <c r="M24" s="427"/>
      <c r="N24" s="371"/>
      <c r="O24" s="371"/>
      <c r="P24" s="371"/>
      <c r="Q24" s="371"/>
      <c r="R24" s="371"/>
      <c r="S24" s="371"/>
      <c r="T24" s="371"/>
      <c r="U24" s="371"/>
      <c r="V24" s="371"/>
      <c r="W24" s="371"/>
      <c r="X24" s="371"/>
      <c r="Y24" s="426"/>
      <c r="AB24" s="184"/>
      <c r="AC24" s="421"/>
      <c r="AD24" s="422"/>
      <c r="AE24" s="422"/>
      <c r="AF24" s="422"/>
      <c r="AG24" s="422"/>
      <c r="AH24" s="422"/>
      <c r="AI24" s="423"/>
      <c r="AJ24" s="185"/>
    </row>
    <row r="25" spans="1:36" ht="21" customHeight="1">
      <c r="A25" s="193"/>
      <c r="B25" s="411"/>
      <c r="C25" s="371"/>
      <c r="D25" s="371"/>
      <c r="E25" s="371"/>
      <c r="F25" s="371"/>
      <c r="G25" s="371"/>
      <c r="H25" s="371"/>
      <c r="I25" s="412"/>
      <c r="J25" s="194"/>
      <c r="M25" s="427"/>
      <c r="N25" s="371"/>
      <c r="O25" s="371"/>
      <c r="P25" s="371"/>
      <c r="Q25" s="371"/>
      <c r="R25" s="371"/>
      <c r="S25" s="371"/>
      <c r="T25" s="371"/>
      <c r="U25" s="371"/>
      <c r="V25" s="371"/>
      <c r="W25" s="371"/>
      <c r="X25" s="371"/>
      <c r="Y25" s="426"/>
      <c r="AB25" s="184"/>
      <c r="AC25" s="186"/>
      <c r="AD25" s="186"/>
      <c r="AE25" s="186"/>
      <c r="AF25" s="186"/>
      <c r="AG25" s="186"/>
      <c r="AH25" s="186"/>
      <c r="AI25" s="186"/>
      <c r="AJ25" s="185"/>
    </row>
    <row r="26" spans="1:36" ht="21" customHeight="1">
      <c r="A26" s="193"/>
      <c r="B26" s="411"/>
      <c r="C26" s="371"/>
      <c r="D26" s="371"/>
      <c r="E26" s="371"/>
      <c r="F26" s="371"/>
      <c r="G26" s="371"/>
      <c r="H26" s="371"/>
      <c r="I26" s="412"/>
      <c r="J26" s="194"/>
      <c r="M26" s="427"/>
      <c r="N26" s="371"/>
      <c r="O26" s="371"/>
      <c r="P26" s="371"/>
      <c r="Q26" s="371"/>
      <c r="R26" s="371"/>
      <c r="S26" s="371"/>
      <c r="T26" s="371"/>
      <c r="U26" s="371"/>
      <c r="V26" s="371"/>
      <c r="W26" s="371"/>
      <c r="X26" s="371"/>
      <c r="Y26" s="426"/>
      <c r="AB26" s="184"/>
      <c r="AC26" s="416" t="s">
        <v>1416</v>
      </c>
      <c r="AD26" s="417"/>
      <c r="AE26" s="417"/>
      <c r="AF26" s="417"/>
      <c r="AG26" s="417"/>
      <c r="AH26" s="417"/>
      <c r="AI26" s="418"/>
      <c r="AJ26" s="185"/>
    </row>
    <row r="27" spans="1:36" ht="21" customHeight="1">
      <c r="A27" s="193"/>
      <c r="B27" s="413"/>
      <c r="C27" s="414"/>
      <c r="D27" s="414"/>
      <c r="E27" s="414"/>
      <c r="F27" s="414"/>
      <c r="G27" s="414"/>
      <c r="H27" s="414"/>
      <c r="I27" s="415"/>
      <c r="J27" s="194"/>
      <c r="M27" s="427"/>
      <c r="N27" s="371"/>
      <c r="O27" s="371"/>
      <c r="P27" s="371"/>
      <c r="Q27" s="371"/>
      <c r="R27" s="371"/>
      <c r="S27" s="371"/>
      <c r="T27" s="371"/>
      <c r="U27" s="371"/>
      <c r="V27" s="371"/>
      <c r="W27" s="371"/>
      <c r="X27" s="371"/>
      <c r="Y27" s="426"/>
      <c r="AB27" s="184"/>
      <c r="AC27" s="419"/>
      <c r="AD27" s="371"/>
      <c r="AE27" s="371"/>
      <c r="AF27" s="371"/>
      <c r="AG27" s="371"/>
      <c r="AH27" s="371"/>
      <c r="AI27" s="420"/>
      <c r="AJ27" s="185"/>
    </row>
    <row r="28" spans="1:36" ht="21" customHeight="1" thickBot="1">
      <c r="A28" s="195"/>
      <c r="B28" s="196"/>
      <c r="C28" s="196"/>
      <c r="D28" s="196"/>
      <c r="E28" s="196"/>
      <c r="F28" s="196"/>
      <c r="G28" s="196"/>
      <c r="H28" s="196"/>
      <c r="I28" s="196"/>
      <c r="J28" s="197"/>
      <c r="M28" s="427"/>
      <c r="N28" s="371"/>
      <c r="O28" s="371"/>
      <c r="P28" s="371"/>
      <c r="Q28" s="371"/>
      <c r="R28" s="371"/>
      <c r="S28" s="371"/>
      <c r="T28" s="371"/>
      <c r="U28" s="371"/>
      <c r="V28" s="371"/>
      <c r="W28" s="371"/>
      <c r="X28" s="371"/>
      <c r="Y28" s="426"/>
      <c r="AB28" s="184"/>
      <c r="AC28" s="419"/>
      <c r="AD28" s="371"/>
      <c r="AE28" s="371"/>
      <c r="AF28" s="371"/>
      <c r="AG28" s="371"/>
      <c r="AH28" s="371"/>
      <c r="AI28" s="420"/>
      <c r="AJ28" s="185"/>
    </row>
    <row r="29" spans="1:36" ht="21" customHeight="1" thickTop="1" thickBot="1">
      <c r="M29" s="428"/>
      <c r="N29" s="429"/>
      <c r="O29" s="429"/>
      <c r="P29" s="429"/>
      <c r="Q29" s="429"/>
      <c r="R29" s="429"/>
      <c r="S29" s="429"/>
      <c r="T29" s="429"/>
      <c r="U29" s="429"/>
      <c r="V29" s="429"/>
      <c r="W29" s="429"/>
      <c r="X29" s="429"/>
      <c r="Y29" s="430"/>
      <c r="AB29" s="184"/>
      <c r="AC29" s="421"/>
      <c r="AD29" s="422"/>
      <c r="AE29" s="422"/>
      <c r="AF29" s="422"/>
      <c r="AG29" s="422"/>
      <c r="AH29" s="422"/>
      <c r="AI29" s="423"/>
      <c r="AJ29" s="185"/>
    </row>
    <row r="30" spans="1:36" ht="21" customHeight="1" thickBot="1">
      <c r="P30" s="392" t="s">
        <v>1417</v>
      </c>
      <c r="Q30" s="371"/>
      <c r="R30" s="371"/>
      <c r="S30" s="371"/>
      <c r="T30" s="371"/>
      <c r="U30" s="371"/>
      <c r="AB30" s="187"/>
      <c r="AC30" s="188"/>
      <c r="AD30" s="188"/>
      <c r="AE30" s="188"/>
      <c r="AF30" s="188"/>
      <c r="AG30" s="188"/>
      <c r="AH30" s="188"/>
      <c r="AI30" s="188"/>
      <c r="AJ30" s="189"/>
    </row>
    <row r="31" spans="1:36" ht="20.100000000000001" customHeight="1" thickTop="1">
      <c r="P31" s="371"/>
      <c r="Q31" s="371"/>
      <c r="R31" s="371"/>
      <c r="S31" s="371"/>
      <c r="T31" s="371"/>
      <c r="U31" s="371"/>
    </row>
    <row r="32" spans="1:36" ht="20.100000000000001" customHeight="1">
      <c r="P32" s="371"/>
      <c r="Q32" s="371"/>
      <c r="R32" s="371"/>
      <c r="S32" s="371"/>
      <c r="T32" s="371"/>
      <c r="U32" s="371"/>
    </row>
    <row r="33" spans="1:36" ht="20.100000000000001" customHeight="1" thickBot="1">
      <c r="P33" s="371"/>
      <c r="Q33" s="371"/>
      <c r="R33" s="371"/>
      <c r="S33" s="371"/>
      <c r="T33" s="371"/>
      <c r="U33" s="371"/>
    </row>
    <row r="34" spans="1:36" ht="21" customHeight="1">
      <c r="A34" s="450" t="s">
        <v>1418</v>
      </c>
      <c r="B34" s="451"/>
      <c r="C34" s="451"/>
      <c r="D34" s="451"/>
      <c r="E34" s="451"/>
      <c r="F34" s="451"/>
      <c r="G34" s="451"/>
      <c r="H34" s="451"/>
      <c r="I34" s="451"/>
      <c r="J34" s="451"/>
      <c r="K34" s="451"/>
      <c r="L34" s="451"/>
      <c r="M34" s="451"/>
      <c r="N34" s="451"/>
      <c r="O34" s="451"/>
      <c r="P34" s="451"/>
      <c r="Q34" s="451"/>
      <c r="R34" s="451"/>
      <c r="S34" s="451"/>
      <c r="T34" s="451"/>
      <c r="U34" s="451"/>
      <c r="V34" s="451"/>
      <c r="W34" s="451"/>
      <c r="X34" s="451"/>
      <c r="Y34" s="451"/>
      <c r="Z34" s="451"/>
      <c r="AA34" s="451"/>
      <c r="AB34" s="451"/>
      <c r="AC34" s="451"/>
      <c r="AD34" s="451"/>
      <c r="AE34" s="451"/>
      <c r="AF34" s="451"/>
      <c r="AG34" s="451"/>
      <c r="AH34" s="451"/>
      <c r="AI34" s="451"/>
      <c r="AJ34" s="452"/>
    </row>
    <row r="35" spans="1:36" ht="21" customHeight="1">
      <c r="A35" s="453"/>
      <c r="B35" s="371"/>
      <c r="C35" s="371"/>
      <c r="D35" s="371"/>
      <c r="E35" s="371"/>
      <c r="F35" s="371"/>
      <c r="G35" s="371"/>
      <c r="H35" s="371"/>
      <c r="I35" s="371"/>
      <c r="J35" s="371"/>
      <c r="K35" s="371"/>
      <c r="L35" s="371"/>
      <c r="M35" s="371"/>
      <c r="N35" s="371"/>
      <c r="O35" s="371"/>
      <c r="P35" s="371"/>
      <c r="Q35" s="371"/>
      <c r="R35" s="371"/>
      <c r="S35" s="371"/>
      <c r="T35" s="371"/>
      <c r="U35" s="371"/>
      <c r="V35" s="371"/>
      <c r="W35" s="371"/>
      <c r="X35" s="371"/>
      <c r="Y35" s="371"/>
      <c r="Z35" s="371"/>
      <c r="AA35" s="371"/>
      <c r="AB35" s="371"/>
      <c r="AC35" s="371"/>
      <c r="AD35" s="371"/>
      <c r="AE35" s="371"/>
      <c r="AF35" s="371"/>
      <c r="AG35" s="371"/>
      <c r="AH35" s="371"/>
      <c r="AI35" s="371"/>
      <c r="AJ35" s="454"/>
    </row>
    <row r="36" spans="1:36" ht="21" customHeight="1" thickBot="1">
      <c r="A36" s="455"/>
      <c r="B36" s="456"/>
      <c r="C36" s="456"/>
      <c r="D36" s="456"/>
      <c r="E36" s="456"/>
      <c r="F36" s="456"/>
      <c r="G36" s="456"/>
      <c r="H36" s="456"/>
      <c r="I36" s="456"/>
      <c r="J36" s="456"/>
      <c r="K36" s="456"/>
      <c r="L36" s="456"/>
      <c r="M36" s="456"/>
      <c r="N36" s="456"/>
      <c r="O36" s="456"/>
      <c r="P36" s="456"/>
      <c r="Q36" s="456"/>
      <c r="R36" s="456"/>
      <c r="S36" s="456"/>
      <c r="T36" s="456"/>
      <c r="U36" s="456"/>
      <c r="V36" s="456"/>
      <c r="W36" s="456"/>
      <c r="X36" s="456"/>
      <c r="Y36" s="456"/>
      <c r="Z36" s="456"/>
      <c r="AA36" s="456"/>
      <c r="AB36" s="456"/>
      <c r="AC36" s="456"/>
      <c r="AD36" s="456"/>
      <c r="AE36" s="456"/>
      <c r="AF36" s="456"/>
      <c r="AG36" s="456"/>
      <c r="AH36" s="456"/>
      <c r="AI36" s="456"/>
      <c r="AJ36" s="457"/>
    </row>
    <row r="37" spans="1:36" ht="21" customHeight="1">
      <c r="A37" s="198"/>
      <c r="B37" s="199"/>
      <c r="C37" s="199"/>
      <c r="D37" s="199"/>
      <c r="E37" s="199"/>
      <c r="F37" s="199"/>
      <c r="G37" s="199"/>
      <c r="H37" s="199"/>
      <c r="I37" s="199"/>
      <c r="J37" s="199"/>
      <c r="K37" s="199"/>
      <c r="L37" s="199"/>
      <c r="M37" s="199"/>
      <c r="N37" s="199"/>
      <c r="O37" s="199"/>
      <c r="P37" s="199"/>
      <c r="Q37" s="199"/>
      <c r="R37" s="199"/>
      <c r="S37" s="199"/>
      <c r="T37" s="199"/>
      <c r="U37" s="199"/>
      <c r="V37" s="199"/>
      <c r="W37" s="199"/>
      <c r="X37" s="199"/>
      <c r="Y37" s="199"/>
      <c r="Z37" s="199"/>
      <c r="AA37" s="199"/>
      <c r="AB37" s="199"/>
      <c r="AC37" s="199"/>
      <c r="AD37" s="199"/>
      <c r="AE37" s="199"/>
      <c r="AF37" s="199"/>
      <c r="AG37" s="199"/>
      <c r="AH37" s="199"/>
      <c r="AI37" s="199"/>
      <c r="AJ37" s="200"/>
    </row>
    <row r="38" spans="1:36" ht="21" customHeight="1">
      <c r="A38" s="198"/>
      <c r="B38" s="393" t="s">
        <v>1419</v>
      </c>
      <c r="C38" s="394"/>
      <c r="D38" s="394"/>
      <c r="E38" s="394"/>
      <c r="F38" s="394"/>
      <c r="G38" s="394"/>
      <c r="H38" s="394"/>
      <c r="I38" s="394"/>
      <c r="J38" s="394"/>
      <c r="K38" s="394"/>
      <c r="L38" s="395"/>
      <c r="M38" s="199"/>
      <c r="N38" s="376" t="s">
        <v>1420</v>
      </c>
      <c r="O38" s="377"/>
      <c r="P38" s="377"/>
      <c r="Q38" s="377"/>
      <c r="R38" s="377"/>
      <c r="S38" s="377"/>
      <c r="T38" s="377"/>
      <c r="U38" s="377"/>
      <c r="V38" s="377"/>
      <c r="W38" s="377"/>
      <c r="X38" s="377"/>
      <c r="Y38" s="378"/>
      <c r="Z38" s="199"/>
      <c r="AA38" s="424" t="s">
        <v>1421</v>
      </c>
      <c r="AB38" s="377"/>
      <c r="AC38" s="377"/>
      <c r="AD38" s="377"/>
      <c r="AE38" s="377"/>
      <c r="AF38" s="377"/>
      <c r="AG38" s="377"/>
      <c r="AH38" s="377"/>
      <c r="AI38" s="378"/>
      <c r="AJ38" s="200"/>
    </row>
    <row r="39" spans="1:36" ht="21" customHeight="1">
      <c r="A39" s="198"/>
      <c r="B39" s="396"/>
      <c r="C39" s="371"/>
      <c r="D39" s="371"/>
      <c r="E39" s="371"/>
      <c r="F39" s="371"/>
      <c r="G39" s="371"/>
      <c r="H39" s="371"/>
      <c r="I39" s="371"/>
      <c r="J39" s="371"/>
      <c r="K39" s="371"/>
      <c r="L39" s="397"/>
      <c r="M39" s="199"/>
      <c r="N39" s="379"/>
      <c r="O39" s="371"/>
      <c r="P39" s="371"/>
      <c r="Q39" s="371"/>
      <c r="R39" s="371"/>
      <c r="S39" s="371"/>
      <c r="T39" s="371"/>
      <c r="U39" s="371"/>
      <c r="V39" s="371"/>
      <c r="W39" s="371"/>
      <c r="X39" s="371"/>
      <c r="Y39" s="380"/>
      <c r="Z39" s="199"/>
      <c r="AA39" s="379"/>
      <c r="AB39" s="371"/>
      <c r="AC39" s="371"/>
      <c r="AD39" s="371"/>
      <c r="AE39" s="371"/>
      <c r="AF39" s="371"/>
      <c r="AG39" s="371"/>
      <c r="AH39" s="371"/>
      <c r="AI39" s="380"/>
      <c r="AJ39" s="200"/>
    </row>
    <row r="40" spans="1:36" ht="21" customHeight="1">
      <c r="A40" s="198"/>
      <c r="B40" s="396"/>
      <c r="C40" s="371"/>
      <c r="D40" s="371"/>
      <c r="E40" s="371"/>
      <c r="F40" s="371"/>
      <c r="G40" s="371"/>
      <c r="H40" s="371"/>
      <c r="I40" s="371"/>
      <c r="J40" s="371"/>
      <c r="K40" s="371"/>
      <c r="L40" s="397"/>
      <c r="M40" s="199"/>
      <c r="N40" s="379"/>
      <c r="O40" s="371"/>
      <c r="P40" s="371"/>
      <c r="Q40" s="371"/>
      <c r="R40" s="371"/>
      <c r="S40" s="371"/>
      <c r="T40" s="371"/>
      <c r="U40" s="371"/>
      <c r="V40" s="371"/>
      <c r="W40" s="371"/>
      <c r="X40" s="371"/>
      <c r="Y40" s="380"/>
      <c r="Z40" s="199"/>
      <c r="AA40" s="379"/>
      <c r="AB40" s="371"/>
      <c r="AC40" s="371"/>
      <c r="AD40" s="371"/>
      <c r="AE40" s="371"/>
      <c r="AF40" s="371"/>
      <c r="AG40" s="371"/>
      <c r="AH40" s="371"/>
      <c r="AI40" s="380"/>
      <c r="AJ40" s="200"/>
    </row>
    <row r="41" spans="1:36" ht="21" customHeight="1">
      <c r="A41" s="198"/>
      <c r="B41" s="396"/>
      <c r="C41" s="371"/>
      <c r="D41" s="371"/>
      <c r="E41" s="371"/>
      <c r="F41" s="371"/>
      <c r="G41" s="371"/>
      <c r="H41" s="371"/>
      <c r="I41" s="371"/>
      <c r="J41" s="371"/>
      <c r="K41" s="371"/>
      <c r="L41" s="397"/>
      <c r="M41" s="199"/>
      <c r="N41" s="379"/>
      <c r="O41" s="371"/>
      <c r="P41" s="371"/>
      <c r="Q41" s="371"/>
      <c r="R41" s="371"/>
      <c r="S41" s="371"/>
      <c r="T41" s="371"/>
      <c r="U41" s="371"/>
      <c r="V41" s="371"/>
      <c r="W41" s="371"/>
      <c r="X41" s="371"/>
      <c r="Y41" s="380"/>
      <c r="Z41" s="199"/>
      <c r="AA41" s="379"/>
      <c r="AB41" s="371"/>
      <c r="AC41" s="371"/>
      <c r="AD41" s="371"/>
      <c r="AE41" s="371"/>
      <c r="AF41" s="371"/>
      <c r="AG41" s="371"/>
      <c r="AH41" s="371"/>
      <c r="AI41" s="380"/>
      <c r="AJ41" s="200"/>
    </row>
    <row r="42" spans="1:36" ht="21" customHeight="1">
      <c r="A42" s="198"/>
      <c r="B42" s="396"/>
      <c r="C42" s="371"/>
      <c r="D42" s="371"/>
      <c r="E42" s="371"/>
      <c r="F42" s="371"/>
      <c r="G42" s="371"/>
      <c r="H42" s="371"/>
      <c r="I42" s="371"/>
      <c r="J42" s="371"/>
      <c r="K42" s="371"/>
      <c r="L42" s="397"/>
      <c r="M42" s="199"/>
      <c r="N42" s="379"/>
      <c r="O42" s="371"/>
      <c r="P42" s="371"/>
      <c r="Q42" s="371"/>
      <c r="R42" s="371"/>
      <c r="S42" s="371"/>
      <c r="T42" s="371"/>
      <c r="U42" s="371"/>
      <c r="V42" s="371"/>
      <c r="W42" s="371"/>
      <c r="X42" s="371"/>
      <c r="Y42" s="380"/>
      <c r="Z42" s="199"/>
      <c r="AA42" s="379"/>
      <c r="AB42" s="371"/>
      <c r="AC42" s="371"/>
      <c r="AD42" s="371"/>
      <c r="AE42" s="371"/>
      <c r="AF42" s="371"/>
      <c r="AG42" s="371"/>
      <c r="AH42" s="371"/>
      <c r="AI42" s="380"/>
      <c r="AJ42" s="200"/>
    </row>
    <row r="43" spans="1:36" ht="21" customHeight="1">
      <c r="A43" s="198"/>
      <c r="B43" s="396"/>
      <c r="C43" s="371"/>
      <c r="D43" s="371"/>
      <c r="E43" s="371"/>
      <c r="F43" s="371"/>
      <c r="G43" s="371"/>
      <c r="H43" s="371"/>
      <c r="I43" s="371"/>
      <c r="J43" s="371"/>
      <c r="K43" s="371"/>
      <c r="L43" s="397"/>
      <c r="M43" s="199"/>
      <c r="N43" s="379"/>
      <c r="O43" s="371"/>
      <c r="P43" s="371"/>
      <c r="Q43" s="371"/>
      <c r="R43" s="371"/>
      <c r="S43" s="371"/>
      <c r="T43" s="371"/>
      <c r="U43" s="371"/>
      <c r="V43" s="371"/>
      <c r="W43" s="371"/>
      <c r="X43" s="371"/>
      <c r="Y43" s="380"/>
      <c r="Z43" s="199"/>
      <c r="AA43" s="379"/>
      <c r="AB43" s="371"/>
      <c r="AC43" s="371"/>
      <c r="AD43" s="371"/>
      <c r="AE43" s="371"/>
      <c r="AF43" s="371"/>
      <c r="AG43" s="371"/>
      <c r="AH43" s="371"/>
      <c r="AI43" s="380"/>
      <c r="AJ43" s="200"/>
    </row>
    <row r="44" spans="1:36" ht="21" customHeight="1">
      <c r="A44" s="198"/>
      <c r="B44" s="396"/>
      <c r="C44" s="371"/>
      <c r="D44" s="371"/>
      <c r="E44" s="371"/>
      <c r="F44" s="371"/>
      <c r="G44" s="371"/>
      <c r="H44" s="371"/>
      <c r="I44" s="371"/>
      <c r="J44" s="371"/>
      <c r="K44" s="371"/>
      <c r="L44" s="397"/>
      <c r="M44" s="199"/>
      <c r="N44" s="379"/>
      <c r="O44" s="371"/>
      <c r="P44" s="371"/>
      <c r="Q44" s="371"/>
      <c r="R44" s="371"/>
      <c r="S44" s="371"/>
      <c r="T44" s="371"/>
      <c r="U44" s="371"/>
      <c r="V44" s="371"/>
      <c r="W44" s="371"/>
      <c r="X44" s="371"/>
      <c r="Y44" s="380"/>
      <c r="Z44" s="199"/>
      <c r="AA44" s="379"/>
      <c r="AB44" s="371"/>
      <c r="AC44" s="371"/>
      <c r="AD44" s="371"/>
      <c r="AE44" s="371"/>
      <c r="AF44" s="371"/>
      <c r="AG44" s="371"/>
      <c r="AH44" s="371"/>
      <c r="AI44" s="380"/>
      <c r="AJ44" s="200"/>
    </row>
    <row r="45" spans="1:36" ht="21" customHeight="1">
      <c r="A45" s="198"/>
      <c r="B45" s="398"/>
      <c r="C45" s="399"/>
      <c r="D45" s="399"/>
      <c r="E45" s="399"/>
      <c r="F45" s="399"/>
      <c r="G45" s="399"/>
      <c r="H45" s="399"/>
      <c r="I45" s="399"/>
      <c r="J45" s="399"/>
      <c r="K45" s="399"/>
      <c r="L45" s="400"/>
      <c r="M45" s="199"/>
      <c r="N45" s="381"/>
      <c r="O45" s="382"/>
      <c r="P45" s="382"/>
      <c r="Q45" s="382"/>
      <c r="R45" s="382"/>
      <c r="S45" s="382"/>
      <c r="T45" s="382"/>
      <c r="U45" s="382"/>
      <c r="V45" s="382"/>
      <c r="W45" s="382"/>
      <c r="X45" s="382"/>
      <c r="Y45" s="383"/>
      <c r="Z45" s="199"/>
      <c r="AA45" s="381"/>
      <c r="AB45" s="382"/>
      <c r="AC45" s="382"/>
      <c r="AD45" s="382"/>
      <c r="AE45" s="382"/>
      <c r="AF45" s="382"/>
      <c r="AG45" s="382"/>
      <c r="AH45" s="382"/>
      <c r="AI45" s="383"/>
      <c r="AJ45" s="200"/>
    </row>
    <row r="46" spans="1:36" ht="21" customHeight="1" thickBot="1">
      <c r="A46" s="201"/>
      <c r="B46" s="202"/>
      <c r="C46" s="202"/>
      <c r="D46" s="202"/>
      <c r="E46" s="202"/>
      <c r="F46" s="202"/>
      <c r="G46" s="202"/>
      <c r="H46" s="202"/>
      <c r="I46" s="202"/>
      <c r="J46" s="202"/>
      <c r="K46" s="202"/>
      <c r="L46" s="202"/>
      <c r="M46" s="202"/>
      <c r="N46" s="202"/>
      <c r="O46" s="202"/>
      <c r="P46" s="202"/>
      <c r="Q46" s="202"/>
      <c r="R46" s="202"/>
      <c r="S46" s="202"/>
      <c r="T46" s="202"/>
      <c r="U46" s="202"/>
      <c r="V46" s="202"/>
      <c r="W46" s="202"/>
      <c r="X46" s="202"/>
      <c r="Y46" s="202"/>
      <c r="Z46" s="202"/>
      <c r="AA46" s="202"/>
      <c r="AB46" s="202"/>
      <c r="AC46" s="202"/>
      <c r="AD46" s="202"/>
      <c r="AE46" s="202"/>
      <c r="AF46" s="202"/>
      <c r="AG46" s="202"/>
      <c r="AH46" s="202"/>
      <c r="AI46" s="202"/>
      <c r="AJ46" s="203"/>
    </row>
    <row r="47" spans="1:36" ht="20.100000000000001" customHeight="1" thickBot="1"/>
    <row r="48" spans="1:36" ht="21.95" customHeight="1" thickTop="1">
      <c r="B48" s="367" t="s">
        <v>1422</v>
      </c>
      <c r="C48" s="368"/>
      <c r="D48" s="368"/>
      <c r="E48" s="368"/>
      <c r="F48" s="368"/>
      <c r="G48" s="368"/>
      <c r="H48" s="368"/>
      <c r="I48" s="368"/>
      <c r="J48" s="368"/>
      <c r="K48" s="368"/>
      <c r="L48" s="368"/>
      <c r="M48" s="368"/>
      <c r="N48" s="368"/>
      <c r="O48" s="368"/>
      <c r="P48" s="368"/>
      <c r="Q48" s="368"/>
      <c r="R48" s="368"/>
      <c r="S48" s="368"/>
      <c r="T48" s="368"/>
      <c r="U48" s="368"/>
      <c r="V48" s="368"/>
      <c r="W48" s="368"/>
      <c r="X48" s="368"/>
      <c r="Y48" s="368"/>
      <c r="Z48" s="368"/>
      <c r="AA48" s="368"/>
      <c r="AB48" s="368"/>
      <c r="AC48" s="368"/>
      <c r="AD48" s="368"/>
      <c r="AE48" s="368"/>
      <c r="AF48" s="368"/>
      <c r="AG48" s="368"/>
      <c r="AH48" s="368"/>
      <c r="AI48" s="369"/>
    </row>
    <row r="49" spans="2:35" ht="21.95" customHeight="1">
      <c r="B49" s="370"/>
      <c r="C49" s="371"/>
      <c r="D49" s="371"/>
      <c r="E49" s="371"/>
      <c r="F49" s="371"/>
      <c r="G49" s="371"/>
      <c r="H49" s="371"/>
      <c r="I49" s="371"/>
      <c r="J49" s="371"/>
      <c r="K49" s="371"/>
      <c r="L49" s="371"/>
      <c r="M49" s="371"/>
      <c r="N49" s="371"/>
      <c r="O49" s="371"/>
      <c r="P49" s="371"/>
      <c r="Q49" s="371"/>
      <c r="R49" s="371"/>
      <c r="S49" s="371"/>
      <c r="T49" s="371"/>
      <c r="U49" s="371"/>
      <c r="V49" s="371"/>
      <c r="W49" s="371"/>
      <c r="X49" s="371"/>
      <c r="Y49" s="371"/>
      <c r="Z49" s="371"/>
      <c r="AA49" s="371"/>
      <c r="AB49" s="371"/>
      <c r="AC49" s="371"/>
      <c r="AD49" s="371"/>
      <c r="AE49" s="371"/>
      <c r="AF49" s="371"/>
      <c r="AG49" s="371"/>
      <c r="AH49" s="371"/>
      <c r="AI49" s="372"/>
    </row>
    <row r="50" spans="2:35" ht="21.95" customHeight="1" thickBot="1">
      <c r="B50" s="373"/>
      <c r="C50" s="374"/>
      <c r="D50" s="374"/>
      <c r="E50" s="374"/>
      <c r="F50" s="374"/>
      <c r="G50" s="374"/>
      <c r="H50" s="374"/>
      <c r="I50" s="374"/>
      <c r="J50" s="374"/>
      <c r="K50" s="374"/>
      <c r="L50" s="374"/>
      <c r="M50" s="374"/>
      <c r="N50" s="374"/>
      <c r="O50" s="374"/>
      <c r="P50" s="374"/>
      <c r="Q50" s="374"/>
      <c r="R50" s="374"/>
      <c r="S50" s="374"/>
      <c r="T50" s="374"/>
      <c r="U50" s="374"/>
      <c r="V50" s="374"/>
      <c r="W50" s="374"/>
      <c r="X50" s="374"/>
      <c r="Y50" s="374"/>
      <c r="Z50" s="374"/>
      <c r="AA50" s="374"/>
      <c r="AB50" s="374"/>
      <c r="AC50" s="374"/>
      <c r="AD50" s="374"/>
      <c r="AE50" s="374"/>
      <c r="AF50" s="374"/>
      <c r="AG50" s="374"/>
      <c r="AH50" s="374"/>
      <c r="AI50" s="375"/>
    </row>
    <row r="51" spans="2:35" ht="20.100000000000001" customHeight="1" thickTop="1"/>
  </sheetData>
  <mergeCells count="19">
    <mergeCell ref="A2:AJ6"/>
    <mergeCell ref="A11:J13"/>
    <mergeCell ref="AC21:AI24"/>
    <mergeCell ref="M10:Y12"/>
    <mergeCell ref="Z17:AA23"/>
    <mergeCell ref="K17:L23"/>
    <mergeCell ref="AC15:AI19"/>
    <mergeCell ref="AB11:AJ13"/>
    <mergeCell ref="B24:I27"/>
    <mergeCell ref="AC26:AI29"/>
    <mergeCell ref="P7:U9"/>
    <mergeCell ref="AA38:AI45"/>
    <mergeCell ref="M13:Y29"/>
    <mergeCell ref="A34:AJ36"/>
    <mergeCell ref="B48:AI50"/>
    <mergeCell ref="N38:Y45"/>
    <mergeCell ref="B15:I23"/>
    <mergeCell ref="P30:U33"/>
    <mergeCell ref="B38:L45"/>
  </mergeCells>
  <phoneticPr fontId="2"/>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
  <sheetViews>
    <sheetView tabSelected="1" zoomScale="132" workbookViewId="0">
      <selection activeCell="K5" sqref="K5"/>
    </sheetView>
  </sheetViews>
  <sheetFormatPr defaultRowHeight="18.75"/>
  <sheetData/>
  <phoneticPr fontId="2"/>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38</vt:i4>
      </vt:variant>
    </vt:vector>
  </HeadingPairs>
  <TitlesOfParts>
    <vt:vector size="38" baseType="lpstr">
      <vt:lpstr>北塩原村_出典・推計メモ</vt:lpstr>
      <vt:lpstr>PDCA</vt:lpstr>
      <vt:lpstr>計画期間</vt:lpstr>
      <vt:lpstr>Sheet1</vt:lpstr>
      <vt:lpstr>日常生活アンケート</vt:lpstr>
      <vt:lpstr>障害福祉サービス必要見込量</vt:lpstr>
      <vt:lpstr>成果目標・活動指標</vt:lpstr>
      <vt:lpstr>用語集</vt:lpstr>
      <vt:lpstr>策定委員会名簿</vt:lpstr>
      <vt:lpstr>事業所一覧 (2)</vt:lpstr>
      <vt:lpstr>障害者福祉関連計画一覧</vt:lpstr>
      <vt:lpstr>対象定義一覧</vt:lpstr>
      <vt:lpstr>計画位置づけ</vt:lpstr>
      <vt:lpstr>関連法規</vt:lpstr>
      <vt:lpstr>近年の障がい者施策（国）</vt:lpstr>
      <vt:lpstr>人口状況</vt:lpstr>
      <vt:lpstr>サービス見込量（訪問系） (2)</vt:lpstr>
      <vt:lpstr>サービス見込量（日中活動系） (2)</vt:lpstr>
      <vt:lpstr>サービス見込量（居住系・相談系） (2)</vt:lpstr>
      <vt:lpstr>サービス見込量（精神障がい者） (2)</vt:lpstr>
      <vt:lpstr>サービス見込量（障がい児） (2)</vt:lpstr>
      <vt:lpstr>サービス見込量（地域生活支援）必須 (2)</vt:lpstr>
      <vt:lpstr>サービス見込量（地域生活支援）任意 (2)</vt:lpstr>
      <vt:lpstr>事業体型</vt:lpstr>
      <vt:lpstr>身体障がい者手帳保持者</vt:lpstr>
      <vt:lpstr>療育手帳所持者 </vt:lpstr>
      <vt:lpstr>精神保健障がい者手帳所持者  </vt:lpstr>
      <vt:lpstr>自立支援医療受給者数</vt:lpstr>
      <vt:lpstr>障がい支援区分認定者数</vt:lpstr>
      <vt:lpstr>重度心身障害者医療費助成受給者数</vt:lpstr>
      <vt:lpstr>アンケート結果（本人・家族）</vt:lpstr>
      <vt:lpstr>アンケート結果（事業者）</vt:lpstr>
      <vt:lpstr>基本方針</vt:lpstr>
      <vt:lpstr>基本目標</vt:lpstr>
      <vt:lpstr>児童給付資料</vt:lpstr>
      <vt:lpstr>圏域画像</vt:lpstr>
      <vt:lpstr>関連計画</vt:lpstr>
      <vt:lpstr>法的根拠</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直也 髙橋</dc:creator>
  <cp:lastModifiedBy>直也 髙橋</cp:lastModifiedBy>
  <dcterms:created xsi:type="dcterms:W3CDTF">2026-04-07T22:09:02Z</dcterms:created>
  <dcterms:modified xsi:type="dcterms:W3CDTF">2026-09-30T10:31:57Z</dcterms:modified>
</cp:coreProperties>
</file>