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4755" windowHeight="1185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1" i="1" l="1"/>
  <c r="E11" i="1"/>
  <c r="F11" i="1"/>
  <c r="G11" i="1"/>
  <c r="H11" i="1"/>
  <c r="D12" i="1"/>
  <c r="E12" i="1"/>
  <c r="F12" i="1"/>
  <c r="G12" i="1"/>
  <c r="H12" i="1"/>
  <c r="D7" i="1"/>
  <c r="E7" i="1"/>
  <c r="F7" i="1"/>
  <c r="G7" i="1"/>
  <c r="H7" i="1"/>
  <c r="D9" i="1"/>
  <c r="E9" i="1"/>
  <c r="F9" i="1"/>
  <c r="G9" i="1"/>
  <c r="H9" i="1"/>
  <c r="D8" i="1"/>
  <c r="E8" i="1"/>
  <c r="F8" i="1"/>
  <c r="G8" i="1"/>
  <c r="H8" i="1"/>
  <c r="D10" i="1"/>
  <c r="E10" i="1"/>
  <c r="F10" i="1"/>
  <c r="G10" i="1"/>
  <c r="H10" i="1"/>
  <c r="D13" i="1"/>
  <c r="E13" i="1"/>
  <c r="F13" i="1"/>
  <c r="G13" i="1"/>
  <c r="H13" i="1"/>
  <c r="D6" i="1"/>
  <c r="E6" i="1"/>
  <c r="F6" i="1"/>
  <c r="G6" i="1"/>
  <c r="H6" i="1"/>
  <c r="E14" i="1"/>
  <c r="F14" i="1"/>
  <c r="G14" i="1"/>
  <c r="H14" i="1"/>
  <c r="D14" i="1"/>
  <c r="N7" i="2" l="1"/>
  <c r="M10" i="2"/>
  <c r="N6" i="2"/>
  <c r="N8" i="2"/>
  <c r="N5" i="2"/>
  <c r="I16" i="2"/>
  <c r="I15" i="2"/>
  <c r="F10" i="2"/>
  <c r="G10" i="2"/>
  <c r="K10" i="2"/>
  <c r="H10" i="2"/>
  <c r="L10" i="2"/>
  <c r="E10" i="2"/>
  <c r="I10" i="2"/>
  <c r="J10" i="2"/>
  <c r="I14" i="1"/>
  <c r="I6" i="1"/>
  <c r="I9" i="1"/>
  <c r="I13" i="1"/>
  <c r="I7" i="1"/>
  <c r="I10" i="1"/>
  <c r="I12" i="1"/>
  <c r="I8" i="1"/>
  <c r="I11" i="1"/>
  <c r="N10" i="2" l="1"/>
</calcChain>
</file>

<file path=xl/sharedStrings.xml><?xml version="1.0" encoding="utf-8"?>
<sst xmlns="http://schemas.openxmlformats.org/spreadsheetml/2006/main" count="50" uniqueCount="31">
  <si>
    <t>Random Forests</t>
  </si>
  <si>
    <t>XGBoosted Decision Trees</t>
  </si>
  <si>
    <t>Neural Networks</t>
  </si>
  <si>
    <t xml:space="preserve">	Logistic Regression_x000D_</t>
  </si>
  <si>
    <t xml:space="preserve">	Decision Trees_x000D_</t>
  </si>
  <si>
    <t xml:space="preserve">	Gradient Boosted Decision Trees _x000D_</t>
  </si>
  <si>
    <t xml:space="preserve">	Support Vector Machines (SVM)_x000D_</t>
  </si>
  <si>
    <t>Linear Discriminant Analysis (LDA)</t>
  </si>
  <si>
    <t>Quadratic Discriminant Analysis (QDA)</t>
  </si>
  <si>
    <t>Accuracy</t>
  </si>
  <si>
    <t>Precision</t>
  </si>
  <si>
    <t>Sensitivity</t>
  </si>
  <si>
    <t>F1 Score</t>
  </si>
  <si>
    <t>ROC</t>
  </si>
  <si>
    <t>Model Type:</t>
  </si>
  <si>
    <t>Measure of Performance</t>
  </si>
  <si>
    <t>Average Performance</t>
  </si>
  <si>
    <t>(note, sort by this)</t>
  </si>
  <si>
    <t>Best model per measure:</t>
  </si>
  <si>
    <t>Average Performance:</t>
  </si>
  <si>
    <t>just a note, possible can do a pca for this info</t>
  </si>
  <si>
    <t>Logistic Regression</t>
  </si>
  <si>
    <t>LDA</t>
  </si>
  <si>
    <t>QDA</t>
  </si>
  <si>
    <t>Random Forest</t>
  </si>
  <si>
    <t>Gradient Boost</t>
  </si>
  <si>
    <t>XGBoost</t>
  </si>
  <si>
    <t>SVM</t>
  </si>
  <si>
    <t>NN</t>
  </si>
  <si>
    <t>Decision Tree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</si>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</sst>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4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2" fillId="0" borderId="18" xfId="0" applyFont="1" applyBorder="1"/>
    <xf numFmtId="0" fontId="2" fillId="0" borderId="8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2" fontId="2" fillId="0" borderId="22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24" xfId="0" applyNumberFormat="1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5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12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19" xfId="0" applyNumberFormat="1" applyFont="1" applyBorder="1" applyAlignment="1">
      <alignment horizontal="center" vertical="center" wrapText="1"/>
    </xf>
    <xf numFmtId="2" fontId="2" fillId="0" borderId="20" xfId="0" applyNumberFormat="1" applyFont="1" applyBorder="1" applyAlignment="1">
      <alignment horizontal="center" vertical="center" wrapText="1"/>
    </xf>
    <xf numFmtId="2" fontId="2" fillId="0" borderId="21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topLeftCell="A7" workbookViewId="0">
      <selection activeCell="C18" sqref="C18"/>
    </sheetView>
  </sheetViews>
  <sheetFormatPr defaultRowHeight="19.5" customHeight="1" x14ac:dyDescent="0.25"/>
  <cols>
    <col min="1" max="2" width="9.140625" style="2"/>
    <col min="3" max="3" width="35.5703125" style="2" bestFit="1" customWidth="1"/>
    <col min="4" max="8" width="11.5703125" style="2" customWidth="1"/>
    <col min="9" max="9" width="20.42578125" style="2" bestFit="1" customWidth="1"/>
    <col min="10" max="16384" width="9.140625" style="2"/>
  </cols>
  <sheetData>
    <row r="4" spans="3:9" ht="19.5" customHeight="1" thickBot="1" x14ac:dyDescent="0.3">
      <c r="D4" s="41" t="s">
        <v>15</v>
      </c>
      <c r="E4" s="41"/>
      <c r="F4" s="41"/>
      <c r="G4" s="41"/>
      <c r="H4" s="41"/>
      <c r="I4" s="2" t="s">
        <v>17</v>
      </c>
    </row>
    <row r="5" spans="3:9" ht="19.5" customHeight="1" thickBot="1" x14ac:dyDescent="0.3">
      <c r="C5" s="9" t="s">
        <v>14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16</v>
      </c>
    </row>
    <row r="6" spans="3:9" ht="19.5" customHeight="1" x14ac:dyDescent="0.25">
      <c r="C6" s="6" t="s">
        <v>2</v>
      </c>
      <c r="D6" s="8">
        <f t="shared" ref="D6:H14" ca="1" si="0">RAND()</f>
        <v>0.47493761669959411</v>
      </c>
      <c r="E6" s="8">
        <f t="shared" ca="1" si="0"/>
        <v>0.37745673171456928</v>
      </c>
      <c r="F6" s="8">
        <f t="shared" ca="1" si="0"/>
        <v>0.91136040506431781</v>
      </c>
      <c r="G6" s="8">
        <f t="shared" ca="1" si="0"/>
        <v>0.65446938093107743</v>
      </c>
      <c r="H6" s="8">
        <f t="shared" ca="1" si="0"/>
        <v>0.74491115895442794</v>
      </c>
      <c r="I6" s="7">
        <f t="shared" ref="I6:I14" ca="1" si="1">AVERAGE(D6:H6)</f>
        <v>0.63262705867279734</v>
      </c>
    </row>
    <row r="7" spans="3:9" ht="19.5" customHeight="1" x14ac:dyDescent="0.25">
      <c r="C7" s="5" t="s">
        <v>4</v>
      </c>
      <c r="D7" s="8">
        <f t="shared" ca="1" si="0"/>
        <v>0.15115213864499089</v>
      </c>
      <c r="E7" s="8">
        <f t="shared" ca="1" si="0"/>
        <v>0.27294483203129993</v>
      </c>
      <c r="F7" s="8">
        <f t="shared" ca="1" si="0"/>
        <v>0.70513963312413996</v>
      </c>
      <c r="G7" s="8">
        <f t="shared" ca="1" si="0"/>
        <v>0.64928349191655021</v>
      </c>
      <c r="H7" s="8">
        <f t="shared" ca="1" si="0"/>
        <v>0.72121659539010197</v>
      </c>
      <c r="I7" s="7">
        <f t="shared" ca="1" si="1"/>
        <v>0.49994733822141663</v>
      </c>
    </row>
    <row r="8" spans="3:9" ht="19.5" customHeight="1" x14ac:dyDescent="0.25">
      <c r="C8" s="5" t="s">
        <v>5</v>
      </c>
      <c r="D8" s="8">
        <f t="shared" ca="1" si="0"/>
        <v>0.63487336576903219</v>
      </c>
      <c r="E8" s="8">
        <f t="shared" ca="1" si="0"/>
        <v>0.56249071724969579</v>
      </c>
      <c r="F8" s="8">
        <f t="shared" ca="1" si="0"/>
        <v>0.99474209112010459</v>
      </c>
      <c r="G8" s="8">
        <f t="shared" ca="1" si="0"/>
        <v>0.29988225643699351</v>
      </c>
      <c r="H8" s="8">
        <f t="shared" ca="1" si="0"/>
        <v>0.49526072041838898</v>
      </c>
      <c r="I8" s="7">
        <f t="shared" ca="1" si="1"/>
        <v>0.59744983019884301</v>
      </c>
    </row>
    <row r="9" spans="3:9" ht="19.5" customHeight="1" x14ac:dyDescent="0.25">
      <c r="C9" s="6" t="s">
        <v>0</v>
      </c>
      <c r="D9" s="8">
        <f t="shared" ca="1" si="0"/>
        <v>8.061049860009839E-2</v>
      </c>
      <c r="E9" s="8">
        <f t="shared" ca="1" si="0"/>
        <v>0.71975416797975977</v>
      </c>
      <c r="F9" s="8">
        <f t="shared" ca="1" si="0"/>
        <v>0.11262457532725911</v>
      </c>
      <c r="G9" s="8">
        <f t="shared" ca="1" si="0"/>
        <v>0.50461073165584569</v>
      </c>
      <c r="H9" s="8">
        <f t="shared" ca="1" si="0"/>
        <v>0.71139321154499791</v>
      </c>
      <c r="I9" s="7">
        <f t="shared" ca="1" si="1"/>
        <v>0.42579863702159215</v>
      </c>
    </row>
    <row r="10" spans="3:9" ht="19.5" customHeight="1" x14ac:dyDescent="0.25">
      <c r="C10" s="6" t="s">
        <v>1</v>
      </c>
      <c r="D10" s="8">
        <f t="shared" ca="1" si="0"/>
        <v>0.60464983382732518</v>
      </c>
      <c r="E10" s="8">
        <f t="shared" ca="1" si="0"/>
        <v>0.39582066280279948</v>
      </c>
      <c r="F10" s="8">
        <f t="shared" ca="1" si="0"/>
        <v>0.45327117383597781</v>
      </c>
      <c r="G10" s="8">
        <f t="shared" ca="1" si="0"/>
        <v>0.68283132366660892</v>
      </c>
      <c r="H10" s="8">
        <f t="shared" ca="1" si="0"/>
        <v>6.3713629122442716E-2</v>
      </c>
      <c r="I10" s="7">
        <f t="shared" ca="1" si="1"/>
        <v>0.44005732465103087</v>
      </c>
    </row>
    <row r="11" spans="3:9" ht="19.5" customHeight="1" x14ac:dyDescent="0.25">
      <c r="C11" s="6" t="s">
        <v>7</v>
      </c>
      <c r="D11" s="8">
        <f t="shared" ca="1" si="0"/>
        <v>0.7248327673291769</v>
      </c>
      <c r="E11" s="8">
        <f t="shared" ca="1" si="0"/>
        <v>0.97758253371068338</v>
      </c>
      <c r="F11" s="8">
        <f t="shared" ca="1" si="0"/>
        <v>0.82932662925854983</v>
      </c>
      <c r="G11" s="8">
        <f t="shared" ca="1" si="0"/>
        <v>0.62976481279236007</v>
      </c>
      <c r="H11" s="8">
        <f t="shared" ca="1" si="0"/>
        <v>0.13697521098887799</v>
      </c>
      <c r="I11" s="7">
        <f t="shared" ca="1" si="1"/>
        <v>0.65969639081592968</v>
      </c>
    </row>
    <row r="12" spans="3:9" ht="19.5" customHeight="1" x14ac:dyDescent="0.25">
      <c r="C12" s="6" t="s">
        <v>8</v>
      </c>
      <c r="D12" s="8">
        <f t="shared" ca="1" si="0"/>
        <v>0.59298815935588112</v>
      </c>
      <c r="E12" s="8">
        <f t="shared" ca="1" si="0"/>
        <v>0.88377776575336642</v>
      </c>
      <c r="F12" s="8">
        <f t="shared" ca="1" si="0"/>
        <v>0.97426505173811662</v>
      </c>
      <c r="G12" s="8">
        <f t="shared" ca="1" si="0"/>
        <v>0.73909024857093653</v>
      </c>
      <c r="H12" s="8">
        <f t="shared" ca="1" si="0"/>
        <v>0.12040497702097053</v>
      </c>
      <c r="I12" s="7">
        <f t="shared" ca="1" si="1"/>
        <v>0.66210524048785424</v>
      </c>
    </row>
    <row r="13" spans="3:9" ht="19.5" customHeight="1" x14ac:dyDescent="0.25">
      <c r="C13" s="5" t="s">
        <v>6</v>
      </c>
      <c r="D13" s="8">
        <f t="shared" ca="1" si="0"/>
        <v>5.2101629475271749E-2</v>
      </c>
      <c r="E13" s="8">
        <f t="shared" ca="1" si="0"/>
        <v>0.4451113897648511</v>
      </c>
      <c r="F13" s="8">
        <f t="shared" ca="1" si="0"/>
        <v>0.53120361751438527</v>
      </c>
      <c r="G13" s="8">
        <f t="shared" ca="1" si="0"/>
        <v>0.84738015759535978</v>
      </c>
      <c r="H13" s="8">
        <f t="shared" ca="1" si="0"/>
        <v>0.75721076799148734</v>
      </c>
      <c r="I13" s="7">
        <f t="shared" ca="1" si="1"/>
        <v>0.52660151246827103</v>
      </c>
    </row>
    <row r="14" spans="3:9" ht="19.5" customHeight="1" thickBot="1" x14ac:dyDescent="0.3">
      <c r="C14" s="5" t="s">
        <v>3</v>
      </c>
      <c r="D14" s="11">
        <f t="shared" ca="1" si="0"/>
        <v>0.41849486328912378</v>
      </c>
      <c r="E14" s="11">
        <f t="shared" ca="1" si="0"/>
        <v>0.39819288434758093</v>
      </c>
      <c r="F14" s="11">
        <f t="shared" ca="1" si="0"/>
        <v>0.59838860365808566</v>
      </c>
      <c r="G14" s="11">
        <f t="shared" ca="1" si="0"/>
        <v>0.89384961475944114</v>
      </c>
      <c r="H14" s="11">
        <f t="shared" ca="1" si="0"/>
        <v>0.23140475186267129</v>
      </c>
      <c r="I14" s="6">
        <f t="shared" ca="1" si="1"/>
        <v>0.50806614358338054</v>
      </c>
    </row>
    <row r="15" spans="3:9" ht="19.5" customHeight="1" thickBot="1" x14ac:dyDescent="0.3">
      <c r="C15" s="12" t="s">
        <v>18</v>
      </c>
      <c r="D15" s="3"/>
      <c r="E15" s="3"/>
      <c r="F15" s="3"/>
      <c r="G15" s="3"/>
      <c r="H15" s="3"/>
      <c r="I15" s="4"/>
    </row>
  </sheetData>
  <sortState ref="C6:I14">
    <sortCondition descending="1" ref="I6"/>
  </sortState>
  <mergeCells count="1">
    <mergeCell ref="D4:H4"/>
  </mergeCells>
  <conditionalFormatting sqref="D6:D1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E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25"/>
  <sheetViews>
    <sheetView showGridLines="0" tabSelected="1" topLeftCell="B1" zoomScaleNormal="100" workbookViewId="0">
      <selection activeCell="L5" sqref="L5"/>
    </sheetView>
  </sheetViews>
  <sheetFormatPr defaultColWidth="14.85546875" defaultRowHeight="16.5" customHeight="1" x14ac:dyDescent="0.25"/>
  <cols>
    <col min="1" max="1" width="1.28515625" customWidth="1"/>
    <col min="2" max="2" width="4.85546875" customWidth="1"/>
    <col min="4" max="4" width="21.42578125" customWidth="1"/>
    <col min="5" max="13" width="10.7109375" style="1" customWidth="1"/>
    <col min="14" max="14" width="31.7109375" bestFit="1" customWidth="1"/>
  </cols>
  <sheetData>
    <row r="3" spans="3:14" ht="16.5" customHeight="1" thickBot="1" x14ac:dyDescent="0.3"/>
    <row r="4" spans="3:14" ht="33.75" customHeight="1" thickBot="1" x14ac:dyDescent="0.3">
      <c r="C4" s="2"/>
      <c r="D4" s="14" t="s">
        <v>14</v>
      </c>
      <c r="E4" s="24" t="s">
        <v>21</v>
      </c>
      <c r="F4" s="24" t="s">
        <v>22</v>
      </c>
      <c r="G4" s="24" t="s">
        <v>23</v>
      </c>
      <c r="H4" s="24" t="s">
        <v>24</v>
      </c>
      <c r="I4" s="24" t="s">
        <v>25</v>
      </c>
      <c r="J4" s="24" t="s">
        <v>26</v>
      </c>
      <c r="K4" s="24" t="s">
        <v>27</v>
      </c>
      <c r="L4" s="24" t="s">
        <v>28</v>
      </c>
      <c r="M4" s="24" t="s">
        <v>29</v>
      </c>
      <c r="N4" s="9" t="s">
        <v>18</v>
      </c>
    </row>
    <row r="5" spans="3:14" ht="16.5" customHeight="1" x14ac:dyDescent="0.25">
      <c r="C5" s="42" t="s">
        <v>15</v>
      </c>
      <c r="D5" s="14" t="s">
        <v>9</v>
      </c>
      <c r="E5" s="28">
        <v>0.76559999999999995</v>
      </c>
      <c r="F5" s="29">
        <v>0.76160000000000005</v>
      </c>
      <c r="G5" s="29">
        <v>0.71760000000000002</v>
      </c>
      <c r="H5" s="29">
        <v>0.86280000000000001</v>
      </c>
      <c r="I5" s="29">
        <v>0.84199999999999997</v>
      </c>
      <c r="J5" s="29">
        <v>0.85640000000000005</v>
      </c>
      <c r="K5" s="29">
        <v>0.85040000000000004</v>
      </c>
      <c r="L5" s="29">
        <v>0.86799999999999999</v>
      </c>
      <c r="M5" s="30">
        <v>0.81440000000000001</v>
      </c>
      <c r="N5" s="23" t="str">
        <f>INDEX($E$4:$M$4,1,MATCH(MAX(E5:M5),E5:M5,0))</f>
        <v>NN</v>
      </c>
    </row>
    <row r="6" spans="3:14" ht="16.5" customHeight="1" x14ac:dyDescent="0.25">
      <c r="C6" s="42"/>
      <c r="D6" s="15" t="s">
        <v>10</v>
      </c>
      <c r="E6" s="31">
        <v>0.81051700000000004</v>
      </c>
      <c r="F6" s="32">
        <v>0.82173499999999999</v>
      </c>
      <c r="G6" s="32">
        <v>0.89181699999999997</v>
      </c>
      <c r="H6" s="32">
        <v>0.9</v>
      </c>
      <c r="I6" s="32">
        <v>0.87758599999999998</v>
      </c>
      <c r="J6" s="32">
        <v>0.89446400000000004</v>
      </c>
      <c r="K6" s="32">
        <v>0.90661800000000003</v>
      </c>
      <c r="L6" s="32">
        <v>0.912358</v>
      </c>
      <c r="M6" s="33">
        <v>0.87120500000000001</v>
      </c>
      <c r="N6" s="18" t="str">
        <f t="shared" ref="N6:N10" si="0">INDEX($E$4:$M$4,1,MATCH(MAX(E6:M6),E6:M6,0))</f>
        <v>NN</v>
      </c>
    </row>
    <row r="7" spans="3:14" ht="16.5" customHeight="1" x14ac:dyDescent="0.25">
      <c r="C7" s="42"/>
      <c r="D7" s="15" t="s">
        <v>11</v>
      </c>
      <c r="E7" s="31">
        <v>0.70338299999999998</v>
      </c>
      <c r="F7" s="32">
        <v>0.67820599999999998</v>
      </c>
      <c r="G7" s="32">
        <v>0.50590100000000005</v>
      </c>
      <c r="H7" s="32">
        <v>0.82140000000000002</v>
      </c>
      <c r="I7" s="32">
        <v>0.80094399999999999</v>
      </c>
      <c r="J7" s="32">
        <v>0.81353299999999995</v>
      </c>
      <c r="K7" s="32">
        <v>0.78678199999999998</v>
      </c>
      <c r="L7" s="32">
        <v>0.81903999999999999</v>
      </c>
      <c r="M7" s="33">
        <v>0.74508300000000005</v>
      </c>
      <c r="N7" s="18" t="str">
        <f t="shared" si="0"/>
        <v>Random Forest</v>
      </c>
    </row>
    <row r="8" spans="3:14" ht="16.5" customHeight="1" thickBot="1" x14ac:dyDescent="0.3">
      <c r="C8" s="42"/>
      <c r="D8" s="16" t="s">
        <v>12</v>
      </c>
      <c r="E8" s="34">
        <v>0.75315900000000002</v>
      </c>
      <c r="F8" s="35">
        <v>0.74310299999999996</v>
      </c>
      <c r="G8" s="35">
        <v>0.64558199999999999</v>
      </c>
      <c r="H8" s="35">
        <v>0.85890599999999995</v>
      </c>
      <c r="I8" s="35">
        <v>0.83751500000000001</v>
      </c>
      <c r="J8" s="35">
        <v>0.85208099999999998</v>
      </c>
      <c r="K8" s="35">
        <v>0.84245999999999999</v>
      </c>
      <c r="L8" s="35">
        <v>0.86318399999999995</v>
      </c>
      <c r="M8" s="36">
        <v>0.80322300000000002</v>
      </c>
      <c r="N8" s="19" t="str">
        <f t="shared" si="0"/>
        <v>NN</v>
      </c>
    </row>
    <row r="9" spans="3:14" ht="11.25" customHeight="1" thickBot="1" x14ac:dyDescent="0.3">
      <c r="C9" s="42"/>
      <c r="D9" s="13"/>
      <c r="E9" s="37"/>
      <c r="F9" s="37"/>
      <c r="G9" s="37"/>
      <c r="H9" s="37"/>
      <c r="I9" s="37"/>
      <c r="J9" s="37"/>
      <c r="K9" s="37"/>
      <c r="L9" s="37"/>
      <c r="M9" s="37"/>
    </row>
    <row r="10" spans="3:14" ht="16.5" customHeight="1" thickBot="1" x14ac:dyDescent="0.3">
      <c r="C10" s="42"/>
      <c r="D10" s="9" t="s">
        <v>19</v>
      </c>
      <c r="E10" s="38">
        <f t="shared" ref="E10:M10" si="1">AVERAGE(E5:E8)</f>
        <v>0.75816475000000005</v>
      </c>
      <c r="F10" s="39">
        <f t="shared" si="1"/>
        <v>0.75116099999999997</v>
      </c>
      <c r="G10" s="39">
        <f t="shared" si="1"/>
        <v>0.69022500000000009</v>
      </c>
      <c r="H10" s="39">
        <f t="shared" si="1"/>
        <v>0.86077650000000006</v>
      </c>
      <c r="I10" s="39">
        <f t="shared" si="1"/>
        <v>0.83951124999999993</v>
      </c>
      <c r="J10" s="39">
        <f t="shared" si="1"/>
        <v>0.85411950000000003</v>
      </c>
      <c r="K10" s="39">
        <f t="shared" si="1"/>
        <v>0.84656500000000001</v>
      </c>
      <c r="L10" s="39">
        <f t="shared" si="1"/>
        <v>0.86564549999999996</v>
      </c>
      <c r="M10" s="40">
        <f t="shared" si="1"/>
        <v>0.80847775</v>
      </c>
      <c r="N10" s="17" t="str">
        <f t="shared" si="0"/>
        <v>NN</v>
      </c>
    </row>
    <row r="13" spans="3:14" ht="16.5" customHeight="1" x14ac:dyDescent="0.25">
      <c r="D13" t="s">
        <v>20</v>
      </c>
    </row>
    <row r="15" spans="3:14" ht="16.5" customHeight="1" x14ac:dyDescent="0.25">
      <c r="I15" s="1">
        <f>MATCH(MAX(E5:M5),E5:M5,0)</f>
        <v>8</v>
      </c>
    </row>
    <row r="16" spans="3:14" ht="16.5" customHeight="1" x14ac:dyDescent="0.25">
      <c r="I16" s="1" t="str">
        <f>INDEX($E$4:$M$4,1,MATCH(MAX($E$5:$M$5),$E$5:$M$5,0))</f>
        <v>NN</v>
      </c>
    </row>
    <row r="17" spans="4:21" ht="16.5" customHeight="1" x14ac:dyDescent="0.25">
      <c r="M17" s="25"/>
      <c r="N17" s="20"/>
      <c r="O17" s="20"/>
      <c r="P17" s="20"/>
      <c r="Q17" s="20"/>
      <c r="R17" s="20"/>
      <c r="S17" s="20"/>
      <c r="T17" s="20"/>
      <c r="U17" s="20"/>
    </row>
    <row r="18" spans="4:21" ht="16.5" customHeight="1" x14ac:dyDescent="0.25">
      <c r="D18" s="22"/>
      <c r="E18" s="26"/>
      <c r="F18" s="26"/>
      <c r="G18" s="26"/>
      <c r="H18" s="26"/>
      <c r="I18" s="26"/>
      <c r="J18" s="26"/>
      <c r="K18" s="26"/>
      <c r="L18" s="26"/>
      <c r="M18" s="26"/>
      <c r="N18" s="21"/>
      <c r="O18" s="21"/>
      <c r="P18" s="21"/>
      <c r="Q18" s="21"/>
      <c r="R18" s="21"/>
      <c r="S18" s="21"/>
      <c r="T18" s="21"/>
      <c r="U18" s="21"/>
    </row>
    <row r="19" spans="4:21" ht="16.5" customHeight="1" x14ac:dyDescent="0.25">
      <c r="D19" s="20"/>
      <c r="E19" s="25"/>
      <c r="F19" s="25"/>
      <c r="G19" s="25"/>
      <c r="H19" s="25"/>
      <c r="I19" s="25"/>
      <c r="J19" s="25"/>
      <c r="K19" s="25"/>
      <c r="L19" s="25"/>
      <c r="M19" s="25"/>
      <c r="N19" s="20"/>
      <c r="O19" s="20"/>
      <c r="P19" s="20"/>
      <c r="Q19" s="20"/>
      <c r="R19" s="20"/>
      <c r="S19" s="20"/>
      <c r="T19" s="20"/>
      <c r="U19" s="20"/>
    </row>
    <row r="20" spans="4:21" ht="16.5" customHeight="1" x14ac:dyDescent="0.25">
      <c r="D20" s="21"/>
      <c r="E20" s="27"/>
      <c r="F20" s="27"/>
      <c r="G20" s="27"/>
      <c r="H20" s="27"/>
      <c r="I20" s="27"/>
      <c r="J20" s="27"/>
      <c r="K20" s="27"/>
      <c r="L20" s="27"/>
      <c r="M20" s="27"/>
      <c r="N20" s="21"/>
      <c r="O20" s="21"/>
      <c r="P20" s="21"/>
      <c r="Q20" s="21"/>
      <c r="R20" s="21"/>
      <c r="S20" s="21"/>
      <c r="T20" s="21"/>
      <c r="U20" s="21"/>
    </row>
    <row r="21" spans="4:21" ht="16.5" customHeight="1" x14ac:dyDescent="0.25">
      <c r="D21" s="20"/>
      <c r="E21" s="25" t="s">
        <v>21</v>
      </c>
      <c r="F21" s="25" t="s">
        <v>22</v>
      </c>
      <c r="G21" s="25" t="s">
        <v>23</v>
      </c>
      <c r="H21" s="25" t="s">
        <v>24</v>
      </c>
      <c r="I21" s="25" t="s">
        <v>25</v>
      </c>
      <c r="J21" s="25" t="s">
        <v>26</v>
      </c>
      <c r="K21" s="25" t="s">
        <v>27</v>
      </c>
      <c r="L21" s="25" t="s">
        <v>28</v>
      </c>
      <c r="M21" s="25" t="s">
        <v>29</v>
      </c>
    </row>
    <row r="22" spans="4:21" ht="16.5" customHeight="1" x14ac:dyDescent="0.25">
      <c r="D22" s="21" t="s">
        <v>9</v>
      </c>
      <c r="E22" s="27">
        <v>0.76559999999999995</v>
      </c>
      <c r="F22" s="27">
        <v>0.76160000000000005</v>
      </c>
      <c r="G22" s="27">
        <v>0.71760000000000002</v>
      </c>
      <c r="H22" s="27">
        <v>0.86280000000000001</v>
      </c>
      <c r="I22" s="27">
        <v>0.84199999999999997</v>
      </c>
      <c r="J22" s="27">
        <v>0.85640000000000005</v>
      </c>
      <c r="K22" s="27">
        <v>0.85040000000000004</v>
      </c>
      <c r="L22" s="27">
        <v>0.86799999999999999</v>
      </c>
      <c r="M22" s="27">
        <v>0.81440000000000001</v>
      </c>
    </row>
    <row r="23" spans="4:21" ht="16.5" customHeight="1" x14ac:dyDescent="0.25">
      <c r="D23" t="s">
        <v>10</v>
      </c>
      <c r="E23" s="1">
        <v>0.81051700000000004</v>
      </c>
      <c r="F23" s="1">
        <v>0.82173499999999999</v>
      </c>
      <c r="G23" s="1">
        <v>0.89181699999999997</v>
      </c>
      <c r="H23" s="1">
        <v>0.9</v>
      </c>
      <c r="I23" s="1">
        <v>0.87758599999999998</v>
      </c>
      <c r="J23" s="1">
        <v>0.89446400000000004</v>
      </c>
      <c r="K23" s="1">
        <v>0.90661800000000003</v>
      </c>
      <c r="L23" s="1">
        <v>0.912358</v>
      </c>
      <c r="M23" s="1">
        <v>0.87120500000000001</v>
      </c>
    </row>
    <row r="24" spans="4:21" ht="16.5" customHeight="1" x14ac:dyDescent="0.25">
      <c r="D24" t="s">
        <v>30</v>
      </c>
      <c r="E24" s="1">
        <v>0.70338299999999998</v>
      </c>
      <c r="F24" s="1">
        <v>0.67820599999999998</v>
      </c>
      <c r="G24" s="1">
        <v>0.50590100000000005</v>
      </c>
      <c r="H24" s="1">
        <v>0.82140000000000002</v>
      </c>
      <c r="I24" s="1">
        <v>0.80094399999999999</v>
      </c>
      <c r="J24" s="1">
        <v>0.81353299999999995</v>
      </c>
      <c r="K24" s="1">
        <v>0.78678199999999998</v>
      </c>
      <c r="L24" s="1">
        <v>0.81903999999999999</v>
      </c>
      <c r="M24" s="1">
        <v>0.74508300000000005</v>
      </c>
    </row>
    <row r="25" spans="4:21" ht="16.5" customHeight="1" x14ac:dyDescent="0.25">
      <c r="D25" t="s">
        <v>12</v>
      </c>
      <c r="E25" s="1">
        <v>0.75315900000000002</v>
      </c>
      <c r="F25" s="1">
        <v>0.74310299999999996</v>
      </c>
      <c r="G25" s="1">
        <v>0.64558199999999999</v>
      </c>
      <c r="H25" s="1">
        <v>0.85890599999999995</v>
      </c>
      <c r="I25" s="1">
        <v>0.83751500000000001</v>
      </c>
      <c r="J25" s="1">
        <v>0.85208099999999998</v>
      </c>
      <c r="K25" s="1">
        <v>0.84245999999999999</v>
      </c>
      <c r="L25" s="1">
        <v>0.86318399999999995</v>
      </c>
      <c r="M25" s="1">
        <v>0.80322300000000002</v>
      </c>
    </row>
  </sheetData>
  <mergeCells count="1">
    <mergeCell ref="C5:C10"/>
  </mergeCells>
  <conditionalFormatting sqref="E5:M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:M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:M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8:M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:M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9:M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T430</dc:creator>
  <cp:lastModifiedBy>T430</cp:lastModifiedBy>
  <dcterms:created xsi:type="dcterms:W3CDTF">2021-01-21T12:23:18Z</dcterms:created>
  <dcterms:modified xsi:type="dcterms:W3CDTF">2021-01-26T11:26:38Z</dcterms:modified>
</cp:coreProperties>
</file>