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kbsi03-nt\共有\07部門ファイル(お客様データ以外)\☆1.ＲＭ第一部\2017_業務フォルダ\Ⅰ．委託事業\MSI\06_その他\三井物産RWE大阪ガス_Round3山形遊佐・青森沖南案件\06_高潮分析\04_1次入力ファイル作成\青森港\195609\"/>
    </mc:Choice>
  </mc:AlternateContent>
  <xr:revisionPtr revIDLastSave="0" documentId="8_{4D6261A7-9E6E-4D8D-910F-94088516CA97}" xr6:coauthVersionLast="47" xr6:coauthVersionMax="47" xr10:uidLastSave="{00000000-0000-0000-0000-000000000000}"/>
  <bookViews>
    <workbookView xWindow="28680" yWindow="-120" windowWidth="29040" windowHeight="16440" tabRatio="674" activeTab="3" xr2:uid="{00000000-000D-0000-FFFF-FFFF00000000}"/>
  </bookViews>
  <sheets>
    <sheet name="1_台風データ貼り付け" sheetId="1" r:id="rId1"/>
    <sheet name="2_距離計算用書き出し" sheetId="5" r:id="rId2"/>
    <sheet name="3_距離貼り付け" sheetId="6" r:id="rId3"/>
    <sheet name="4_inputfile" sheetId="3" r:id="rId4"/>
    <sheet name="パラメータ設定用" sheetId="4" r:id="rId5"/>
    <sheet name="計算用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2" l="1"/>
  <c r="E102" i="2"/>
  <c r="F102" i="2"/>
  <c r="G102" i="2"/>
  <c r="D103" i="2"/>
  <c r="E103" i="2"/>
  <c r="F103" i="2"/>
  <c r="G103" i="2"/>
  <c r="D104" i="2"/>
  <c r="E104" i="2"/>
  <c r="F104" i="2"/>
  <c r="G104" i="2"/>
  <c r="D105" i="2"/>
  <c r="E105" i="2"/>
  <c r="F105" i="2"/>
  <c r="G105" i="2"/>
  <c r="D106" i="2"/>
  <c r="E106" i="2"/>
  <c r="F106" i="2"/>
  <c r="G106" i="2"/>
  <c r="D107" i="2"/>
  <c r="E107" i="2"/>
  <c r="F107" i="2"/>
  <c r="G107" i="2"/>
  <c r="D108" i="2"/>
  <c r="E108" i="2"/>
  <c r="F108" i="2"/>
  <c r="G108" i="2"/>
  <c r="D109" i="2"/>
  <c r="E109" i="2"/>
  <c r="F109" i="2"/>
  <c r="G109" i="2"/>
  <c r="D110" i="2"/>
  <c r="E110" i="2"/>
  <c r="F110" i="2"/>
  <c r="G110" i="2"/>
  <c r="D111" i="2"/>
  <c r="E111" i="2"/>
  <c r="F111" i="2"/>
  <c r="G111" i="2"/>
  <c r="D112" i="2"/>
  <c r="E112" i="2"/>
  <c r="F112" i="2"/>
  <c r="G112" i="2"/>
  <c r="D113" i="2"/>
  <c r="E113" i="2"/>
  <c r="F113" i="2"/>
  <c r="G113" i="2"/>
  <c r="C112" i="5" s="1"/>
  <c r="A112" i="5" s="1"/>
  <c r="D114" i="2"/>
  <c r="E114" i="2"/>
  <c r="F114" i="2"/>
  <c r="G114" i="2"/>
  <c r="D115" i="2"/>
  <c r="E115" i="2"/>
  <c r="F115" i="2"/>
  <c r="G115" i="2"/>
  <c r="D116" i="2"/>
  <c r="E116" i="2"/>
  <c r="F116" i="2"/>
  <c r="G116" i="2"/>
  <c r="D117" i="2"/>
  <c r="E117" i="2"/>
  <c r="F117" i="2"/>
  <c r="G117" i="2"/>
  <c r="D118" i="2"/>
  <c r="E118" i="2"/>
  <c r="F118" i="2"/>
  <c r="G118" i="2"/>
  <c r="D119" i="2"/>
  <c r="E119" i="2"/>
  <c r="F119" i="2"/>
  <c r="G119" i="2"/>
  <c r="D120" i="2"/>
  <c r="E120" i="2"/>
  <c r="F120" i="2"/>
  <c r="G120" i="2"/>
  <c r="D121" i="2"/>
  <c r="E121" i="2"/>
  <c r="F121" i="2"/>
  <c r="G121" i="2"/>
  <c r="D122" i="2"/>
  <c r="E122" i="2"/>
  <c r="F122" i="2"/>
  <c r="G122" i="2"/>
  <c r="D123" i="2"/>
  <c r="E123" i="2"/>
  <c r="F123" i="2"/>
  <c r="G123" i="2"/>
  <c r="D124" i="2"/>
  <c r="E124" i="2"/>
  <c r="F124" i="2"/>
  <c r="G124" i="2"/>
  <c r="D125" i="2"/>
  <c r="E125" i="2"/>
  <c r="F125" i="2"/>
  <c r="G125" i="2"/>
  <c r="D126" i="2"/>
  <c r="E126" i="2"/>
  <c r="F126" i="2"/>
  <c r="G126" i="2"/>
  <c r="D127" i="2"/>
  <c r="E127" i="2"/>
  <c r="F127" i="2"/>
  <c r="G127" i="2"/>
  <c r="D128" i="2"/>
  <c r="E128" i="2"/>
  <c r="F128" i="2"/>
  <c r="G128" i="2"/>
  <c r="D129" i="2"/>
  <c r="E129" i="2"/>
  <c r="F129" i="2"/>
  <c r="G129" i="2"/>
  <c r="D130" i="2"/>
  <c r="E130" i="2"/>
  <c r="F130" i="2"/>
  <c r="G130" i="2"/>
  <c r="D131" i="2"/>
  <c r="E131" i="2"/>
  <c r="A131" i="2" s="1"/>
  <c r="F131" i="2"/>
  <c r="G131" i="2"/>
  <c r="D132" i="2"/>
  <c r="E132" i="2"/>
  <c r="F132" i="2"/>
  <c r="G132" i="2"/>
  <c r="D133" i="2"/>
  <c r="E133" i="2"/>
  <c r="F133" i="2"/>
  <c r="G133" i="2"/>
  <c r="D134" i="2"/>
  <c r="E134" i="2"/>
  <c r="F134" i="2"/>
  <c r="G134" i="2"/>
  <c r="D135" i="2"/>
  <c r="E135" i="2"/>
  <c r="F135" i="2"/>
  <c r="G135" i="2"/>
  <c r="D136" i="2"/>
  <c r="E136" i="2"/>
  <c r="F136" i="2"/>
  <c r="G136" i="2"/>
  <c r="D137" i="2"/>
  <c r="E137" i="2"/>
  <c r="F137" i="2"/>
  <c r="G137" i="2"/>
  <c r="C136" i="5" s="1"/>
  <c r="A136" i="5" s="1"/>
  <c r="D138" i="2"/>
  <c r="E138" i="2"/>
  <c r="F138" i="2"/>
  <c r="G138" i="2"/>
  <c r="D139" i="2"/>
  <c r="E139" i="2"/>
  <c r="F139" i="2"/>
  <c r="G139" i="2"/>
  <c r="D140" i="2"/>
  <c r="E140" i="2"/>
  <c r="F140" i="2"/>
  <c r="G140" i="2"/>
  <c r="D141" i="2"/>
  <c r="E141" i="2"/>
  <c r="F141" i="2"/>
  <c r="G141" i="2"/>
  <c r="D142" i="2"/>
  <c r="E142" i="2"/>
  <c r="F142" i="2"/>
  <c r="G142" i="2"/>
  <c r="D143" i="2"/>
  <c r="E143" i="2"/>
  <c r="F143" i="2"/>
  <c r="G143" i="2"/>
  <c r="D144" i="2"/>
  <c r="E144" i="2"/>
  <c r="F144" i="2"/>
  <c r="G144" i="2"/>
  <c r="D145" i="2"/>
  <c r="E145" i="2"/>
  <c r="F145" i="2"/>
  <c r="G145" i="2"/>
  <c r="C144" i="5" s="1"/>
  <c r="A144" i="5" s="1"/>
  <c r="D146" i="2"/>
  <c r="E146" i="2"/>
  <c r="F146" i="2"/>
  <c r="G146" i="2"/>
  <c r="D147" i="2"/>
  <c r="E147" i="2"/>
  <c r="F147" i="2"/>
  <c r="G147" i="2"/>
  <c r="D148" i="2"/>
  <c r="E148" i="2"/>
  <c r="F148" i="2"/>
  <c r="G148" i="2"/>
  <c r="D149" i="2"/>
  <c r="E149" i="2"/>
  <c r="F149" i="2"/>
  <c r="G149" i="2"/>
  <c r="D150" i="2"/>
  <c r="E150" i="2"/>
  <c r="F150" i="2"/>
  <c r="G150" i="2"/>
  <c r="D151" i="2"/>
  <c r="E151" i="2"/>
  <c r="F151" i="2"/>
  <c r="G151" i="2"/>
  <c r="D152" i="2"/>
  <c r="E152" i="2"/>
  <c r="F152" i="2"/>
  <c r="G152" i="2"/>
  <c r="D153" i="2"/>
  <c r="E153" i="2"/>
  <c r="F153" i="2"/>
  <c r="G153" i="2"/>
  <c r="C152" i="5" s="1"/>
  <c r="A152" i="5" s="1"/>
  <c r="D154" i="2"/>
  <c r="E154" i="2"/>
  <c r="F154" i="2"/>
  <c r="G154" i="2"/>
  <c r="D155" i="2"/>
  <c r="E155" i="2"/>
  <c r="F155" i="2"/>
  <c r="G155" i="2"/>
  <c r="D156" i="2"/>
  <c r="E156" i="2"/>
  <c r="F156" i="2"/>
  <c r="G156" i="2"/>
  <c r="D157" i="2"/>
  <c r="E157" i="2"/>
  <c r="F157" i="2"/>
  <c r="G157" i="2"/>
  <c r="D158" i="2"/>
  <c r="E158" i="2"/>
  <c r="F158" i="2"/>
  <c r="G158" i="2"/>
  <c r="D159" i="2"/>
  <c r="E159" i="2"/>
  <c r="F159" i="2"/>
  <c r="G159" i="2"/>
  <c r="D160" i="2"/>
  <c r="E160" i="2"/>
  <c r="F160" i="2"/>
  <c r="G160" i="2"/>
  <c r="D161" i="2"/>
  <c r="E161" i="2"/>
  <c r="F161" i="2"/>
  <c r="G161" i="2"/>
  <c r="C160" i="5" s="1"/>
  <c r="A160" i="5" s="1"/>
  <c r="D162" i="2"/>
  <c r="E162" i="2"/>
  <c r="F162" i="2"/>
  <c r="G162" i="2"/>
  <c r="C161" i="5" s="1"/>
  <c r="A161" i="5" s="1"/>
  <c r="D163" i="2"/>
  <c r="E163" i="2"/>
  <c r="F163" i="2"/>
  <c r="G163" i="2"/>
  <c r="D164" i="2"/>
  <c r="E164" i="2"/>
  <c r="F164" i="2"/>
  <c r="G164" i="2"/>
  <c r="D165" i="2"/>
  <c r="E165" i="2"/>
  <c r="F165" i="2"/>
  <c r="G165" i="2"/>
  <c r="D166" i="2"/>
  <c r="E166" i="2"/>
  <c r="F166" i="2"/>
  <c r="G166" i="2"/>
  <c r="C165" i="5" s="1"/>
  <c r="A165" i="5" s="1"/>
  <c r="D167" i="2"/>
  <c r="E167" i="2"/>
  <c r="F167" i="2"/>
  <c r="G167" i="2"/>
  <c r="D168" i="2"/>
  <c r="E168" i="2"/>
  <c r="F168" i="2"/>
  <c r="G168" i="2"/>
  <c r="D169" i="2"/>
  <c r="E169" i="2"/>
  <c r="F169" i="2"/>
  <c r="G169" i="2"/>
  <c r="D170" i="2"/>
  <c r="E170" i="2"/>
  <c r="F170" i="2"/>
  <c r="G170" i="2"/>
  <c r="C169" i="5" s="1"/>
  <c r="A169" i="5" s="1"/>
  <c r="D171" i="2"/>
  <c r="E171" i="2"/>
  <c r="F171" i="2"/>
  <c r="G171" i="2"/>
  <c r="D172" i="2"/>
  <c r="E172" i="2"/>
  <c r="F172" i="2"/>
  <c r="G172" i="2"/>
  <c r="D173" i="2"/>
  <c r="E173" i="2"/>
  <c r="F173" i="2"/>
  <c r="G173" i="2"/>
  <c r="D174" i="2"/>
  <c r="E174" i="2"/>
  <c r="F174" i="2"/>
  <c r="G174" i="2"/>
  <c r="C173" i="5" s="1"/>
  <c r="A173" i="5" s="1"/>
  <c r="D175" i="2"/>
  <c r="E175" i="2"/>
  <c r="F175" i="2"/>
  <c r="G175" i="2"/>
  <c r="D176" i="2"/>
  <c r="E176" i="2"/>
  <c r="F176" i="2"/>
  <c r="G176" i="2"/>
  <c r="D177" i="2"/>
  <c r="E177" i="2"/>
  <c r="F177" i="2"/>
  <c r="G177" i="2"/>
  <c r="D178" i="2"/>
  <c r="E178" i="2"/>
  <c r="F178" i="2"/>
  <c r="G178" i="2"/>
  <c r="C177" i="5" s="1"/>
  <c r="A177" i="5" s="1"/>
  <c r="D179" i="2"/>
  <c r="E179" i="2"/>
  <c r="F179" i="2"/>
  <c r="G179" i="2"/>
  <c r="D180" i="2"/>
  <c r="E180" i="2"/>
  <c r="F180" i="2"/>
  <c r="G180" i="2"/>
  <c r="D181" i="2"/>
  <c r="E181" i="2"/>
  <c r="F181" i="2"/>
  <c r="G181" i="2"/>
  <c r="C180" i="5" s="1"/>
  <c r="A180" i="5" s="1"/>
  <c r="D182" i="2"/>
  <c r="E182" i="2"/>
  <c r="F182" i="2"/>
  <c r="G182" i="2"/>
  <c r="D183" i="2"/>
  <c r="E183" i="2"/>
  <c r="F183" i="2"/>
  <c r="G183" i="2"/>
  <c r="C182" i="5" s="1"/>
  <c r="A182" i="5" s="1"/>
  <c r="D184" i="2"/>
  <c r="E184" i="2"/>
  <c r="F184" i="2"/>
  <c r="G184" i="2"/>
  <c r="D185" i="2"/>
  <c r="E185" i="2"/>
  <c r="F185" i="2"/>
  <c r="G185" i="2"/>
  <c r="C184" i="5" s="1"/>
  <c r="A184" i="5" s="1"/>
  <c r="D186" i="2"/>
  <c r="E186" i="2"/>
  <c r="F186" i="2"/>
  <c r="G186" i="2"/>
  <c r="D187" i="2"/>
  <c r="E187" i="2"/>
  <c r="F187" i="2"/>
  <c r="G187" i="2"/>
  <c r="C186" i="5" s="1"/>
  <c r="A186" i="5" s="1"/>
  <c r="D188" i="2"/>
  <c r="E188" i="2"/>
  <c r="F188" i="2"/>
  <c r="G188" i="2"/>
  <c r="D189" i="2"/>
  <c r="E189" i="2"/>
  <c r="F189" i="2"/>
  <c r="G189" i="2"/>
  <c r="C188" i="5" s="1"/>
  <c r="A188" i="5" s="1"/>
  <c r="D190" i="2"/>
  <c r="E190" i="2"/>
  <c r="F190" i="2"/>
  <c r="G190" i="2"/>
  <c r="D191" i="2"/>
  <c r="E191" i="2"/>
  <c r="F191" i="2"/>
  <c r="G191" i="2"/>
  <c r="C190" i="5" s="1"/>
  <c r="A190" i="5" s="1"/>
  <c r="D192" i="2"/>
  <c r="E192" i="2"/>
  <c r="F192" i="2"/>
  <c r="G192" i="2"/>
  <c r="D193" i="2"/>
  <c r="E193" i="2"/>
  <c r="F193" i="2"/>
  <c r="G193" i="2"/>
  <c r="C192" i="5" s="1"/>
  <c r="A192" i="5" s="1"/>
  <c r="D194" i="2"/>
  <c r="E194" i="2"/>
  <c r="F194" i="2"/>
  <c r="D193" i="5" s="1"/>
  <c r="B193" i="5" s="1"/>
  <c r="G194" i="2"/>
  <c r="D195" i="2"/>
  <c r="E195" i="2"/>
  <c r="F195" i="2"/>
  <c r="G195" i="2"/>
  <c r="C194" i="5" s="1"/>
  <c r="A194" i="5" s="1"/>
  <c r="D196" i="2"/>
  <c r="E196" i="2"/>
  <c r="F196" i="2"/>
  <c r="G196" i="2"/>
  <c r="D197" i="2"/>
  <c r="E197" i="2"/>
  <c r="F197" i="2"/>
  <c r="G197" i="2"/>
  <c r="C196" i="5" s="1"/>
  <c r="A196" i="5" s="1"/>
  <c r="D198" i="2"/>
  <c r="E198" i="2"/>
  <c r="F198" i="2"/>
  <c r="D197" i="5" s="1"/>
  <c r="B197" i="5" s="1"/>
  <c r="G198" i="2"/>
  <c r="D199" i="2"/>
  <c r="E199" i="2"/>
  <c r="F199" i="2"/>
  <c r="G199" i="2"/>
  <c r="C198" i="5" s="1"/>
  <c r="A198" i="5" s="1"/>
  <c r="D200" i="2"/>
  <c r="E200" i="2"/>
  <c r="F200" i="2"/>
  <c r="G200" i="2"/>
  <c r="D201" i="2"/>
  <c r="E201" i="2"/>
  <c r="F201" i="2"/>
  <c r="G201" i="2"/>
  <c r="C200" i="5" s="1"/>
  <c r="A200" i="5" s="1"/>
  <c r="D201" i="5"/>
  <c r="B201" i="5" s="1"/>
  <c r="C102" i="5"/>
  <c r="A102" i="5" s="1"/>
  <c r="D102" i="5"/>
  <c r="B102" i="5" s="1"/>
  <c r="C103" i="5"/>
  <c r="A103" i="5" s="1"/>
  <c r="D103" i="5"/>
  <c r="B103" i="5" s="1"/>
  <c r="C104" i="5"/>
  <c r="A104" i="5" s="1"/>
  <c r="D104" i="5"/>
  <c r="B104" i="5" s="1"/>
  <c r="C105" i="5"/>
  <c r="A105" i="5" s="1"/>
  <c r="D105" i="5"/>
  <c r="B105" i="5" s="1"/>
  <c r="C106" i="5"/>
  <c r="A106" i="5" s="1"/>
  <c r="D106" i="5"/>
  <c r="B106" i="5" s="1"/>
  <c r="C107" i="5"/>
  <c r="A107" i="5" s="1"/>
  <c r="D107" i="5"/>
  <c r="B107" i="5" s="1"/>
  <c r="C108" i="5"/>
  <c r="A108" i="5" s="1"/>
  <c r="D108" i="5"/>
  <c r="B108" i="5" s="1"/>
  <c r="C109" i="5"/>
  <c r="A109" i="5" s="1"/>
  <c r="D109" i="5"/>
  <c r="B109" i="5" s="1"/>
  <c r="C110" i="5"/>
  <c r="A110" i="5" s="1"/>
  <c r="D110" i="5"/>
  <c r="B110" i="5" s="1"/>
  <c r="C111" i="5"/>
  <c r="A111" i="5" s="1"/>
  <c r="D111" i="5"/>
  <c r="B111" i="5" s="1"/>
  <c r="D112" i="5"/>
  <c r="B112" i="5" s="1"/>
  <c r="C113" i="5"/>
  <c r="A113" i="5" s="1"/>
  <c r="D113" i="5"/>
  <c r="B113" i="5" s="1"/>
  <c r="C114" i="5"/>
  <c r="A114" i="5" s="1"/>
  <c r="D114" i="5"/>
  <c r="B114" i="5" s="1"/>
  <c r="C115" i="5"/>
  <c r="A115" i="5" s="1"/>
  <c r="D115" i="5"/>
  <c r="B115" i="5" s="1"/>
  <c r="C116" i="5"/>
  <c r="A116" i="5" s="1"/>
  <c r="D116" i="5"/>
  <c r="B116" i="5" s="1"/>
  <c r="C117" i="5"/>
  <c r="A117" i="5" s="1"/>
  <c r="D117" i="5"/>
  <c r="B117" i="5" s="1"/>
  <c r="C118" i="5"/>
  <c r="A118" i="5" s="1"/>
  <c r="D118" i="5"/>
  <c r="B118" i="5" s="1"/>
  <c r="C119" i="5"/>
  <c r="A119" i="5" s="1"/>
  <c r="D119" i="5"/>
  <c r="B119" i="5" s="1"/>
  <c r="C120" i="5"/>
  <c r="A120" i="5" s="1"/>
  <c r="D120" i="5"/>
  <c r="B120" i="5" s="1"/>
  <c r="C121" i="5"/>
  <c r="A121" i="5" s="1"/>
  <c r="D121" i="5"/>
  <c r="B121" i="5" s="1"/>
  <c r="C122" i="5"/>
  <c r="A122" i="5" s="1"/>
  <c r="D122" i="5"/>
  <c r="B122" i="5" s="1"/>
  <c r="C123" i="5"/>
  <c r="A123" i="5" s="1"/>
  <c r="D123" i="5"/>
  <c r="B123" i="5" s="1"/>
  <c r="C124" i="5"/>
  <c r="A124" i="5" s="1"/>
  <c r="D124" i="5"/>
  <c r="B124" i="5" s="1"/>
  <c r="C125" i="5"/>
  <c r="A125" i="5" s="1"/>
  <c r="D125" i="5"/>
  <c r="B125" i="5" s="1"/>
  <c r="C126" i="5"/>
  <c r="A126" i="5" s="1"/>
  <c r="D126" i="5"/>
  <c r="B126" i="5" s="1"/>
  <c r="C127" i="5"/>
  <c r="A127" i="5" s="1"/>
  <c r="D127" i="5"/>
  <c r="B127" i="5" s="1"/>
  <c r="C128" i="5"/>
  <c r="A128" i="5" s="1"/>
  <c r="D128" i="5"/>
  <c r="B128" i="5" s="1"/>
  <c r="C129" i="5"/>
  <c r="A129" i="5" s="1"/>
  <c r="D129" i="5"/>
  <c r="B129" i="5" s="1"/>
  <c r="C130" i="5"/>
  <c r="A130" i="5" s="1"/>
  <c r="D130" i="5"/>
  <c r="B130" i="5" s="1"/>
  <c r="C131" i="5"/>
  <c r="A131" i="5" s="1"/>
  <c r="D131" i="5"/>
  <c r="B131" i="5" s="1"/>
  <c r="C132" i="5"/>
  <c r="A132" i="5" s="1"/>
  <c r="D132" i="5"/>
  <c r="B132" i="5" s="1"/>
  <c r="C133" i="5"/>
  <c r="A133" i="5" s="1"/>
  <c r="D133" i="5"/>
  <c r="B133" i="5" s="1"/>
  <c r="C134" i="5"/>
  <c r="A134" i="5" s="1"/>
  <c r="D134" i="5"/>
  <c r="B134" i="5" s="1"/>
  <c r="C135" i="5"/>
  <c r="A135" i="5" s="1"/>
  <c r="D135" i="5"/>
  <c r="B135" i="5" s="1"/>
  <c r="D136" i="5"/>
  <c r="B136" i="5" s="1"/>
  <c r="C137" i="5"/>
  <c r="A137" i="5" s="1"/>
  <c r="D137" i="5"/>
  <c r="B137" i="5" s="1"/>
  <c r="C138" i="5"/>
  <c r="A138" i="5" s="1"/>
  <c r="D138" i="5"/>
  <c r="B138" i="5" s="1"/>
  <c r="C139" i="5"/>
  <c r="A139" i="5" s="1"/>
  <c r="D139" i="5"/>
  <c r="B139" i="5" s="1"/>
  <c r="C140" i="5"/>
  <c r="A140" i="5" s="1"/>
  <c r="D140" i="5"/>
  <c r="B140" i="5" s="1"/>
  <c r="C141" i="5"/>
  <c r="A141" i="5" s="1"/>
  <c r="D141" i="5"/>
  <c r="B141" i="5" s="1"/>
  <c r="C142" i="5"/>
  <c r="A142" i="5" s="1"/>
  <c r="D142" i="5"/>
  <c r="B142" i="5" s="1"/>
  <c r="C143" i="5"/>
  <c r="A143" i="5" s="1"/>
  <c r="D143" i="5"/>
  <c r="B143" i="5" s="1"/>
  <c r="D144" i="5"/>
  <c r="B144" i="5" s="1"/>
  <c r="C145" i="5"/>
  <c r="A145" i="5" s="1"/>
  <c r="D145" i="5"/>
  <c r="B145" i="5" s="1"/>
  <c r="C146" i="5"/>
  <c r="A146" i="5" s="1"/>
  <c r="D146" i="5"/>
  <c r="B146" i="5" s="1"/>
  <c r="C147" i="5"/>
  <c r="A147" i="5" s="1"/>
  <c r="D147" i="5"/>
  <c r="B147" i="5" s="1"/>
  <c r="C148" i="5"/>
  <c r="A148" i="5" s="1"/>
  <c r="D148" i="5"/>
  <c r="B148" i="5" s="1"/>
  <c r="C149" i="5"/>
  <c r="A149" i="5" s="1"/>
  <c r="D149" i="5"/>
  <c r="B149" i="5" s="1"/>
  <c r="C150" i="5"/>
  <c r="A150" i="5" s="1"/>
  <c r="D150" i="5"/>
  <c r="B150" i="5" s="1"/>
  <c r="C151" i="5"/>
  <c r="A151" i="5" s="1"/>
  <c r="D151" i="5"/>
  <c r="B151" i="5" s="1"/>
  <c r="D152" i="5"/>
  <c r="B152" i="5" s="1"/>
  <c r="C153" i="5"/>
  <c r="A153" i="5" s="1"/>
  <c r="D153" i="5"/>
  <c r="B153" i="5" s="1"/>
  <c r="C154" i="5"/>
  <c r="A154" i="5" s="1"/>
  <c r="D154" i="5"/>
  <c r="B154" i="5" s="1"/>
  <c r="C155" i="5"/>
  <c r="A155" i="5" s="1"/>
  <c r="D155" i="5"/>
  <c r="B155" i="5" s="1"/>
  <c r="C156" i="5"/>
  <c r="A156" i="5" s="1"/>
  <c r="D156" i="5"/>
  <c r="B156" i="5" s="1"/>
  <c r="C157" i="5"/>
  <c r="A157" i="5" s="1"/>
  <c r="D157" i="5"/>
  <c r="B157" i="5" s="1"/>
  <c r="C158" i="5"/>
  <c r="A158" i="5" s="1"/>
  <c r="D158" i="5"/>
  <c r="B158" i="5" s="1"/>
  <c r="C159" i="5"/>
  <c r="A159" i="5" s="1"/>
  <c r="D159" i="5"/>
  <c r="B159" i="5" s="1"/>
  <c r="D160" i="5"/>
  <c r="B160" i="5" s="1"/>
  <c r="D161" i="5"/>
  <c r="B161" i="5" s="1"/>
  <c r="C162" i="5"/>
  <c r="A162" i="5" s="1"/>
  <c r="D162" i="5"/>
  <c r="B162" i="5" s="1"/>
  <c r="C163" i="5"/>
  <c r="A163" i="5" s="1"/>
  <c r="D163" i="5"/>
  <c r="B163" i="5" s="1"/>
  <c r="C164" i="5"/>
  <c r="A164" i="5" s="1"/>
  <c r="D164" i="5"/>
  <c r="B164" i="5" s="1"/>
  <c r="D165" i="5"/>
  <c r="B165" i="5" s="1"/>
  <c r="C166" i="5"/>
  <c r="A166" i="5" s="1"/>
  <c r="D166" i="5"/>
  <c r="B166" i="5" s="1"/>
  <c r="C167" i="5"/>
  <c r="A167" i="5" s="1"/>
  <c r="D167" i="5"/>
  <c r="B167" i="5" s="1"/>
  <c r="C168" i="5"/>
  <c r="A168" i="5" s="1"/>
  <c r="D168" i="5"/>
  <c r="B168" i="5" s="1"/>
  <c r="D169" i="5"/>
  <c r="B169" i="5" s="1"/>
  <c r="C170" i="5"/>
  <c r="A170" i="5" s="1"/>
  <c r="D170" i="5"/>
  <c r="B170" i="5" s="1"/>
  <c r="C171" i="5"/>
  <c r="A171" i="5" s="1"/>
  <c r="D171" i="5"/>
  <c r="B171" i="5" s="1"/>
  <c r="C172" i="5"/>
  <c r="A172" i="5" s="1"/>
  <c r="D172" i="5"/>
  <c r="B172" i="5" s="1"/>
  <c r="D173" i="5"/>
  <c r="B173" i="5" s="1"/>
  <c r="C174" i="5"/>
  <c r="A174" i="5" s="1"/>
  <c r="D174" i="5"/>
  <c r="B174" i="5" s="1"/>
  <c r="C175" i="5"/>
  <c r="A175" i="5" s="1"/>
  <c r="D175" i="5"/>
  <c r="B175" i="5" s="1"/>
  <c r="C176" i="5"/>
  <c r="A176" i="5" s="1"/>
  <c r="D176" i="5"/>
  <c r="B176" i="5" s="1"/>
  <c r="D177" i="5"/>
  <c r="B177" i="5" s="1"/>
  <c r="C178" i="5"/>
  <c r="A178" i="5" s="1"/>
  <c r="D178" i="5"/>
  <c r="B178" i="5" s="1"/>
  <c r="C179" i="5"/>
  <c r="A179" i="5" s="1"/>
  <c r="D179" i="5"/>
  <c r="B179" i="5" s="1"/>
  <c r="D180" i="5"/>
  <c r="B180" i="5" s="1"/>
  <c r="C181" i="5"/>
  <c r="A181" i="5" s="1"/>
  <c r="D181" i="5"/>
  <c r="B181" i="5" s="1"/>
  <c r="D182" i="5"/>
  <c r="B182" i="5" s="1"/>
  <c r="C183" i="5"/>
  <c r="A183" i="5" s="1"/>
  <c r="D183" i="5"/>
  <c r="B183" i="5" s="1"/>
  <c r="D184" i="5"/>
  <c r="B184" i="5" s="1"/>
  <c r="C185" i="5"/>
  <c r="A185" i="5" s="1"/>
  <c r="D185" i="5"/>
  <c r="B185" i="5" s="1"/>
  <c r="D186" i="5"/>
  <c r="B186" i="5" s="1"/>
  <c r="C187" i="5"/>
  <c r="A187" i="5" s="1"/>
  <c r="D187" i="5"/>
  <c r="B187" i="5" s="1"/>
  <c r="D188" i="5"/>
  <c r="B188" i="5" s="1"/>
  <c r="C189" i="5"/>
  <c r="A189" i="5" s="1"/>
  <c r="D189" i="5"/>
  <c r="B189" i="5" s="1"/>
  <c r="D190" i="5"/>
  <c r="B190" i="5" s="1"/>
  <c r="C191" i="5"/>
  <c r="A191" i="5" s="1"/>
  <c r="D191" i="5"/>
  <c r="B191" i="5" s="1"/>
  <c r="D192" i="5"/>
  <c r="B192" i="5" s="1"/>
  <c r="C193" i="5"/>
  <c r="A193" i="5" s="1"/>
  <c r="D194" i="5"/>
  <c r="B194" i="5" s="1"/>
  <c r="C195" i="5"/>
  <c r="A195" i="5" s="1"/>
  <c r="D195" i="5"/>
  <c r="B195" i="5" s="1"/>
  <c r="D196" i="5"/>
  <c r="B196" i="5" s="1"/>
  <c r="C197" i="5"/>
  <c r="A197" i="5" s="1"/>
  <c r="D198" i="5"/>
  <c r="B198" i="5" s="1"/>
  <c r="C199" i="5"/>
  <c r="A199" i="5" s="1"/>
  <c r="D199" i="5"/>
  <c r="B199" i="5" s="1"/>
  <c r="D200" i="5"/>
  <c r="B200" i="5" s="1"/>
  <c r="C201" i="5"/>
  <c r="A201" i="5" s="1"/>
  <c r="H109" i="2"/>
  <c r="H106" i="2"/>
  <c r="H130" i="2"/>
  <c r="H137" i="2"/>
  <c r="H153" i="2"/>
  <c r="H138" i="2"/>
  <c r="H166" i="2"/>
  <c r="H104" i="2"/>
  <c r="H171" i="2"/>
  <c r="H191" i="2"/>
  <c r="H144" i="2"/>
  <c r="H184" i="2"/>
  <c r="H198" i="2"/>
  <c r="H115" i="2"/>
  <c r="H118" i="2"/>
  <c r="H123" i="2"/>
  <c r="H143" i="2"/>
  <c r="H159" i="2"/>
  <c r="H150" i="2"/>
  <c r="H172" i="2"/>
  <c r="H140" i="2"/>
  <c r="H181" i="2"/>
  <c r="H197" i="2"/>
  <c r="H165" i="2"/>
  <c r="H190" i="2"/>
  <c r="H196" i="2"/>
  <c r="H113" i="2"/>
  <c r="H114" i="2"/>
  <c r="H116" i="2"/>
  <c r="H141" i="2"/>
  <c r="H157" i="2"/>
  <c r="H146" i="2"/>
  <c r="H170" i="2"/>
  <c r="H132" i="2"/>
  <c r="H179" i="2"/>
  <c r="H195" i="2"/>
  <c r="H160" i="2"/>
  <c r="H188" i="2"/>
  <c r="H103" i="2"/>
  <c r="H119" i="2"/>
  <c r="H124" i="2"/>
  <c r="H131" i="2"/>
  <c r="H147" i="2"/>
  <c r="H112" i="2"/>
  <c r="H158" i="2"/>
  <c r="H176" i="2"/>
  <c r="H156" i="2"/>
  <c r="H185" i="2"/>
  <c r="H201" i="2"/>
  <c r="H173" i="2"/>
  <c r="H117" i="2"/>
  <c r="H122" i="2"/>
  <c r="H127" i="2"/>
  <c r="H145" i="2"/>
  <c r="H161" i="2"/>
  <c r="H154" i="2"/>
  <c r="H174" i="2"/>
  <c r="H148" i="2"/>
  <c r="H183" i="2"/>
  <c r="H199" i="2"/>
  <c r="H169" i="2"/>
  <c r="H192" i="2"/>
  <c r="H107" i="2"/>
  <c r="H102" i="2"/>
  <c r="H128" i="2"/>
  <c r="H135" i="2"/>
  <c r="H151" i="2"/>
  <c r="H134" i="2"/>
  <c r="H164" i="2"/>
  <c r="H180" i="2"/>
  <c r="H167" i="2"/>
  <c r="H189" i="2"/>
  <c r="H136" i="2"/>
  <c r="H182" i="2"/>
  <c r="H194" i="2"/>
  <c r="H105" i="2"/>
  <c r="H121" i="2"/>
  <c r="H126" i="2"/>
  <c r="H133" i="2"/>
  <c r="H149" i="2"/>
  <c r="H129" i="2"/>
  <c r="H162" i="2"/>
  <c r="H178" i="2"/>
  <c r="H163" i="2"/>
  <c r="H187" i="2"/>
  <c r="H125" i="2"/>
  <c r="H177" i="2"/>
  <c r="H200" i="2"/>
  <c r="H111" i="2"/>
  <c r="H110" i="2"/>
  <c r="H108" i="2"/>
  <c r="H139" i="2"/>
  <c r="H155" i="2"/>
  <c r="H142" i="2"/>
  <c r="H168" i="2"/>
  <c r="H120" i="2"/>
  <c r="H175" i="2"/>
  <c r="H193" i="2"/>
  <c r="H152" i="2"/>
  <c r="H186" i="2"/>
  <c r="C201" i="2" l="1"/>
  <c r="A201" i="2"/>
  <c r="B201" i="2" s="1"/>
  <c r="A196" i="2"/>
  <c r="B196" i="2" s="1"/>
  <c r="A195" i="2"/>
  <c r="B195" i="2" s="1"/>
  <c r="A194" i="2"/>
  <c r="B194" i="2" s="1"/>
  <c r="A193" i="2"/>
  <c r="B193" i="2" s="1"/>
  <c r="A192" i="2"/>
  <c r="B192" i="2" s="1"/>
  <c r="A191" i="2"/>
  <c r="B191" i="2" s="1"/>
  <c r="A190" i="2"/>
  <c r="B190" i="2" s="1"/>
  <c r="A189" i="2"/>
  <c r="B189" i="2" s="1"/>
  <c r="A188" i="2"/>
  <c r="B188" i="2" s="1"/>
  <c r="A187" i="2"/>
  <c r="B187" i="2" s="1"/>
  <c r="A186" i="2"/>
  <c r="B186" i="2" s="1"/>
  <c r="A185" i="2"/>
  <c r="B185" i="2" s="1"/>
  <c r="A184" i="2"/>
  <c r="B184" i="2" s="1"/>
  <c r="A183" i="2"/>
  <c r="B183" i="2" s="1"/>
  <c r="A182" i="2"/>
  <c r="B182" i="2" s="1"/>
  <c r="A181" i="2"/>
  <c r="B181" i="2" s="1"/>
  <c r="C180" i="2"/>
  <c r="A180" i="2"/>
  <c r="B180" i="2" s="1"/>
  <c r="A175" i="2"/>
  <c r="B175" i="2" s="1"/>
  <c r="A174" i="2"/>
  <c r="B174" i="2" s="1"/>
  <c r="A173" i="2"/>
  <c r="B173" i="2" s="1"/>
  <c r="C172" i="2"/>
  <c r="A172" i="2"/>
  <c r="B172" i="2" s="1"/>
  <c r="A167" i="2"/>
  <c r="B167" i="2" s="1"/>
  <c r="A166" i="2"/>
  <c r="B166" i="2" s="1"/>
  <c r="A165" i="2"/>
  <c r="B165" i="2" s="1"/>
  <c r="C164" i="2"/>
  <c r="A164" i="2"/>
  <c r="B164" i="2" s="1"/>
  <c r="C159" i="2"/>
  <c r="A159" i="2"/>
  <c r="B159" i="2" s="1"/>
  <c r="C155" i="2"/>
  <c r="A155" i="2"/>
  <c r="B155" i="2" s="1"/>
  <c r="C151" i="2"/>
  <c r="A151" i="2"/>
  <c r="B151" i="2" s="1"/>
  <c r="C147" i="2"/>
  <c r="A147" i="2"/>
  <c r="B147" i="2" s="1"/>
  <c r="C143" i="2"/>
  <c r="A143" i="2"/>
  <c r="B143" i="2" s="1"/>
  <c r="C139" i="2"/>
  <c r="A139" i="2"/>
  <c r="B139" i="2" s="1"/>
  <c r="C135" i="2"/>
  <c r="A135" i="2"/>
  <c r="B135" i="2" s="1"/>
  <c r="C128" i="2"/>
  <c r="A128" i="2"/>
  <c r="B128" i="2" s="1"/>
  <c r="C124" i="2"/>
  <c r="A124" i="2"/>
  <c r="B124" i="2" s="1"/>
  <c r="C119" i="2"/>
  <c r="A119" i="2"/>
  <c r="B119" i="2" s="1"/>
  <c r="A114" i="2"/>
  <c r="B114" i="2" s="1"/>
  <c r="A113" i="2"/>
  <c r="B113" i="2" s="1"/>
  <c r="A112" i="2"/>
  <c r="B112" i="2" s="1"/>
  <c r="A110" i="2"/>
  <c r="B110" i="2" s="1"/>
  <c r="A109" i="2"/>
  <c r="B109" i="2" s="1"/>
  <c r="A108" i="2"/>
  <c r="B108" i="2" s="1"/>
  <c r="A106" i="2"/>
  <c r="B106" i="2" s="1"/>
  <c r="A105" i="2"/>
  <c r="B105" i="2" s="1"/>
  <c r="A104" i="2"/>
  <c r="B104" i="2" s="1"/>
  <c r="A102" i="2"/>
  <c r="B102" i="2" s="1"/>
  <c r="A200" i="2"/>
  <c r="B200" i="2" s="1"/>
  <c r="A199" i="2"/>
  <c r="B199" i="2" s="1"/>
  <c r="A198" i="2"/>
  <c r="B198" i="2" s="1"/>
  <c r="C197" i="2"/>
  <c r="A197" i="2"/>
  <c r="B197" i="2" s="1"/>
  <c r="A179" i="2"/>
  <c r="B179" i="2" s="1"/>
  <c r="A178" i="2"/>
  <c r="B178" i="2" s="1"/>
  <c r="A177" i="2"/>
  <c r="B177" i="2" s="1"/>
  <c r="C176" i="2"/>
  <c r="A176" i="2"/>
  <c r="B176" i="2" s="1"/>
  <c r="A171" i="2"/>
  <c r="B171" i="2" s="1"/>
  <c r="A170" i="2"/>
  <c r="B170" i="2" s="1"/>
  <c r="A169" i="2"/>
  <c r="B169" i="2" s="1"/>
  <c r="C168" i="2"/>
  <c r="A168" i="2"/>
  <c r="B168" i="2" s="1"/>
  <c r="A163" i="2"/>
  <c r="B163" i="2" s="1"/>
  <c r="A162" i="2"/>
  <c r="B162" i="2" s="1"/>
  <c r="A161" i="2"/>
  <c r="B161" i="2" s="1"/>
  <c r="A160" i="2"/>
  <c r="B160" i="2" s="1"/>
  <c r="A158" i="2"/>
  <c r="B158" i="2" s="1"/>
  <c r="A157" i="2"/>
  <c r="B157" i="2" s="1"/>
  <c r="A156" i="2"/>
  <c r="B156" i="2" s="1"/>
  <c r="A154" i="2"/>
  <c r="B154" i="2" s="1"/>
  <c r="A153" i="2"/>
  <c r="B153" i="2" s="1"/>
  <c r="A152" i="2"/>
  <c r="B152" i="2" s="1"/>
  <c r="A150" i="2"/>
  <c r="B150" i="2" s="1"/>
  <c r="A149" i="2"/>
  <c r="B149" i="2" s="1"/>
  <c r="A148" i="2"/>
  <c r="B148" i="2" s="1"/>
  <c r="A146" i="2"/>
  <c r="B146" i="2" s="1"/>
  <c r="A145" i="2"/>
  <c r="B145" i="2" s="1"/>
  <c r="A144" i="2"/>
  <c r="B144" i="2" s="1"/>
  <c r="A142" i="2"/>
  <c r="B142" i="2" s="1"/>
  <c r="A141" i="2"/>
  <c r="B141" i="2" s="1"/>
  <c r="A140" i="2"/>
  <c r="B140" i="2" s="1"/>
  <c r="A138" i="2"/>
  <c r="B138" i="2" s="1"/>
  <c r="A137" i="2"/>
  <c r="B137" i="2" s="1"/>
  <c r="A136" i="2"/>
  <c r="B136" i="2" s="1"/>
  <c r="A134" i="2"/>
  <c r="B134" i="2" s="1"/>
  <c r="A133" i="2"/>
  <c r="B133" i="2" s="1"/>
  <c r="A132" i="2"/>
  <c r="B132" i="2" s="1"/>
  <c r="A130" i="2"/>
  <c r="B130" i="2" s="1"/>
  <c r="A129" i="2"/>
  <c r="B129" i="2" s="1"/>
  <c r="A127" i="2"/>
  <c r="B127" i="2" s="1"/>
  <c r="A126" i="2"/>
  <c r="B126" i="2" s="1"/>
  <c r="A125" i="2"/>
  <c r="B125" i="2" s="1"/>
  <c r="A123" i="2"/>
  <c r="B123" i="2" s="1"/>
  <c r="A122" i="2"/>
  <c r="B122" i="2" s="1"/>
  <c r="A121" i="2"/>
  <c r="B121" i="2" s="1"/>
  <c r="A120" i="2"/>
  <c r="B120" i="2" s="1"/>
  <c r="A118" i="2"/>
  <c r="B118" i="2" s="1"/>
  <c r="A117" i="2"/>
  <c r="B117" i="2" s="1"/>
  <c r="A116" i="2"/>
  <c r="B116" i="2" s="1"/>
  <c r="C115" i="2"/>
  <c r="A115" i="2"/>
  <c r="B115" i="2" s="1"/>
  <c r="C111" i="2"/>
  <c r="A111" i="2"/>
  <c r="B111" i="2" s="1"/>
  <c r="C107" i="2"/>
  <c r="A107" i="2"/>
  <c r="B107" i="2" s="1"/>
  <c r="C103" i="2"/>
  <c r="A103" i="2"/>
  <c r="B103" i="2" s="1"/>
  <c r="I198" i="2"/>
  <c r="I194" i="2"/>
  <c r="I200" i="2"/>
  <c r="I196" i="2"/>
  <c r="I192" i="2"/>
  <c r="I190" i="2"/>
  <c r="I188" i="2"/>
  <c r="I186" i="2"/>
  <c r="I184" i="2"/>
  <c r="I182" i="2"/>
  <c r="I177" i="2"/>
  <c r="I173" i="2"/>
  <c r="I169" i="2"/>
  <c r="I165" i="2"/>
  <c r="I160" i="2"/>
  <c r="I152" i="2"/>
  <c r="I144" i="2"/>
  <c r="I136" i="2"/>
  <c r="I125" i="2"/>
  <c r="I201" i="2"/>
  <c r="I199" i="2"/>
  <c r="I197" i="2"/>
  <c r="I195" i="2"/>
  <c r="I193" i="2"/>
  <c r="I191" i="2"/>
  <c r="I189" i="2"/>
  <c r="I187" i="2"/>
  <c r="I185" i="2"/>
  <c r="I183" i="2"/>
  <c r="I181" i="2"/>
  <c r="I179" i="2"/>
  <c r="I175" i="2"/>
  <c r="I171" i="2"/>
  <c r="I167" i="2"/>
  <c r="I163" i="2"/>
  <c r="I156" i="2"/>
  <c r="I148" i="2"/>
  <c r="I140" i="2"/>
  <c r="I132" i="2"/>
  <c r="I120" i="2"/>
  <c r="I104" i="2"/>
  <c r="I180" i="2"/>
  <c r="I178" i="2"/>
  <c r="I176" i="2"/>
  <c r="I174" i="2"/>
  <c r="I172" i="2"/>
  <c r="I170" i="2"/>
  <c r="I168" i="2"/>
  <c r="I166" i="2"/>
  <c r="I164" i="2"/>
  <c r="I162" i="2"/>
  <c r="I158" i="2"/>
  <c r="I154" i="2"/>
  <c r="I150" i="2"/>
  <c r="I146" i="2"/>
  <c r="I142" i="2"/>
  <c r="I138" i="2"/>
  <c r="I134" i="2"/>
  <c r="I129" i="2"/>
  <c r="I112" i="2"/>
  <c r="I161" i="2"/>
  <c r="I159" i="2"/>
  <c r="I157" i="2"/>
  <c r="I155" i="2"/>
  <c r="I153" i="2"/>
  <c r="I151" i="2"/>
  <c r="I149" i="2"/>
  <c r="I147" i="2"/>
  <c r="I145" i="2"/>
  <c r="I143" i="2"/>
  <c r="I141" i="2"/>
  <c r="I139" i="2"/>
  <c r="I137" i="2"/>
  <c r="I135" i="2"/>
  <c r="I133" i="2"/>
  <c r="I131" i="2"/>
  <c r="I127" i="2"/>
  <c r="I123" i="2"/>
  <c r="I116" i="2"/>
  <c r="I108" i="2"/>
  <c r="I130" i="2"/>
  <c r="I128" i="2"/>
  <c r="I126" i="2"/>
  <c r="I124" i="2"/>
  <c r="I122" i="2"/>
  <c r="I118" i="2"/>
  <c r="I114" i="2"/>
  <c r="I110" i="2"/>
  <c r="I106" i="2"/>
  <c r="I102" i="2"/>
  <c r="I121" i="2"/>
  <c r="I119" i="2"/>
  <c r="I117" i="2"/>
  <c r="I115" i="2"/>
  <c r="I113" i="2"/>
  <c r="I111" i="2"/>
  <c r="I109" i="2"/>
  <c r="I107" i="2"/>
  <c r="I105" i="2"/>
  <c r="I103" i="2"/>
  <c r="L201" i="2"/>
  <c r="M201" i="2"/>
  <c r="L197" i="2"/>
  <c r="M197" i="2"/>
  <c r="C199" i="2"/>
  <c r="C195" i="2"/>
  <c r="L176" i="2"/>
  <c r="M176" i="2"/>
  <c r="L168" i="2"/>
  <c r="M168" i="2"/>
  <c r="L180" i="2"/>
  <c r="M180" i="2"/>
  <c r="L172" i="2"/>
  <c r="M172" i="2"/>
  <c r="L164" i="2"/>
  <c r="M164" i="2"/>
  <c r="C193" i="2"/>
  <c r="C191" i="2"/>
  <c r="C189" i="2"/>
  <c r="C187" i="2"/>
  <c r="C185" i="2"/>
  <c r="C183" i="2"/>
  <c r="C181" i="2"/>
  <c r="C178" i="2"/>
  <c r="C174" i="2"/>
  <c r="C170" i="2"/>
  <c r="C166" i="2"/>
  <c r="C162" i="2"/>
  <c r="C161" i="2"/>
  <c r="C153" i="2"/>
  <c r="C145" i="2"/>
  <c r="C137" i="2"/>
  <c r="C113" i="2"/>
  <c r="C200" i="2"/>
  <c r="C198" i="2"/>
  <c r="C196" i="2"/>
  <c r="C194" i="2"/>
  <c r="C192" i="2"/>
  <c r="C190" i="2"/>
  <c r="C188" i="2"/>
  <c r="C186" i="2"/>
  <c r="C184" i="2"/>
  <c r="C182" i="2"/>
  <c r="C157" i="2"/>
  <c r="C149" i="2"/>
  <c r="C141" i="2"/>
  <c r="C133" i="2"/>
  <c r="C126" i="2"/>
  <c r="L115" i="2"/>
  <c r="M115" i="2"/>
  <c r="C179" i="2"/>
  <c r="C177" i="2"/>
  <c r="C175" i="2"/>
  <c r="C173" i="2"/>
  <c r="C171" i="2"/>
  <c r="C169" i="2"/>
  <c r="C167" i="2"/>
  <c r="C165" i="2"/>
  <c r="C163" i="2"/>
  <c r="B131" i="2"/>
  <c r="C131" i="2"/>
  <c r="C130" i="2"/>
  <c r="C122" i="2"/>
  <c r="C121" i="2"/>
  <c r="C105" i="2"/>
  <c r="C160" i="2"/>
  <c r="C158" i="2"/>
  <c r="C156" i="2"/>
  <c r="C154" i="2"/>
  <c r="C152" i="2"/>
  <c r="C150" i="2"/>
  <c r="C148" i="2"/>
  <c r="C146" i="2"/>
  <c r="C144" i="2"/>
  <c r="C142" i="2"/>
  <c r="C140" i="2"/>
  <c r="C138" i="2"/>
  <c r="C136" i="2"/>
  <c r="C134" i="2"/>
  <c r="C132" i="2"/>
  <c r="C117" i="2"/>
  <c r="C109" i="2"/>
  <c r="C129" i="2"/>
  <c r="C127" i="2"/>
  <c r="C125" i="2"/>
  <c r="C123" i="2"/>
  <c r="C120" i="2"/>
  <c r="C118" i="2"/>
  <c r="C116" i="2"/>
  <c r="C114" i="2"/>
  <c r="C112" i="2"/>
  <c r="C110" i="2"/>
  <c r="C108" i="2"/>
  <c r="C106" i="2"/>
  <c r="C104" i="2"/>
  <c r="C102" i="2"/>
  <c r="C101" i="5"/>
  <c r="A101" i="5" s="1"/>
  <c r="D101" i="5"/>
  <c r="B101" i="5" s="1"/>
  <c r="C8" i="4"/>
  <c r="E8" i="4"/>
  <c r="E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D4" i="4"/>
  <c r="E4" i="4" s="1"/>
  <c r="D5" i="4"/>
  <c r="D6" i="4"/>
  <c r="D7" i="4"/>
  <c r="D3" i="4"/>
  <c r="H22" i="2"/>
  <c r="H54" i="2"/>
  <c r="H86" i="2"/>
  <c r="H21" i="2"/>
  <c r="H53" i="2"/>
  <c r="H85" i="2"/>
  <c r="H16" i="2"/>
  <c r="H48" i="2"/>
  <c r="H80" i="2"/>
  <c r="H46" i="2"/>
  <c r="H13" i="2"/>
  <c r="H77" i="2"/>
  <c r="H40" i="2"/>
  <c r="H96" i="2"/>
  <c r="H31" i="2"/>
  <c r="H63" i="2"/>
  <c r="H95" i="2"/>
  <c r="H26" i="2"/>
  <c r="H58" i="2"/>
  <c r="H90" i="2"/>
  <c r="H25" i="2"/>
  <c r="H57" i="2"/>
  <c r="H89" i="2"/>
  <c r="H20" i="2"/>
  <c r="H52" i="2"/>
  <c r="H84" i="2"/>
  <c r="H19" i="2"/>
  <c r="H51" i="2"/>
  <c r="H30" i="2"/>
  <c r="H61" i="2"/>
  <c r="H23" i="2"/>
  <c r="H87" i="2"/>
  <c r="H82" i="2"/>
  <c r="H49" i="2"/>
  <c r="H44" i="2"/>
  <c r="H43" i="2"/>
  <c r="H6" i="2"/>
  <c r="H38" i="2"/>
  <c r="H70" i="2"/>
  <c r="H5" i="2"/>
  <c r="H37" i="2"/>
  <c r="H69" i="2"/>
  <c r="H101" i="2"/>
  <c r="H32" i="2"/>
  <c r="H64" i="2"/>
  <c r="H14" i="2"/>
  <c r="H78" i="2"/>
  <c r="H45" i="2"/>
  <c r="H8" i="2"/>
  <c r="H72" i="2"/>
  <c r="H15" i="2"/>
  <c r="H47" i="2"/>
  <c r="H79" i="2"/>
  <c r="H10" i="2"/>
  <c r="H42" i="2"/>
  <c r="H74" i="2"/>
  <c r="H9" i="2"/>
  <c r="H41" i="2"/>
  <c r="H73" i="2"/>
  <c r="H4" i="2"/>
  <c r="H36" i="2"/>
  <c r="H68" i="2"/>
  <c r="H100" i="2"/>
  <c r="H35" i="2"/>
  <c r="H67" i="2"/>
  <c r="H99" i="2"/>
  <c r="H62" i="2"/>
  <c r="H29" i="2"/>
  <c r="H93" i="2"/>
  <c r="H56" i="2"/>
  <c r="H7" i="2"/>
  <c r="H39" i="2"/>
  <c r="H71" i="2"/>
  <c r="H3" i="2"/>
  <c r="H34" i="2"/>
  <c r="H66" i="2"/>
  <c r="H98" i="2"/>
  <c r="H33" i="2"/>
  <c r="H65" i="2"/>
  <c r="H97" i="2"/>
  <c r="H28" i="2"/>
  <c r="H60" i="2"/>
  <c r="H92" i="2"/>
  <c r="H27" i="2"/>
  <c r="H59" i="2"/>
  <c r="H91" i="2"/>
  <c r="H83" i="2"/>
  <c r="H94" i="2"/>
  <c r="H24" i="2"/>
  <c r="H88" i="2"/>
  <c r="H55" i="2"/>
  <c r="H18" i="2"/>
  <c r="H50" i="2"/>
  <c r="H17" i="2"/>
  <c r="H81" i="2"/>
  <c r="H12" i="2"/>
  <c r="H76" i="2"/>
  <c r="H11" i="2"/>
  <c r="H75" i="2"/>
  <c r="K197" i="2" l="1"/>
  <c r="J197" i="2" s="1"/>
  <c r="K201" i="2"/>
  <c r="J201" i="2" s="1"/>
  <c r="L103" i="2"/>
  <c r="K103" i="2" s="1"/>
  <c r="J103" i="2" s="1"/>
  <c r="M103" i="2"/>
  <c r="L107" i="2"/>
  <c r="K107" i="2" s="1"/>
  <c r="J107" i="2" s="1"/>
  <c r="M107" i="2"/>
  <c r="L111" i="2"/>
  <c r="K111" i="2" s="1"/>
  <c r="J111" i="2" s="1"/>
  <c r="M111" i="2"/>
  <c r="L119" i="2"/>
  <c r="K119" i="2" s="1"/>
  <c r="J119" i="2" s="1"/>
  <c r="M119" i="2"/>
  <c r="L124" i="2"/>
  <c r="K124" i="2" s="1"/>
  <c r="J124" i="2" s="1"/>
  <c r="M124" i="2"/>
  <c r="L128" i="2"/>
  <c r="K128" i="2" s="1"/>
  <c r="J128" i="2" s="1"/>
  <c r="M128" i="2"/>
  <c r="L135" i="2"/>
  <c r="K135" i="2" s="1"/>
  <c r="J135" i="2" s="1"/>
  <c r="M135" i="2"/>
  <c r="L139" i="2"/>
  <c r="K139" i="2" s="1"/>
  <c r="J139" i="2" s="1"/>
  <c r="M139" i="2"/>
  <c r="L143" i="2"/>
  <c r="K143" i="2" s="1"/>
  <c r="J143" i="2" s="1"/>
  <c r="M143" i="2"/>
  <c r="L147" i="2"/>
  <c r="K147" i="2" s="1"/>
  <c r="J147" i="2" s="1"/>
  <c r="M147" i="2"/>
  <c r="L151" i="2"/>
  <c r="K151" i="2" s="1"/>
  <c r="J151" i="2" s="1"/>
  <c r="M151" i="2"/>
  <c r="L155" i="2"/>
  <c r="K155" i="2" s="1"/>
  <c r="J155" i="2" s="1"/>
  <c r="M155" i="2"/>
  <c r="L159" i="2"/>
  <c r="K159" i="2" s="1"/>
  <c r="J159" i="2" s="1"/>
  <c r="M159" i="2"/>
  <c r="M104" i="2"/>
  <c r="L104" i="2"/>
  <c r="M108" i="2"/>
  <c r="L108" i="2"/>
  <c r="M112" i="2"/>
  <c r="L112" i="2"/>
  <c r="M116" i="2"/>
  <c r="L116" i="2"/>
  <c r="M120" i="2"/>
  <c r="L120" i="2"/>
  <c r="M125" i="2"/>
  <c r="L125" i="2"/>
  <c r="M129" i="2"/>
  <c r="L129" i="2"/>
  <c r="L109" i="2"/>
  <c r="M109" i="2"/>
  <c r="L117" i="2"/>
  <c r="M117" i="2"/>
  <c r="M132" i="2"/>
  <c r="L132" i="2"/>
  <c r="M136" i="2"/>
  <c r="L136" i="2"/>
  <c r="M140" i="2"/>
  <c r="L140" i="2"/>
  <c r="M144" i="2"/>
  <c r="L144" i="2"/>
  <c r="M148" i="2"/>
  <c r="L148" i="2"/>
  <c r="M152" i="2"/>
  <c r="L152" i="2"/>
  <c r="M156" i="2"/>
  <c r="L156" i="2"/>
  <c r="M160" i="2"/>
  <c r="L160" i="2"/>
  <c r="L122" i="2"/>
  <c r="M122" i="2"/>
  <c r="L130" i="2"/>
  <c r="M130" i="2"/>
  <c r="M165" i="2"/>
  <c r="L165" i="2"/>
  <c r="M169" i="2"/>
  <c r="L169" i="2"/>
  <c r="M173" i="2"/>
  <c r="L173" i="2"/>
  <c r="M177" i="2"/>
  <c r="L177" i="2"/>
  <c r="L126" i="2"/>
  <c r="M126" i="2"/>
  <c r="L133" i="2"/>
  <c r="M133" i="2"/>
  <c r="L141" i="2"/>
  <c r="M141" i="2"/>
  <c r="L149" i="2"/>
  <c r="M149" i="2"/>
  <c r="L157" i="2"/>
  <c r="M157" i="2"/>
  <c r="M182" i="2"/>
  <c r="L182" i="2"/>
  <c r="M186" i="2"/>
  <c r="L186" i="2"/>
  <c r="M190" i="2"/>
  <c r="L190" i="2"/>
  <c r="M194" i="2"/>
  <c r="L194" i="2"/>
  <c r="M198" i="2"/>
  <c r="L198" i="2"/>
  <c r="L113" i="2"/>
  <c r="M113" i="2"/>
  <c r="L162" i="2"/>
  <c r="M162" i="2"/>
  <c r="L170" i="2"/>
  <c r="M170" i="2"/>
  <c r="L178" i="2"/>
  <c r="M178" i="2"/>
  <c r="L183" i="2"/>
  <c r="M183" i="2"/>
  <c r="L187" i="2"/>
  <c r="M187" i="2"/>
  <c r="L191" i="2"/>
  <c r="M191" i="2"/>
  <c r="L195" i="2"/>
  <c r="M195" i="2"/>
  <c r="M102" i="2"/>
  <c r="L102" i="2"/>
  <c r="M106" i="2"/>
  <c r="L106" i="2"/>
  <c r="M110" i="2"/>
  <c r="L110" i="2"/>
  <c r="M114" i="2"/>
  <c r="L114" i="2"/>
  <c r="M118" i="2"/>
  <c r="L118" i="2"/>
  <c r="M123" i="2"/>
  <c r="L123" i="2"/>
  <c r="M127" i="2"/>
  <c r="L127" i="2"/>
  <c r="M134" i="2"/>
  <c r="L134" i="2"/>
  <c r="M138" i="2"/>
  <c r="L138" i="2"/>
  <c r="M142" i="2"/>
  <c r="L142" i="2"/>
  <c r="M146" i="2"/>
  <c r="L146" i="2"/>
  <c r="M150" i="2"/>
  <c r="L150" i="2"/>
  <c r="M154" i="2"/>
  <c r="L154" i="2"/>
  <c r="M158" i="2"/>
  <c r="L158" i="2"/>
  <c r="L105" i="2"/>
  <c r="M105" i="2"/>
  <c r="M121" i="2"/>
  <c r="L121" i="2"/>
  <c r="L131" i="2"/>
  <c r="M131" i="2"/>
  <c r="M163" i="2"/>
  <c r="L163" i="2"/>
  <c r="M167" i="2"/>
  <c r="L167" i="2"/>
  <c r="M171" i="2"/>
  <c r="L171" i="2"/>
  <c r="M175" i="2"/>
  <c r="L175" i="2"/>
  <c r="M179" i="2"/>
  <c r="L179" i="2"/>
  <c r="K115" i="2"/>
  <c r="J115" i="2" s="1"/>
  <c r="M184" i="2"/>
  <c r="L184" i="2"/>
  <c r="M188" i="2"/>
  <c r="L188" i="2"/>
  <c r="M192" i="2"/>
  <c r="L192" i="2"/>
  <c r="M196" i="2"/>
  <c r="L196" i="2"/>
  <c r="M200" i="2"/>
  <c r="L200" i="2"/>
  <c r="L137" i="2"/>
  <c r="M137" i="2"/>
  <c r="L145" i="2"/>
  <c r="M145" i="2"/>
  <c r="L153" i="2"/>
  <c r="M153" i="2"/>
  <c r="M161" i="2"/>
  <c r="L161" i="2"/>
  <c r="L166" i="2"/>
  <c r="M166" i="2"/>
  <c r="L174" i="2"/>
  <c r="M174" i="2"/>
  <c r="L181" i="2"/>
  <c r="M181" i="2"/>
  <c r="L185" i="2"/>
  <c r="M185" i="2"/>
  <c r="L189" i="2"/>
  <c r="M189" i="2"/>
  <c r="L193" i="2"/>
  <c r="M193" i="2"/>
  <c r="K164" i="2"/>
  <c r="J164" i="2" s="1"/>
  <c r="K172" i="2"/>
  <c r="J172" i="2" s="1"/>
  <c r="K180" i="2"/>
  <c r="J180" i="2" s="1"/>
  <c r="K168" i="2"/>
  <c r="J168" i="2" s="1"/>
  <c r="K176" i="2"/>
  <c r="J176" i="2" s="1"/>
  <c r="L199" i="2"/>
  <c r="M199" i="2"/>
  <c r="E3" i="4"/>
  <c r="E5" i="4"/>
  <c r="E6" i="4"/>
  <c r="E7" i="4"/>
  <c r="K193" i="2" l="1"/>
  <c r="J193" i="2" s="1"/>
  <c r="K189" i="2"/>
  <c r="J189" i="2" s="1"/>
  <c r="K185" i="2"/>
  <c r="J185" i="2" s="1"/>
  <c r="K181" i="2"/>
  <c r="J181" i="2" s="1"/>
  <c r="K174" i="2"/>
  <c r="J174" i="2" s="1"/>
  <c r="K166" i="2"/>
  <c r="J166" i="2" s="1"/>
  <c r="K153" i="2"/>
  <c r="J153" i="2" s="1"/>
  <c r="K145" i="2"/>
  <c r="J145" i="2" s="1"/>
  <c r="K137" i="2"/>
  <c r="J137" i="2" s="1"/>
  <c r="K179" i="2"/>
  <c r="J179" i="2" s="1"/>
  <c r="K175" i="2"/>
  <c r="J175" i="2" s="1"/>
  <c r="K171" i="2"/>
  <c r="J171" i="2" s="1"/>
  <c r="K167" i="2"/>
  <c r="J167" i="2" s="1"/>
  <c r="K163" i="2"/>
  <c r="J163" i="2" s="1"/>
  <c r="K121" i="2"/>
  <c r="J121" i="2" s="1"/>
  <c r="K158" i="2"/>
  <c r="J158" i="2" s="1"/>
  <c r="K154" i="2"/>
  <c r="J154" i="2" s="1"/>
  <c r="K150" i="2"/>
  <c r="J150" i="2" s="1"/>
  <c r="K146" i="2"/>
  <c r="J146" i="2" s="1"/>
  <c r="K142" i="2"/>
  <c r="J142" i="2" s="1"/>
  <c r="K138" i="2"/>
  <c r="J138" i="2" s="1"/>
  <c r="K134" i="2"/>
  <c r="J134" i="2" s="1"/>
  <c r="K127" i="2"/>
  <c r="J127" i="2" s="1"/>
  <c r="K123" i="2"/>
  <c r="J123" i="2" s="1"/>
  <c r="K118" i="2"/>
  <c r="J118" i="2" s="1"/>
  <c r="K114" i="2"/>
  <c r="J114" i="2" s="1"/>
  <c r="K110" i="2"/>
  <c r="J110" i="2" s="1"/>
  <c r="K106" i="2"/>
  <c r="J106" i="2" s="1"/>
  <c r="K102" i="2"/>
  <c r="J102" i="2" s="1"/>
  <c r="K198" i="2"/>
  <c r="J198" i="2" s="1"/>
  <c r="K194" i="2"/>
  <c r="J194" i="2" s="1"/>
  <c r="K190" i="2"/>
  <c r="J190" i="2" s="1"/>
  <c r="K186" i="2"/>
  <c r="J186" i="2" s="1"/>
  <c r="K182" i="2"/>
  <c r="J182" i="2" s="1"/>
  <c r="K177" i="2"/>
  <c r="J177" i="2" s="1"/>
  <c r="K173" i="2"/>
  <c r="J173" i="2" s="1"/>
  <c r="K169" i="2"/>
  <c r="J169" i="2" s="1"/>
  <c r="K165" i="2"/>
  <c r="J165" i="2" s="1"/>
  <c r="K160" i="2"/>
  <c r="J160" i="2" s="1"/>
  <c r="K156" i="2"/>
  <c r="J156" i="2" s="1"/>
  <c r="K152" i="2"/>
  <c r="J152" i="2" s="1"/>
  <c r="K148" i="2"/>
  <c r="J148" i="2" s="1"/>
  <c r="K144" i="2"/>
  <c r="J144" i="2" s="1"/>
  <c r="K140" i="2"/>
  <c r="J140" i="2" s="1"/>
  <c r="K136" i="2"/>
  <c r="J136" i="2" s="1"/>
  <c r="K132" i="2"/>
  <c r="J132" i="2" s="1"/>
  <c r="K129" i="2"/>
  <c r="J129" i="2" s="1"/>
  <c r="K125" i="2"/>
  <c r="J125" i="2" s="1"/>
  <c r="K120" i="2"/>
  <c r="J120" i="2" s="1"/>
  <c r="K116" i="2"/>
  <c r="J116" i="2" s="1"/>
  <c r="K112" i="2"/>
  <c r="J112" i="2" s="1"/>
  <c r="K108" i="2"/>
  <c r="J108" i="2" s="1"/>
  <c r="K104" i="2"/>
  <c r="J104" i="2" s="1"/>
  <c r="K199" i="2"/>
  <c r="J199" i="2" s="1"/>
  <c r="K161" i="2"/>
  <c r="J161" i="2" s="1"/>
  <c r="K200" i="2"/>
  <c r="J200" i="2" s="1"/>
  <c r="K196" i="2"/>
  <c r="J196" i="2" s="1"/>
  <c r="K192" i="2"/>
  <c r="J192" i="2" s="1"/>
  <c r="K188" i="2"/>
  <c r="J188" i="2" s="1"/>
  <c r="K184" i="2"/>
  <c r="J184" i="2" s="1"/>
  <c r="K131" i="2"/>
  <c r="J131" i="2" s="1"/>
  <c r="K105" i="2"/>
  <c r="J105" i="2" s="1"/>
  <c r="K195" i="2"/>
  <c r="J195" i="2" s="1"/>
  <c r="K191" i="2"/>
  <c r="J191" i="2" s="1"/>
  <c r="K187" i="2"/>
  <c r="J187" i="2" s="1"/>
  <c r="K183" i="2"/>
  <c r="J183" i="2" s="1"/>
  <c r="K178" i="2"/>
  <c r="J178" i="2" s="1"/>
  <c r="K170" i="2"/>
  <c r="J170" i="2" s="1"/>
  <c r="K162" i="2"/>
  <c r="J162" i="2" s="1"/>
  <c r="K113" i="2"/>
  <c r="J113" i="2" s="1"/>
  <c r="K157" i="2"/>
  <c r="J157" i="2" s="1"/>
  <c r="K149" i="2"/>
  <c r="J149" i="2" s="1"/>
  <c r="K141" i="2"/>
  <c r="J141" i="2" s="1"/>
  <c r="K133" i="2"/>
  <c r="J133" i="2" s="1"/>
  <c r="K126" i="2"/>
  <c r="J126" i="2" s="1"/>
  <c r="K130" i="2"/>
  <c r="J130" i="2" s="1"/>
  <c r="K122" i="2"/>
  <c r="J122" i="2" s="1"/>
  <c r="K117" i="2"/>
  <c r="J117" i="2" s="1"/>
  <c r="K109" i="2"/>
  <c r="J109" i="2" s="1"/>
  <c r="O3" i="4"/>
  <c r="P3" i="4"/>
  <c r="O4" i="4"/>
  <c r="P4" i="4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31" i="4"/>
  <c r="P31" i="4"/>
  <c r="O32" i="4"/>
  <c r="P32" i="4"/>
  <c r="P2" i="4"/>
  <c r="O2" i="4"/>
  <c r="O19" i="4"/>
  <c r="O30" i="4" l="1"/>
  <c r="O29" i="4"/>
  <c r="O28" i="4"/>
  <c r="O27" i="4"/>
  <c r="O26" i="4"/>
  <c r="O25" i="4"/>
  <c r="O24" i="4"/>
  <c r="O23" i="4"/>
  <c r="O22" i="4"/>
  <c r="O21" i="4"/>
  <c r="O20" i="4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E3" i="2"/>
  <c r="E4" i="2"/>
  <c r="E5" i="2"/>
  <c r="E6" i="2"/>
  <c r="A6" i="2" s="1"/>
  <c r="E7" i="2"/>
  <c r="E8" i="2"/>
  <c r="A8" i="2" s="1"/>
  <c r="E9" i="2"/>
  <c r="E10" i="2"/>
  <c r="A10" i="2" s="1"/>
  <c r="E11" i="2"/>
  <c r="E12" i="2"/>
  <c r="A12" i="2" s="1"/>
  <c r="E13" i="2"/>
  <c r="E14" i="2"/>
  <c r="A14" i="2" s="1"/>
  <c r="E15" i="2"/>
  <c r="E16" i="2"/>
  <c r="A16" i="2" s="1"/>
  <c r="E17" i="2"/>
  <c r="E18" i="2"/>
  <c r="A18" i="2" s="1"/>
  <c r="E19" i="2"/>
  <c r="E20" i="2"/>
  <c r="A20" i="2" s="1"/>
  <c r="E21" i="2"/>
  <c r="E22" i="2"/>
  <c r="A22" i="2" s="1"/>
  <c r="E23" i="2"/>
  <c r="E24" i="2"/>
  <c r="A24" i="2" s="1"/>
  <c r="E25" i="2"/>
  <c r="E26" i="2"/>
  <c r="A26" i="2" s="1"/>
  <c r="E27" i="2"/>
  <c r="E28" i="2"/>
  <c r="A28" i="2" s="1"/>
  <c r="E29" i="2"/>
  <c r="E30" i="2"/>
  <c r="A30" i="2" s="1"/>
  <c r="E31" i="2"/>
  <c r="E32" i="2"/>
  <c r="A32" i="2" s="1"/>
  <c r="E33" i="2"/>
  <c r="E34" i="2"/>
  <c r="A34" i="2" s="1"/>
  <c r="E35" i="2"/>
  <c r="E36" i="2"/>
  <c r="A36" i="2" s="1"/>
  <c r="E37" i="2"/>
  <c r="E38" i="2"/>
  <c r="A38" i="2" s="1"/>
  <c r="E39" i="2"/>
  <c r="E40" i="2"/>
  <c r="A40" i="2" s="1"/>
  <c r="E41" i="2"/>
  <c r="E42" i="2"/>
  <c r="A42" i="2" s="1"/>
  <c r="E43" i="2"/>
  <c r="E44" i="2"/>
  <c r="A44" i="2" s="1"/>
  <c r="E45" i="2"/>
  <c r="E46" i="2"/>
  <c r="A46" i="2" s="1"/>
  <c r="E47" i="2"/>
  <c r="E48" i="2"/>
  <c r="A48" i="2" s="1"/>
  <c r="E49" i="2"/>
  <c r="E50" i="2"/>
  <c r="A50" i="2" s="1"/>
  <c r="E51" i="2"/>
  <c r="E52" i="2"/>
  <c r="A52" i="2" s="1"/>
  <c r="E53" i="2"/>
  <c r="E54" i="2"/>
  <c r="A54" i="2" s="1"/>
  <c r="E55" i="2"/>
  <c r="E56" i="2"/>
  <c r="A56" i="2" s="1"/>
  <c r="E57" i="2"/>
  <c r="E58" i="2"/>
  <c r="A58" i="2" s="1"/>
  <c r="E59" i="2"/>
  <c r="E60" i="2"/>
  <c r="A60" i="2" s="1"/>
  <c r="E61" i="2"/>
  <c r="E62" i="2"/>
  <c r="A62" i="2" s="1"/>
  <c r="E63" i="2"/>
  <c r="E64" i="2"/>
  <c r="A64" i="2" s="1"/>
  <c r="E65" i="2"/>
  <c r="E66" i="2"/>
  <c r="A66" i="2" s="1"/>
  <c r="E67" i="2"/>
  <c r="E68" i="2"/>
  <c r="A68" i="2" s="1"/>
  <c r="E69" i="2"/>
  <c r="E70" i="2"/>
  <c r="A70" i="2" s="1"/>
  <c r="E71" i="2"/>
  <c r="E72" i="2"/>
  <c r="A72" i="2" s="1"/>
  <c r="E73" i="2"/>
  <c r="E74" i="2"/>
  <c r="A74" i="2" s="1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A100" i="2" l="1"/>
  <c r="B100" i="2" s="1"/>
  <c r="C100" i="2"/>
  <c r="A96" i="2"/>
  <c r="B96" i="2" s="1"/>
  <c r="C96" i="2"/>
  <c r="A90" i="2"/>
  <c r="B90" i="2" s="1"/>
  <c r="C90" i="2"/>
  <c r="A86" i="2"/>
  <c r="B86" i="2" s="1"/>
  <c r="C86" i="2"/>
  <c r="A82" i="2"/>
  <c r="B82" i="2" s="1"/>
  <c r="C82" i="2"/>
  <c r="A78" i="2"/>
  <c r="B78" i="2" s="1"/>
  <c r="C78" i="2"/>
  <c r="C4" i="2"/>
  <c r="A4" i="2"/>
  <c r="C16" i="4"/>
  <c r="C15" i="4"/>
  <c r="A2" i="2"/>
  <c r="C13" i="4"/>
  <c r="C12" i="4"/>
  <c r="A98" i="2"/>
  <c r="B98" i="2" s="1"/>
  <c r="C98" i="2"/>
  <c r="A94" i="2"/>
  <c r="B94" i="2" s="1"/>
  <c r="C94" i="2"/>
  <c r="A92" i="2"/>
  <c r="B92" i="2" s="1"/>
  <c r="C92" i="2"/>
  <c r="A88" i="2"/>
  <c r="B88" i="2" s="1"/>
  <c r="C88" i="2"/>
  <c r="A84" i="2"/>
  <c r="B84" i="2" s="1"/>
  <c r="C84" i="2"/>
  <c r="A80" i="2"/>
  <c r="B80" i="2" s="1"/>
  <c r="C80" i="2"/>
  <c r="A76" i="2"/>
  <c r="B76" i="2" s="1"/>
  <c r="C76" i="2"/>
  <c r="A101" i="2"/>
  <c r="B101" i="2" s="1"/>
  <c r="C101" i="2"/>
  <c r="A99" i="2"/>
  <c r="B99" i="2" s="1"/>
  <c r="C99" i="2"/>
  <c r="A97" i="2"/>
  <c r="B97" i="2" s="1"/>
  <c r="C97" i="2"/>
  <c r="A95" i="2"/>
  <c r="B95" i="2" s="1"/>
  <c r="C95" i="2"/>
  <c r="A93" i="2"/>
  <c r="B93" i="2" s="1"/>
  <c r="C93" i="2"/>
  <c r="A91" i="2"/>
  <c r="B91" i="2" s="1"/>
  <c r="C91" i="2"/>
  <c r="A89" i="2"/>
  <c r="B89" i="2" s="1"/>
  <c r="C89" i="2"/>
  <c r="A87" i="2"/>
  <c r="B87" i="2" s="1"/>
  <c r="C87" i="2"/>
  <c r="A85" i="2"/>
  <c r="B85" i="2" s="1"/>
  <c r="C85" i="2"/>
  <c r="A83" i="2"/>
  <c r="B83" i="2" s="1"/>
  <c r="C83" i="2"/>
  <c r="A81" i="2"/>
  <c r="B81" i="2" s="1"/>
  <c r="C81" i="2"/>
  <c r="A79" i="2"/>
  <c r="B79" i="2" s="1"/>
  <c r="C79" i="2"/>
  <c r="A77" i="2"/>
  <c r="B77" i="2" s="1"/>
  <c r="C77" i="2"/>
  <c r="C75" i="2"/>
  <c r="A75" i="2"/>
  <c r="C73" i="2"/>
  <c r="A73" i="2"/>
  <c r="C71" i="2"/>
  <c r="A71" i="2"/>
  <c r="C69" i="2"/>
  <c r="A69" i="2"/>
  <c r="C67" i="2"/>
  <c r="A67" i="2"/>
  <c r="C65" i="2"/>
  <c r="A65" i="2"/>
  <c r="C63" i="2"/>
  <c r="A63" i="2"/>
  <c r="C61" i="2"/>
  <c r="A61" i="2"/>
  <c r="C59" i="2"/>
  <c r="A59" i="2"/>
  <c r="C57" i="2"/>
  <c r="A57" i="2"/>
  <c r="C55" i="2"/>
  <c r="A55" i="2"/>
  <c r="C53" i="2"/>
  <c r="A53" i="2"/>
  <c r="C51" i="2"/>
  <c r="A51" i="2"/>
  <c r="C49" i="2"/>
  <c r="A49" i="2"/>
  <c r="C47" i="2"/>
  <c r="A47" i="2"/>
  <c r="C45" i="2"/>
  <c r="A45" i="2"/>
  <c r="C43" i="2"/>
  <c r="A43" i="2"/>
  <c r="C41" i="2"/>
  <c r="A41" i="2"/>
  <c r="C39" i="2"/>
  <c r="A39" i="2"/>
  <c r="C37" i="2"/>
  <c r="A37" i="2"/>
  <c r="C35" i="2"/>
  <c r="A35" i="2"/>
  <c r="C33" i="2"/>
  <c r="A33" i="2"/>
  <c r="C31" i="2"/>
  <c r="A31" i="2"/>
  <c r="C29" i="2"/>
  <c r="A29" i="2"/>
  <c r="C27" i="2"/>
  <c r="A27" i="2"/>
  <c r="C25" i="2"/>
  <c r="A25" i="2"/>
  <c r="C23" i="2"/>
  <c r="A23" i="2"/>
  <c r="C21" i="2"/>
  <c r="A21" i="2"/>
  <c r="C19" i="2"/>
  <c r="A19" i="2"/>
  <c r="C17" i="2"/>
  <c r="A17" i="2"/>
  <c r="C15" i="2"/>
  <c r="A15" i="2"/>
  <c r="C13" i="2"/>
  <c r="A13" i="2"/>
  <c r="C11" i="2"/>
  <c r="A11" i="2"/>
  <c r="C9" i="2"/>
  <c r="A9" i="2"/>
  <c r="C7" i="2"/>
  <c r="A7" i="2"/>
  <c r="C5" i="2"/>
  <c r="A5" i="2"/>
  <c r="C3" i="2"/>
  <c r="A3" i="2"/>
  <c r="C2" i="2"/>
  <c r="B74" i="2"/>
  <c r="C74" i="2"/>
  <c r="B72" i="2"/>
  <c r="C72" i="2"/>
  <c r="B70" i="2"/>
  <c r="C70" i="2"/>
  <c r="B68" i="2"/>
  <c r="C68" i="2"/>
  <c r="B66" i="2"/>
  <c r="C66" i="2"/>
  <c r="B64" i="2"/>
  <c r="C64" i="2"/>
  <c r="B62" i="2"/>
  <c r="C62" i="2"/>
  <c r="B60" i="2"/>
  <c r="C60" i="2"/>
  <c r="B58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B10" i="2"/>
  <c r="C10" i="2"/>
  <c r="B8" i="2"/>
  <c r="C8" i="2"/>
  <c r="B6" i="2"/>
  <c r="C6" i="2"/>
  <c r="M4" i="2"/>
  <c r="L4" i="2"/>
  <c r="L75" i="2"/>
  <c r="M75" i="2"/>
  <c r="L73" i="2"/>
  <c r="M73" i="2"/>
  <c r="L71" i="2"/>
  <c r="M71" i="2"/>
  <c r="L69" i="2"/>
  <c r="M69" i="2"/>
  <c r="L67" i="2"/>
  <c r="M67" i="2"/>
  <c r="L65" i="2"/>
  <c r="M65" i="2"/>
  <c r="L63" i="2"/>
  <c r="M63" i="2"/>
  <c r="L61" i="2"/>
  <c r="M61" i="2"/>
  <c r="L59" i="2"/>
  <c r="M59" i="2"/>
  <c r="L57" i="2"/>
  <c r="M57" i="2"/>
  <c r="L55" i="2"/>
  <c r="M55" i="2"/>
  <c r="L53" i="2"/>
  <c r="M53" i="2"/>
  <c r="L51" i="2"/>
  <c r="M51" i="2"/>
  <c r="L49" i="2"/>
  <c r="M49" i="2"/>
  <c r="M47" i="2"/>
  <c r="L47" i="2"/>
  <c r="L45" i="2"/>
  <c r="M45" i="2"/>
  <c r="M43" i="2"/>
  <c r="L43" i="2"/>
  <c r="L41" i="2"/>
  <c r="M41" i="2"/>
  <c r="L39" i="2"/>
  <c r="M39" i="2"/>
  <c r="L37" i="2"/>
  <c r="M37" i="2"/>
  <c r="L35" i="2"/>
  <c r="M35" i="2"/>
  <c r="L33" i="2"/>
  <c r="M33" i="2"/>
  <c r="L31" i="2"/>
  <c r="M31" i="2"/>
  <c r="L29" i="2"/>
  <c r="M29" i="2"/>
  <c r="L27" i="2"/>
  <c r="M27" i="2"/>
  <c r="L25" i="2"/>
  <c r="M25" i="2"/>
  <c r="L23" i="2"/>
  <c r="M23" i="2"/>
  <c r="L21" i="2"/>
  <c r="M21" i="2"/>
  <c r="L19" i="2"/>
  <c r="M19" i="2"/>
  <c r="L17" i="2"/>
  <c r="M17" i="2"/>
  <c r="L15" i="2"/>
  <c r="M15" i="2"/>
  <c r="L13" i="2"/>
  <c r="M13" i="2"/>
  <c r="L11" i="2"/>
  <c r="M11" i="2"/>
  <c r="M9" i="2"/>
  <c r="L9" i="2"/>
  <c r="M7" i="2"/>
  <c r="L7" i="2"/>
  <c r="M5" i="2"/>
  <c r="L5" i="2"/>
  <c r="M3" i="2"/>
  <c r="L3" i="2"/>
  <c r="B75" i="2"/>
  <c r="B73" i="2"/>
  <c r="B71" i="2"/>
  <c r="B69" i="2"/>
  <c r="B67" i="2"/>
  <c r="B65" i="2"/>
  <c r="B63" i="2"/>
  <c r="B61" i="2"/>
  <c r="B59" i="2"/>
  <c r="B57" i="2"/>
  <c r="B9" i="2"/>
  <c r="B7" i="2"/>
  <c r="B5" i="2"/>
  <c r="B3" i="2"/>
  <c r="B4" i="2"/>
  <c r="G23" i="2"/>
  <c r="L78" i="2" l="1"/>
  <c r="M78" i="2"/>
  <c r="L82" i="2"/>
  <c r="M82" i="2"/>
  <c r="L86" i="2"/>
  <c r="M86" i="2"/>
  <c r="L90" i="2"/>
  <c r="M90" i="2"/>
  <c r="L96" i="2"/>
  <c r="M96" i="2"/>
  <c r="L100" i="2"/>
  <c r="M100" i="2"/>
  <c r="L77" i="2"/>
  <c r="M77" i="2"/>
  <c r="L79" i="2"/>
  <c r="M79" i="2"/>
  <c r="L81" i="2"/>
  <c r="M81" i="2"/>
  <c r="L83" i="2"/>
  <c r="M83" i="2"/>
  <c r="L85" i="2"/>
  <c r="M85" i="2"/>
  <c r="L87" i="2"/>
  <c r="M87" i="2"/>
  <c r="L89" i="2"/>
  <c r="M89" i="2"/>
  <c r="L91" i="2"/>
  <c r="M91" i="2"/>
  <c r="L93" i="2"/>
  <c r="M93" i="2"/>
  <c r="L95" i="2"/>
  <c r="M95" i="2"/>
  <c r="L97" i="2"/>
  <c r="M97" i="2"/>
  <c r="L99" i="2"/>
  <c r="M99" i="2"/>
  <c r="L101" i="2"/>
  <c r="M101" i="2"/>
  <c r="L76" i="2"/>
  <c r="M76" i="2"/>
  <c r="L80" i="2"/>
  <c r="M80" i="2"/>
  <c r="L84" i="2"/>
  <c r="M84" i="2"/>
  <c r="L88" i="2"/>
  <c r="M88" i="2"/>
  <c r="L92" i="2"/>
  <c r="M92" i="2"/>
  <c r="L94" i="2"/>
  <c r="M94" i="2"/>
  <c r="L98" i="2"/>
  <c r="M98" i="2"/>
  <c r="M6" i="2"/>
  <c r="L6" i="2"/>
  <c r="M8" i="2"/>
  <c r="L8" i="2"/>
  <c r="L10" i="2"/>
  <c r="M10" i="2"/>
  <c r="L12" i="2"/>
  <c r="M12" i="2"/>
  <c r="L14" i="2"/>
  <c r="M14" i="2"/>
  <c r="L16" i="2"/>
  <c r="M16" i="2"/>
  <c r="L18" i="2"/>
  <c r="M18" i="2"/>
  <c r="L20" i="2"/>
  <c r="M20" i="2"/>
  <c r="L22" i="2"/>
  <c r="M22" i="2"/>
  <c r="L24" i="2"/>
  <c r="M24" i="2"/>
  <c r="M26" i="2"/>
  <c r="L26" i="2"/>
  <c r="L28" i="2"/>
  <c r="M28" i="2"/>
  <c r="L30" i="2"/>
  <c r="M30" i="2"/>
  <c r="L32" i="2"/>
  <c r="M32" i="2"/>
  <c r="L34" i="2"/>
  <c r="M34" i="2"/>
  <c r="L36" i="2"/>
  <c r="M36" i="2"/>
  <c r="L38" i="2"/>
  <c r="M38" i="2"/>
  <c r="L40" i="2"/>
  <c r="M40" i="2"/>
  <c r="L42" i="2"/>
  <c r="M42" i="2"/>
  <c r="L44" i="2"/>
  <c r="M44" i="2"/>
  <c r="L46" i="2"/>
  <c r="M46" i="2"/>
  <c r="L48" i="2"/>
  <c r="M48" i="2"/>
  <c r="L50" i="2"/>
  <c r="M50" i="2"/>
  <c r="L52" i="2"/>
  <c r="M52" i="2"/>
  <c r="L54" i="2"/>
  <c r="M54" i="2"/>
  <c r="L56" i="2"/>
  <c r="M56" i="2"/>
  <c r="L58" i="2"/>
  <c r="M58" i="2"/>
  <c r="L60" i="2"/>
  <c r="M60" i="2"/>
  <c r="L62" i="2"/>
  <c r="M62" i="2"/>
  <c r="L64" i="2"/>
  <c r="M64" i="2"/>
  <c r="L66" i="2"/>
  <c r="M66" i="2"/>
  <c r="L68" i="2"/>
  <c r="M68" i="2"/>
  <c r="L70" i="2"/>
  <c r="M70" i="2"/>
  <c r="L72" i="2"/>
  <c r="M72" i="2"/>
  <c r="L74" i="2"/>
  <c r="M74" i="2"/>
  <c r="L2" i="2"/>
  <c r="M2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37" i="2"/>
  <c r="B39" i="2"/>
  <c r="B41" i="2"/>
  <c r="B43" i="2"/>
  <c r="B45" i="2"/>
  <c r="B47" i="2"/>
  <c r="B51" i="2"/>
  <c r="B55" i="2"/>
  <c r="B14" i="2"/>
  <c r="B18" i="2"/>
  <c r="B22" i="2"/>
  <c r="B26" i="2"/>
  <c r="B30" i="2"/>
  <c r="B34" i="2"/>
  <c r="B38" i="2"/>
  <c r="B42" i="2"/>
  <c r="B46" i="2"/>
  <c r="B50" i="2"/>
  <c r="B54" i="2"/>
  <c r="B49" i="2"/>
  <c r="B53" i="2"/>
  <c r="B12" i="2"/>
  <c r="B16" i="2"/>
  <c r="B20" i="2"/>
  <c r="B24" i="2"/>
  <c r="B28" i="2"/>
  <c r="B32" i="2"/>
  <c r="B36" i="2"/>
  <c r="B40" i="2"/>
  <c r="B44" i="2"/>
  <c r="B48" i="2"/>
  <c r="B52" i="2"/>
  <c r="B5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3" i="2"/>
  <c r="F3" i="2" l="1"/>
  <c r="D2" i="5" s="1"/>
  <c r="G3" i="2"/>
  <c r="C2" i="5" s="1"/>
  <c r="F4" i="2"/>
  <c r="D3" i="5" s="1"/>
  <c r="B3" i="5" s="1"/>
  <c r="G4" i="2"/>
  <c r="C3" i="5" s="1"/>
  <c r="A3" i="5" s="1"/>
  <c r="F5" i="2"/>
  <c r="D4" i="5" s="1"/>
  <c r="B4" i="5" s="1"/>
  <c r="G5" i="2"/>
  <c r="C4" i="5" s="1"/>
  <c r="A4" i="5" s="1"/>
  <c r="F6" i="2"/>
  <c r="D5" i="5" s="1"/>
  <c r="B5" i="5" s="1"/>
  <c r="G6" i="2"/>
  <c r="C5" i="5" s="1"/>
  <c r="A5" i="5" s="1"/>
  <c r="F7" i="2"/>
  <c r="D6" i="5" s="1"/>
  <c r="B6" i="5" s="1"/>
  <c r="G7" i="2"/>
  <c r="C6" i="5" s="1"/>
  <c r="A6" i="5" s="1"/>
  <c r="F8" i="2"/>
  <c r="D7" i="5" s="1"/>
  <c r="B7" i="5" s="1"/>
  <c r="G8" i="2"/>
  <c r="C7" i="5" s="1"/>
  <c r="A7" i="5" s="1"/>
  <c r="F9" i="2"/>
  <c r="D8" i="5" s="1"/>
  <c r="B8" i="5" s="1"/>
  <c r="G9" i="2"/>
  <c r="C8" i="5" s="1"/>
  <c r="A8" i="5" s="1"/>
  <c r="F10" i="2"/>
  <c r="D9" i="5" s="1"/>
  <c r="B9" i="5" s="1"/>
  <c r="G10" i="2"/>
  <c r="C9" i="5" s="1"/>
  <c r="A9" i="5" s="1"/>
  <c r="F11" i="2"/>
  <c r="D10" i="5" s="1"/>
  <c r="B10" i="5" s="1"/>
  <c r="G11" i="2"/>
  <c r="C10" i="5" s="1"/>
  <c r="A10" i="5" s="1"/>
  <c r="F12" i="2"/>
  <c r="D11" i="5" s="1"/>
  <c r="B11" i="5" s="1"/>
  <c r="G12" i="2"/>
  <c r="C11" i="5" s="1"/>
  <c r="A11" i="5" s="1"/>
  <c r="F13" i="2"/>
  <c r="D12" i="5" s="1"/>
  <c r="B12" i="5" s="1"/>
  <c r="G13" i="2"/>
  <c r="C12" i="5" s="1"/>
  <c r="A12" i="5" s="1"/>
  <c r="F14" i="2"/>
  <c r="D13" i="5" s="1"/>
  <c r="B13" i="5" s="1"/>
  <c r="G14" i="2"/>
  <c r="C13" i="5" s="1"/>
  <c r="A13" i="5" s="1"/>
  <c r="F15" i="2"/>
  <c r="D14" i="5" s="1"/>
  <c r="B14" i="5" s="1"/>
  <c r="G15" i="2"/>
  <c r="C14" i="5" s="1"/>
  <c r="A14" i="5" s="1"/>
  <c r="F16" i="2"/>
  <c r="D15" i="5" s="1"/>
  <c r="B15" i="5" s="1"/>
  <c r="G16" i="2"/>
  <c r="C15" i="5" s="1"/>
  <c r="A15" i="5" s="1"/>
  <c r="F17" i="2"/>
  <c r="D16" i="5" s="1"/>
  <c r="B16" i="5" s="1"/>
  <c r="G17" i="2"/>
  <c r="C16" i="5" s="1"/>
  <c r="A16" i="5" s="1"/>
  <c r="F18" i="2"/>
  <c r="D17" i="5" s="1"/>
  <c r="B17" i="5" s="1"/>
  <c r="G18" i="2"/>
  <c r="C17" i="5" s="1"/>
  <c r="A17" i="5" s="1"/>
  <c r="F19" i="2"/>
  <c r="D18" i="5" s="1"/>
  <c r="B18" i="5" s="1"/>
  <c r="G19" i="2"/>
  <c r="C18" i="5" s="1"/>
  <c r="A18" i="5" s="1"/>
  <c r="F20" i="2"/>
  <c r="D19" i="5" s="1"/>
  <c r="B19" i="5" s="1"/>
  <c r="G20" i="2"/>
  <c r="C19" i="5" s="1"/>
  <c r="A19" i="5" s="1"/>
  <c r="F21" i="2"/>
  <c r="D20" i="5" s="1"/>
  <c r="B20" i="5" s="1"/>
  <c r="G21" i="2"/>
  <c r="C20" i="5" s="1"/>
  <c r="A20" i="5" s="1"/>
  <c r="F22" i="2"/>
  <c r="D21" i="5" s="1"/>
  <c r="B21" i="5" s="1"/>
  <c r="G22" i="2"/>
  <c r="C21" i="5" s="1"/>
  <c r="A21" i="5" s="1"/>
  <c r="F23" i="2"/>
  <c r="D22" i="5" s="1"/>
  <c r="B22" i="5" s="1"/>
  <c r="C22" i="5"/>
  <c r="A22" i="5" s="1"/>
  <c r="F24" i="2"/>
  <c r="D23" i="5" s="1"/>
  <c r="B23" i="5" s="1"/>
  <c r="G24" i="2"/>
  <c r="C23" i="5" s="1"/>
  <c r="A23" i="5" s="1"/>
  <c r="F25" i="2"/>
  <c r="D24" i="5" s="1"/>
  <c r="B24" i="5" s="1"/>
  <c r="G25" i="2"/>
  <c r="C24" i="5" s="1"/>
  <c r="A24" i="5" s="1"/>
  <c r="F26" i="2"/>
  <c r="D25" i="5" s="1"/>
  <c r="B25" i="5" s="1"/>
  <c r="G26" i="2"/>
  <c r="C25" i="5" s="1"/>
  <c r="A25" i="5" s="1"/>
  <c r="F27" i="2"/>
  <c r="D26" i="5" s="1"/>
  <c r="B26" i="5" s="1"/>
  <c r="G27" i="2"/>
  <c r="C26" i="5" s="1"/>
  <c r="A26" i="5" s="1"/>
  <c r="F28" i="2"/>
  <c r="D27" i="5" s="1"/>
  <c r="B27" i="5" s="1"/>
  <c r="G28" i="2"/>
  <c r="C27" i="5" s="1"/>
  <c r="A27" i="5" s="1"/>
  <c r="F29" i="2"/>
  <c r="D28" i="5" s="1"/>
  <c r="B28" i="5" s="1"/>
  <c r="G29" i="2"/>
  <c r="C28" i="5" s="1"/>
  <c r="A28" i="5" s="1"/>
  <c r="F30" i="2"/>
  <c r="D29" i="5" s="1"/>
  <c r="B29" i="5" s="1"/>
  <c r="G30" i="2"/>
  <c r="C29" i="5" s="1"/>
  <c r="A29" i="5" s="1"/>
  <c r="F31" i="2"/>
  <c r="D30" i="5" s="1"/>
  <c r="B30" i="5" s="1"/>
  <c r="G31" i="2"/>
  <c r="C30" i="5" s="1"/>
  <c r="A30" i="5" s="1"/>
  <c r="F32" i="2"/>
  <c r="D31" i="5" s="1"/>
  <c r="B31" i="5" s="1"/>
  <c r="G32" i="2"/>
  <c r="C31" i="5" s="1"/>
  <c r="A31" i="5" s="1"/>
  <c r="F33" i="2"/>
  <c r="D32" i="5" s="1"/>
  <c r="B32" i="5" s="1"/>
  <c r="G33" i="2"/>
  <c r="C32" i="5" s="1"/>
  <c r="A32" i="5" s="1"/>
  <c r="F34" i="2"/>
  <c r="D33" i="5" s="1"/>
  <c r="B33" i="5" s="1"/>
  <c r="G34" i="2"/>
  <c r="C33" i="5" s="1"/>
  <c r="A33" i="5" s="1"/>
  <c r="F35" i="2"/>
  <c r="D34" i="5" s="1"/>
  <c r="B34" i="5" s="1"/>
  <c r="G35" i="2"/>
  <c r="C34" i="5" s="1"/>
  <c r="A34" i="5" s="1"/>
  <c r="F36" i="2"/>
  <c r="D35" i="5" s="1"/>
  <c r="B35" i="5" s="1"/>
  <c r="G36" i="2"/>
  <c r="C35" i="5" s="1"/>
  <c r="A35" i="5" s="1"/>
  <c r="F37" i="2"/>
  <c r="D36" i="5" s="1"/>
  <c r="B36" i="5" s="1"/>
  <c r="G37" i="2"/>
  <c r="C36" i="5" s="1"/>
  <c r="A36" i="5" s="1"/>
  <c r="F38" i="2"/>
  <c r="D37" i="5" s="1"/>
  <c r="B37" i="5" s="1"/>
  <c r="G38" i="2"/>
  <c r="C37" i="5" s="1"/>
  <c r="A37" i="5" s="1"/>
  <c r="F39" i="2"/>
  <c r="D38" i="5" s="1"/>
  <c r="B38" i="5" s="1"/>
  <c r="G39" i="2"/>
  <c r="C38" i="5" s="1"/>
  <c r="A38" i="5" s="1"/>
  <c r="F40" i="2"/>
  <c r="D39" i="5" s="1"/>
  <c r="B39" i="5" s="1"/>
  <c r="G40" i="2"/>
  <c r="C39" i="5" s="1"/>
  <c r="A39" i="5" s="1"/>
  <c r="F41" i="2"/>
  <c r="D40" i="5" s="1"/>
  <c r="B40" i="5" s="1"/>
  <c r="G41" i="2"/>
  <c r="C40" i="5" s="1"/>
  <c r="A40" i="5" s="1"/>
  <c r="F42" i="2"/>
  <c r="D41" i="5" s="1"/>
  <c r="B41" i="5" s="1"/>
  <c r="G42" i="2"/>
  <c r="C41" i="5" s="1"/>
  <c r="A41" i="5" s="1"/>
  <c r="F43" i="2"/>
  <c r="D42" i="5" s="1"/>
  <c r="B42" i="5" s="1"/>
  <c r="G43" i="2"/>
  <c r="C42" i="5" s="1"/>
  <c r="A42" i="5" s="1"/>
  <c r="F44" i="2"/>
  <c r="D43" i="5" s="1"/>
  <c r="B43" i="5" s="1"/>
  <c r="G44" i="2"/>
  <c r="C43" i="5" s="1"/>
  <c r="A43" i="5" s="1"/>
  <c r="F45" i="2"/>
  <c r="D44" i="5" s="1"/>
  <c r="B44" i="5" s="1"/>
  <c r="G45" i="2"/>
  <c r="C44" i="5" s="1"/>
  <c r="A44" i="5" s="1"/>
  <c r="F46" i="2"/>
  <c r="D45" i="5" s="1"/>
  <c r="B45" i="5" s="1"/>
  <c r="G46" i="2"/>
  <c r="C45" i="5" s="1"/>
  <c r="A45" i="5" s="1"/>
  <c r="F47" i="2"/>
  <c r="D46" i="5" s="1"/>
  <c r="B46" i="5" s="1"/>
  <c r="G47" i="2"/>
  <c r="C46" i="5" s="1"/>
  <c r="A46" i="5" s="1"/>
  <c r="F48" i="2"/>
  <c r="D47" i="5" s="1"/>
  <c r="B47" i="5" s="1"/>
  <c r="G48" i="2"/>
  <c r="C47" i="5" s="1"/>
  <c r="A47" i="5" s="1"/>
  <c r="F49" i="2"/>
  <c r="D48" i="5" s="1"/>
  <c r="B48" i="5" s="1"/>
  <c r="G49" i="2"/>
  <c r="C48" i="5" s="1"/>
  <c r="A48" i="5" s="1"/>
  <c r="F50" i="2"/>
  <c r="D49" i="5" s="1"/>
  <c r="G50" i="2"/>
  <c r="C49" i="5" s="1"/>
  <c r="A49" i="5" s="1"/>
  <c r="F51" i="2"/>
  <c r="D50" i="5" s="1"/>
  <c r="B50" i="5" s="1"/>
  <c r="G51" i="2"/>
  <c r="C50" i="5" s="1"/>
  <c r="A50" i="5" s="1"/>
  <c r="F52" i="2"/>
  <c r="D51" i="5" s="1"/>
  <c r="B51" i="5" s="1"/>
  <c r="G52" i="2"/>
  <c r="C51" i="5" s="1"/>
  <c r="A51" i="5" s="1"/>
  <c r="F53" i="2"/>
  <c r="D52" i="5" s="1"/>
  <c r="B52" i="5" s="1"/>
  <c r="G53" i="2"/>
  <c r="C52" i="5" s="1"/>
  <c r="A52" i="5" s="1"/>
  <c r="F54" i="2"/>
  <c r="D53" i="5" s="1"/>
  <c r="B53" i="5" s="1"/>
  <c r="G54" i="2"/>
  <c r="C53" i="5" s="1"/>
  <c r="A53" i="5" s="1"/>
  <c r="F55" i="2"/>
  <c r="D54" i="5" s="1"/>
  <c r="B54" i="5" s="1"/>
  <c r="G55" i="2"/>
  <c r="C54" i="5" s="1"/>
  <c r="A54" i="5" s="1"/>
  <c r="F56" i="2"/>
  <c r="D55" i="5" s="1"/>
  <c r="B55" i="5" s="1"/>
  <c r="G56" i="2"/>
  <c r="C55" i="5" s="1"/>
  <c r="A55" i="5" s="1"/>
  <c r="F57" i="2"/>
  <c r="D56" i="5" s="1"/>
  <c r="B56" i="5" s="1"/>
  <c r="G57" i="2"/>
  <c r="C56" i="5" s="1"/>
  <c r="A56" i="5" s="1"/>
  <c r="F58" i="2"/>
  <c r="D57" i="5" s="1"/>
  <c r="B57" i="5" s="1"/>
  <c r="G58" i="2"/>
  <c r="C57" i="5" s="1"/>
  <c r="A57" i="5" s="1"/>
  <c r="F59" i="2"/>
  <c r="D58" i="5" s="1"/>
  <c r="B58" i="5" s="1"/>
  <c r="G59" i="2"/>
  <c r="C58" i="5" s="1"/>
  <c r="A58" i="5" s="1"/>
  <c r="F60" i="2"/>
  <c r="D59" i="5" s="1"/>
  <c r="B59" i="5" s="1"/>
  <c r="G60" i="2"/>
  <c r="C59" i="5" s="1"/>
  <c r="A59" i="5" s="1"/>
  <c r="F61" i="2"/>
  <c r="D60" i="5" s="1"/>
  <c r="B60" i="5" s="1"/>
  <c r="G61" i="2"/>
  <c r="C60" i="5" s="1"/>
  <c r="A60" i="5" s="1"/>
  <c r="F62" i="2"/>
  <c r="D61" i="5" s="1"/>
  <c r="B61" i="5" s="1"/>
  <c r="G62" i="2"/>
  <c r="C61" i="5" s="1"/>
  <c r="A61" i="5" s="1"/>
  <c r="F63" i="2"/>
  <c r="D62" i="5" s="1"/>
  <c r="B62" i="5" s="1"/>
  <c r="G63" i="2"/>
  <c r="C62" i="5" s="1"/>
  <c r="A62" i="5" s="1"/>
  <c r="F64" i="2"/>
  <c r="D63" i="5" s="1"/>
  <c r="B63" i="5" s="1"/>
  <c r="G64" i="2"/>
  <c r="C63" i="5" s="1"/>
  <c r="A63" i="5" s="1"/>
  <c r="F65" i="2"/>
  <c r="D64" i="5" s="1"/>
  <c r="B64" i="5" s="1"/>
  <c r="G65" i="2"/>
  <c r="C64" i="5" s="1"/>
  <c r="A64" i="5" s="1"/>
  <c r="F66" i="2"/>
  <c r="D65" i="5" s="1"/>
  <c r="B65" i="5" s="1"/>
  <c r="G66" i="2"/>
  <c r="C65" i="5" s="1"/>
  <c r="A65" i="5" s="1"/>
  <c r="F67" i="2"/>
  <c r="D66" i="5" s="1"/>
  <c r="B66" i="5" s="1"/>
  <c r="G67" i="2"/>
  <c r="C66" i="5" s="1"/>
  <c r="A66" i="5" s="1"/>
  <c r="F68" i="2"/>
  <c r="D67" i="5" s="1"/>
  <c r="B67" i="5" s="1"/>
  <c r="G68" i="2"/>
  <c r="C67" i="5" s="1"/>
  <c r="A67" i="5" s="1"/>
  <c r="F69" i="2"/>
  <c r="D68" i="5" s="1"/>
  <c r="B68" i="5" s="1"/>
  <c r="G69" i="2"/>
  <c r="C68" i="5" s="1"/>
  <c r="A68" i="5" s="1"/>
  <c r="F70" i="2"/>
  <c r="D69" i="5" s="1"/>
  <c r="B69" i="5" s="1"/>
  <c r="G70" i="2"/>
  <c r="C69" i="5" s="1"/>
  <c r="A69" i="5" s="1"/>
  <c r="F71" i="2"/>
  <c r="D70" i="5" s="1"/>
  <c r="B70" i="5" s="1"/>
  <c r="G71" i="2"/>
  <c r="C70" i="5" s="1"/>
  <c r="A70" i="5" s="1"/>
  <c r="F72" i="2"/>
  <c r="D71" i="5" s="1"/>
  <c r="B71" i="5" s="1"/>
  <c r="G72" i="2"/>
  <c r="C71" i="5" s="1"/>
  <c r="A71" i="5" s="1"/>
  <c r="F73" i="2"/>
  <c r="D72" i="5" s="1"/>
  <c r="B72" i="5" s="1"/>
  <c r="G73" i="2"/>
  <c r="C72" i="5" s="1"/>
  <c r="A72" i="5" s="1"/>
  <c r="F74" i="2"/>
  <c r="D73" i="5" s="1"/>
  <c r="B73" i="5" s="1"/>
  <c r="G74" i="2"/>
  <c r="C73" i="5" s="1"/>
  <c r="A73" i="5" s="1"/>
  <c r="F75" i="2"/>
  <c r="D74" i="5" s="1"/>
  <c r="B74" i="5" s="1"/>
  <c r="G75" i="2"/>
  <c r="C74" i="5" s="1"/>
  <c r="A74" i="5" s="1"/>
  <c r="F76" i="2"/>
  <c r="D75" i="5" s="1"/>
  <c r="B75" i="5" s="1"/>
  <c r="G76" i="2"/>
  <c r="C75" i="5" s="1"/>
  <c r="A75" i="5" s="1"/>
  <c r="F77" i="2"/>
  <c r="D76" i="5" s="1"/>
  <c r="B76" i="5" s="1"/>
  <c r="G77" i="2"/>
  <c r="C76" i="5" s="1"/>
  <c r="A76" i="5" s="1"/>
  <c r="F78" i="2"/>
  <c r="D77" i="5" s="1"/>
  <c r="B77" i="5" s="1"/>
  <c r="G78" i="2"/>
  <c r="C77" i="5" s="1"/>
  <c r="A77" i="5" s="1"/>
  <c r="F79" i="2"/>
  <c r="D78" i="5" s="1"/>
  <c r="B78" i="5" s="1"/>
  <c r="G79" i="2"/>
  <c r="C78" i="5" s="1"/>
  <c r="A78" i="5" s="1"/>
  <c r="F80" i="2"/>
  <c r="D79" i="5" s="1"/>
  <c r="B79" i="5" s="1"/>
  <c r="G80" i="2"/>
  <c r="C79" i="5" s="1"/>
  <c r="A79" i="5" s="1"/>
  <c r="F81" i="2"/>
  <c r="D80" i="5" s="1"/>
  <c r="B80" i="5" s="1"/>
  <c r="G81" i="2"/>
  <c r="C80" i="5" s="1"/>
  <c r="A80" i="5" s="1"/>
  <c r="F82" i="2"/>
  <c r="D81" i="5" s="1"/>
  <c r="B81" i="5" s="1"/>
  <c r="G82" i="2"/>
  <c r="C81" i="5" s="1"/>
  <c r="A81" i="5" s="1"/>
  <c r="F83" i="2"/>
  <c r="D82" i="5" s="1"/>
  <c r="B82" i="5" s="1"/>
  <c r="G83" i="2"/>
  <c r="C82" i="5" s="1"/>
  <c r="A82" i="5" s="1"/>
  <c r="F84" i="2"/>
  <c r="D83" i="5" s="1"/>
  <c r="B83" i="5" s="1"/>
  <c r="G84" i="2"/>
  <c r="C83" i="5" s="1"/>
  <c r="A83" i="5" s="1"/>
  <c r="F85" i="2"/>
  <c r="D84" i="5" s="1"/>
  <c r="B84" i="5" s="1"/>
  <c r="G85" i="2"/>
  <c r="C84" i="5" s="1"/>
  <c r="A84" i="5" s="1"/>
  <c r="F86" i="2"/>
  <c r="D85" i="5" s="1"/>
  <c r="B85" i="5" s="1"/>
  <c r="G86" i="2"/>
  <c r="C85" i="5" s="1"/>
  <c r="A85" i="5" s="1"/>
  <c r="F87" i="2"/>
  <c r="D86" i="5" s="1"/>
  <c r="B86" i="5" s="1"/>
  <c r="G87" i="2"/>
  <c r="C86" i="5" s="1"/>
  <c r="A86" i="5" s="1"/>
  <c r="F88" i="2"/>
  <c r="D87" i="5" s="1"/>
  <c r="B87" i="5" s="1"/>
  <c r="G88" i="2"/>
  <c r="C87" i="5" s="1"/>
  <c r="A87" i="5" s="1"/>
  <c r="F89" i="2"/>
  <c r="D88" i="5" s="1"/>
  <c r="B88" i="5" s="1"/>
  <c r="G89" i="2"/>
  <c r="C88" i="5" s="1"/>
  <c r="A88" i="5" s="1"/>
  <c r="F90" i="2"/>
  <c r="D89" i="5" s="1"/>
  <c r="B89" i="5" s="1"/>
  <c r="G90" i="2"/>
  <c r="C89" i="5" s="1"/>
  <c r="A89" i="5" s="1"/>
  <c r="F91" i="2"/>
  <c r="D90" i="5" s="1"/>
  <c r="B90" i="5" s="1"/>
  <c r="G91" i="2"/>
  <c r="C90" i="5" s="1"/>
  <c r="A90" i="5" s="1"/>
  <c r="F92" i="2"/>
  <c r="D91" i="5" s="1"/>
  <c r="B91" i="5" s="1"/>
  <c r="G92" i="2"/>
  <c r="C91" i="5" s="1"/>
  <c r="A91" i="5" s="1"/>
  <c r="F93" i="2"/>
  <c r="D92" i="5" s="1"/>
  <c r="B92" i="5" s="1"/>
  <c r="G93" i="2"/>
  <c r="C92" i="5" s="1"/>
  <c r="A92" i="5" s="1"/>
  <c r="F94" i="2"/>
  <c r="D93" i="5" s="1"/>
  <c r="B93" i="5" s="1"/>
  <c r="G94" i="2"/>
  <c r="C93" i="5" s="1"/>
  <c r="A93" i="5" s="1"/>
  <c r="F95" i="2"/>
  <c r="D94" i="5" s="1"/>
  <c r="B94" i="5" s="1"/>
  <c r="G95" i="2"/>
  <c r="C94" i="5" s="1"/>
  <c r="A94" i="5" s="1"/>
  <c r="F96" i="2"/>
  <c r="D95" i="5" s="1"/>
  <c r="B95" i="5" s="1"/>
  <c r="G96" i="2"/>
  <c r="C95" i="5" s="1"/>
  <c r="A95" i="5" s="1"/>
  <c r="F97" i="2"/>
  <c r="D96" i="5" s="1"/>
  <c r="B96" i="5" s="1"/>
  <c r="G97" i="2"/>
  <c r="C96" i="5" s="1"/>
  <c r="A96" i="5" s="1"/>
  <c r="F98" i="2"/>
  <c r="D97" i="5" s="1"/>
  <c r="B97" i="5" s="1"/>
  <c r="G98" i="2"/>
  <c r="C97" i="5" s="1"/>
  <c r="A97" i="5" s="1"/>
  <c r="F99" i="2"/>
  <c r="D98" i="5" s="1"/>
  <c r="B98" i="5" s="1"/>
  <c r="G99" i="2"/>
  <c r="C98" i="5" s="1"/>
  <c r="A98" i="5" s="1"/>
  <c r="F100" i="2"/>
  <c r="D99" i="5" s="1"/>
  <c r="B99" i="5" s="1"/>
  <c r="G100" i="2"/>
  <c r="C99" i="5" s="1"/>
  <c r="A99" i="5" s="1"/>
  <c r="F101" i="2"/>
  <c r="D100" i="5" s="1"/>
  <c r="B100" i="5" s="1"/>
  <c r="G101" i="2"/>
  <c r="C100" i="5" s="1"/>
  <c r="A100" i="5" s="1"/>
  <c r="F2" i="2"/>
  <c r="G2" i="2"/>
  <c r="B49" i="5" l="1"/>
  <c r="A2" i="5"/>
  <c r="B2" i="5"/>
  <c r="P19" i="4" l="1"/>
  <c r="P20" i="4"/>
  <c r="P21" i="4"/>
  <c r="P22" i="4"/>
  <c r="P23" i="4"/>
  <c r="P24" i="4"/>
  <c r="P25" i="4"/>
  <c r="P26" i="4"/>
  <c r="P27" i="4"/>
  <c r="P28" i="4"/>
  <c r="P29" i="4"/>
  <c r="P30" i="4"/>
  <c r="Q30" i="4" s="1"/>
  <c r="R30" i="4" s="1"/>
  <c r="Q32" i="4"/>
  <c r="R32" i="4" s="1"/>
  <c r="Q31" i="4"/>
  <c r="R31" i="4" s="1"/>
  <c r="Q4" i="4" l="1"/>
  <c r="R4" i="4" s="1"/>
  <c r="B2" i="2" l="1"/>
  <c r="Q27" i="4"/>
  <c r="R27" i="4" s="1"/>
  <c r="Q20" i="4"/>
  <c r="R20" i="4" s="1"/>
  <c r="Q18" i="4"/>
  <c r="R18" i="4" s="1"/>
  <c r="Q29" i="4"/>
  <c r="R29" i="4" s="1"/>
  <c r="Q24" i="4"/>
  <c r="R24" i="4" s="1"/>
  <c r="Q26" i="4"/>
  <c r="R26" i="4" s="1"/>
  <c r="Q25" i="4"/>
  <c r="R25" i="4" s="1"/>
  <c r="Q7" i="4"/>
  <c r="R7" i="4" s="1"/>
  <c r="Q28" i="4"/>
  <c r="R28" i="4" s="1"/>
  <c r="Q23" i="4"/>
  <c r="R23" i="4" s="1"/>
  <c r="Q21" i="4"/>
  <c r="R21" i="4" s="1"/>
  <c r="Q19" i="4"/>
  <c r="R19" i="4" s="1"/>
  <c r="Q15" i="4"/>
  <c r="R15" i="4" s="1"/>
  <c r="Q13" i="4"/>
  <c r="R13" i="4" s="1"/>
  <c r="Q9" i="4"/>
  <c r="R9" i="4" s="1"/>
  <c r="Q8" i="4"/>
  <c r="R8" i="4" s="1"/>
  <c r="Q22" i="4"/>
  <c r="R22" i="4" s="1"/>
  <c r="Q17" i="4"/>
  <c r="R17" i="4" s="1"/>
  <c r="Q11" i="4"/>
  <c r="R11" i="4" s="1"/>
  <c r="Q5" i="4"/>
  <c r="R5" i="4" s="1"/>
  <c r="Q10" i="4"/>
  <c r="R10" i="4" s="1"/>
  <c r="Q12" i="4"/>
  <c r="R12" i="4" s="1"/>
  <c r="Q6" i="4"/>
  <c r="R6" i="4" s="1"/>
  <c r="Q3" i="4"/>
  <c r="R3" i="4" s="1"/>
  <c r="Q2" i="4"/>
  <c r="R2" i="4" s="1"/>
  <c r="Q16" i="4"/>
  <c r="R16" i="4" s="1"/>
  <c r="Q14" i="4"/>
  <c r="R14" i="4" s="1"/>
  <c r="K31" i="2" l="1"/>
  <c r="J31" i="2" s="1"/>
  <c r="K40" i="2"/>
  <c r="J40" i="2" s="1"/>
  <c r="K6" i="2"/>
  <c r="J6" i="2" s="1"/>
  <c r="K52" i="2"/>
  <c r="J52" i="2" s="1"/>
  <c r="K18" i="2"/>
  <c r="J18" i="2" s="1"/>
  <c r="K46" i="2"/>
  <c r="J46" i="2" s="1"/>
  <c r="K60" i="2"/>
  <c r="J60" i="2" s="1"/>
  <c r="K90" i="2"/>
  <c r="J90" i="2" s="1"/>
  <c r="K73" i="2"/>
  <c r="J73" i="2" s="1"/>
  <c r="K76" i="2"/>
  <c r="J76" i="2" s="1"/>
  <c r="K48" i="2"/>
  <c r="J48" i="2" s="1"/>
  <c r="K82" i="2"/>
  <c r="J82" i="2" s="1"/>
  <c r="K88" i="2"/>
  <c r="J88" i="2" s="1"/>
  <c r="K64" i="2"/>
  <c r="J64" i="2" s="1"/>
  <c r="K100" i="2"/>
  <c r="J100" i="2" s="1"/>
  <c r="K91" i="2"/>
  <c r="J91" i="2" s="1"/>
  <c r="K54" i="2"/>
  <c r="J54" i="2" s="1"/>
  <c r="K58" i="2"/>
  <c r="J58" i="2" s="1"/>
  <c r="K94" i="2"/>
  <c r="J94" i="2" s="1"/>
  <c r="K84" i="2"/>
  <c r="J84" i="2" s="1"/>
  <c r="K80" i="2"/>
  <c r="J80" i="2" s="1"/>
  <c r="K70" i="2"/>
  <c r="J70" i="2" s="1"/>
  <c r="K37" i="2"/>
  <c r="J37" i="2" s="1"/>
  <c r="K53" i="2"/>
  <c r="J53" i="2" s="1"/>
  <c r="K44" i="2"/>
  <c r="J44" i="2" s="1"/>
  <c r="K51" i="2"/>
  <c r="J51" i="2" s="1"/>
  <c r="K49" i="2"/>
  <c r="J49" i="2" s="1"/>
  <c r="K50" i="2"/>
  <c r="J50" i="2" s="1"/>
  <c r="K47" i="2"/>
  <c r="J47" i="2" s="1"/>
  <c r="K56" i="2"/>
  <c r="J56" i="2" s="1"/>
  <c r="K67" i="2"/>
  <c r="J67" i="2" s="1"/>
  <c r="K59" i="2"/>
  <c r="J59" i="2" s="1"/>
  <c r="K45" i="2"/>
  <c r="J45" i="2" s="1"/>
  <c r="K57" i="2"/>
  <c r="J57" i="2" s="1"/>
  <c r="K55" i="2"/>
  <c r="J55" i="2" s="1"/>
  <c r="K62" i="2"/>
  <c r="J62" i="2" s="1"/>
  <c r="K61" i="2"/>
  <c r="J61" i="2" s="1"/>
  <c r="K41" i="2"/>
  <c r="J41" i="2" s="1"/>
  <c r="K65" i="2"/>
  <c r="J65" i="2" s="1"/>
  <c r="K38" i="2"/>
  <c r="J38" i="2" s="1"/>
  <c r="K39" i="2"/>
  <c r="J39" i="2" s="1"/>
  <c r="K63" i="2"/>
  <c r="J63" i="2" s="1"/>
  <c r="K42" i="2"/>
  <c r="J42" i="2" s="1"/>
  <c r="K66" i="2"/>
  <c r="J66" i="2" s="1"/>
  <c r="K43" i="2"/>
  <c r="J43" i="2" s="1"/>
  <c r="K81" i="2" l="1"/>
  <c r="J81" i="2" s="1"/>
  <c r="K87" i="2"/>
  <c r="J87" i="2" s="1"/>
  <c r="K8" i="2"/>
  <c r="J8" i="2" s="1"/>
  <c r="K16" i="2"/>
  <c r="J16" i="2" s="1"/>
  <c r="K78" i="2"/>
  <c r="J78" i="2" s="1"/>
  <c r="K33" i="2"/>
  <c r="J33" i="2" s="1"/>
  <c r="K72" i="2"/>
  <c r="J72" i="2" s="1"/>
  <c r="K71" i="2"/>
  <c r="J71" i="2" s="1"/>
  <c r="K11" i="2"/>
  <c r="J11" i="2" s="1"/>
  <c r="K74" i="2"/>
  <c r="J74" i="2" s="1"/>
  <c r="K101" i="2"/>
  <c r="J101" i="2" s="1"/>
  <c r="K75" i="2"/>
  <c r="J75" i="2" s="1"/>
  <c r="K86" i="2"/>
  <c r="J86" i="2" s="1"/>
  <c r="K15" i="2"/>
  <c r="J15" i="2" s="1"/>
  <c r="K29" i="2"/>
  <c r="J29" i="2" s="1"/>
  <c r="K26" i="2"/>
  <c r="J26" i="2" s="1"/>
  <c r="K12" i="2"/>
  <c r="J12" i="2" s="1"/>
  <c r="K28" i="2"/>
  <c r="J28" i="2" s="1"/>
  <c r="K30" i="2"/>
  <c r="J30" i="2" s="1"/>
  <c r="K68" i="2"/>
  <c r="J68" i="2" s="1"/>
  <c r="K21" i="2"/>
  <c r="J21" i="2" s="1"/>
  <c r="K32" i="2"/>
  <c r="J32" i="2" s="1"/>
  <c r="K77" i="2"/>
  <c r="J77" i="2" s="1"/>
  <c r="K23" i="2"/>
  <c r="J23" i="2" s="1"/>
  <c r="K17" i="2"/>
  <c r="J17" i="2" s="1"/>
  <c r="K34" i="2"/>
  <c r="J34" i="2" s="1"/>
  <c r="K3" i="2"/>
  <c r="J3" i="2" s="1"/>
  <c r="K99" i="2"/>
  <c r="J99" i="2" s="1"/>
  <c r="K85" i="2"/>
  <c r="J85" i="2" s="1"/>
  <c r="K93" i="2"/>
  <c r="J93" i="2" s="1"/>
  <c r="K19" i="2"/>
  <c r="J19" i="2" s="1"/>
  <c r="K5" i="2"/>
  <c r="J5" i="2" s="1"/>
  <c r="K10" i="2"/>
  <c r="J10" i="2" s="1"/>
  <c r="K24" i="2"/>
  <c r="J24" i="2" s="1"/>
  <c r="K95" i="2"/>
  <c r="J95" i="2" s="1"/>
  <c r="K98" i="2"/>
  <c r="J98" i="2" s="1"/>
  <c r="K97" i="2"/>
  <c r="J97" i="2" s="1"/>
  <c r="K7" i="2"/>
  <c r="J7" i="2" s="1"/>
  <c r="K83" i="2"/>
  <c r="J83" i="2" s="1"/>
  <c r="K35" i="2"/>
  <c r="J35" i="2" s="1"/>
  <c r="K69" i="2"/>
  <c r="J69" i="2" s="1"/>
  <c r="K89" i="2"/>
  <c r="J89" i="2" s="1"/>
  <c r="K4" i="2"/>
  <c r="J4" i="2" s="1"/>
  <c r="K9" i="2"/>
  <c r="J9" i="2" s="1"/>
  <c r="K92" i="2"/>
  <c r="J92" i="2" s="1"/>
  <c r="K27" i="2"/>
  <c r="J27" i="2" s="1"/>
  <c r="K13" i="2"/>
  <c r="J13" i="2" s="1"/>
  <c r="K20" i="2"/>
  <c r="J20" i="2" s="1"/>
  <c r="K96" i="2"/>
  <c r="J96" i="2" s="1"/>
  <c r="K14" i="2"/>
  <c r="J14" i="2" s="1"/>
  <c r="K36" i="2"/>
  <c r="J36" i="2" s="1"/>
  <c r="K79" i="2"/>
  <c r="J79" i="2" s="1"/>
  <c r="K25" i="2"/>
  <c r="J25" i="2" s="1"/>
  <c r="K22" i="2"/>
  <c r="J22" i="2" s="1"/>
  <c r="K2" i="2"/>
  <c r="J2" i="2" s="1"/>
  <c r="A1" i="3"/>
  <c r="B102" i="3" l="1"/>
  <c r="D102" i="3"/>
  <c r="F102" i="3"/>
  <c r="B103" i="3"/>
  <c r="D103" i="3"/>
  <c r="F103" i="3"/>
  <c r="B104" i="3"/>
  <c r="D104" i="3"/>
  <c r="F104" i="3"/>
  <c r="B105" i="3"/>
  <c r="D105" i="3"/>
  <c r="F105" i="3"/>
  <c r="B106" i="3"/>
  <c r="D106" i="3"/>
  <c r="F106" i="3"/>
  <c r="B107" i="3"/>
  <c r="D107" i="3"/>
  <c r="F107" i="3"/>
  <c r="B108" i="3"/>
  <c r="D108" i="3"/>
  <c r="F108" i="3"/>
  <c r="B109" i="3"/>
  <c r="D109" i="3"/>
  <c r="F109" i="3"/>
  <c r="B110" i="3"/>
  <c r="D110" i="3"/>
  <c r="F110" i="3"/>
  <c r="B111" i="3"/>
  <c r="D111" i="3"/>
  <c r="F111" i="3"/>
  <c r="B112" i="3"/>
  <c r="D112" i="3"/>
  <c r="F112" i="3"/>
  <c r="B113" i="3"/>
  <c r="D113" i="3"/>
  <c r="A102" i="3"/>
  <c r="C102" i="3"/>
  <c r="E102" i="3"/>
  <c r="A103" i="3"/>
  <c r="C103" i="3"/>
  <c r="E103" i="3"/>
  <c r="A104" i="3"/>
  <c r="C104" i="3"/>
  <c r="E104" i="3"/>
  <c r="A105" i="3"/>
  <c r="C105" i="3"/>
  <c r="E105" i="3"/>
  <c r="A106" i="3"/>
  <c r="C106" i="3"/>
  <c r="E106" i="3"/>
  <c r="A107" i="3"/>
  <c r="C107" i="3"/>
  <c r="E107" i="3"/>
  <c r="A108" i="3"/>
  <c r="C108" i="3"/>
  <c r="E108" i="3"/>
  <c r="A109" i="3"/>
  <c r="C109" i="3"/>
  <c r="E109" i="3"/>
  <c r="A110" i="3"/>
  <c r="C110" i="3"/>
  <c r="E110" i="3"/>
  <c r="A111" i="3"/>
  <c r="C111" i="3"/>
  <c r="E111" i="3"/>
  <c r="A112" i="3"/>
  <c r="C112" i="3"/>
  <c r="E112" i="3"/>
  <c r="A113" i="3"/>
  <c r="C113" i="3"/>
  <c r="E113" i="3"/>
  <c r="A114" i="3"/>
  <c r="C114" i="3"/>
  <c r="E114" i="3"/>
  <c r="A115" i="3"/>
  <c r="C115" i="3"/>
  <c r="E115" i="3"/>
  <c r="A116" i="3"/>
  <c r="C116" i="3"/>
  <c r="E116" i="3"/>
  <c r="A117" i="3"/>
  <c r="C117" i="3"/>
  <c r="E117" i="3"/>
  <c r="A118" i="3"/>
  <c r="C118" i="3"/>
  <c r="E118" i="3"/>
  <c r="A119" i="3"/>
  <c r="C119" i="3"/>
  <c r="E119" i="3"/>
  <c r="A120" i="3"/>
  <c r="C120" i="3"/>
  <c r="E120" i="3"/>
  <c r="A121" i="3"/>
  <c r="C121" i="3"/>
  <c r="E121" i="3"/>
  <c r="A122" i="3"/>
  <c r="C122" i="3"/>
  <c r="E122" i="3"/>
  <c r="A123" i="3"/>
  <c r="C123" i="3"/>
  <c r="E123" i="3"/>
  <c r="A124" i="3"/>
  <c r="C124" i="3"/>
  <c r="E124" i="3"/>
  <c r="A125" i="3"/>
  <c r="C125" i="3"/>
  <c r="E125" i="3"/>
  <c r="A126" i="3"/>
  <c r="C126" i="3"/>
  <c r="E126" i="3"/>
  <c r="A127" i="3"/>
  <c r="C127" i="3"/>
  <c r="E127" i="3"/>
  <c r="A128" i="3"/>
  <c r="C128" i="3"/>
  <c r="E128" i="3"/>
  <c r="A129" i="3"/>
  <c r="C129" i="3"/>
  <c r="E129" i="3"/>
  <c r="A130" i="3"/>
  <c r="B114" i="3"/>
  <c r="F114" i="3"/>
  <c r="D115" i="3"/>
  <c r="B116" i="3"/>
  <c r="F116" i="3"/>
  <c r="D117" i="3"/>
  <c r="B118" i="3"/>
  <c r="F118" i="3"/>
  <c r="D119" i="3"/>
  <c r="B120" i="3"/>
  <c r="F120" i="3"/>
  <c r="D121" i="3"/>
  <c r="B122" i="3"/>
  <c r="F122" i="3"/>
  <c r="D123" i="3"/>
  <c r="B124" i="3"/>
  <c r="F124" i="3"/>
  <c r="D125" i="3"/>
  <c r="B126" i="3"/>
  <c r="F126" i="3"/>
  <c r="D127" i="3"/>
  <c r="B128" i="3"/>
  <c r="F128" i="3"/>
  <c r="D129" i="3"/>
  <c r="B130" i="3"/>
  <c r="D130" i="3"/>
  <c r="F130" i="3"/>
  <c r="B131" i="3"/>
  <c r="D131" i="3"/>
  <c r="F131" i="3"/>
  <c r="B132" i="3"/>
  <c r="D132" i="3"/>
  <c r="F132" i="3"/>
  <c r="B133" i="3"/>
  <c r="D133" i="3"/>
  <c r="F133" i="3"/>
  <c r="B134" i="3"/>
  <c r="D134" i="3"/>
  <c r="F134" i="3"/>
  <c r="B135" i="3"/>
  <c r="D135" i="3"/>
  <c r="F135" i="3"/>
  <c r="B136" i="3"/>
  <c r="D136" i="3"/>
  <c r="F136" i="3"/>
  <c r="B137" i="3"/>
  <c r="D137" i="3"/>
  <c r="F137" i="3"/>
  <c r="B138" i="3"/>
  <c r="D138" i="3"/>
  <c r="F138" i="3"/>
  <c r="B139" i="3"/>
  <c r="D139" i="3"/>
  <c r="F139" i="3"/>
  <c r="B140" i="3"/>
  <c r="D140" i="3"/>
  <c r="F140" i="3"/>
  <c r="B141" i="3"/>
  <c r="D141" i="3"/>
  <c r="F141" i="3"/>
  <c r="B142" i="3"/>
  <c r="D142" i="3"/>
  <c r="F142" i="3"/>
  <c r="B143" i="3"/>
  <c r="D143" i="3"/>
  <c r="F143" i="3"/>
  <c r="B144" i="3"/>
  <c r="D144" i="3"/>
  <c r="F144" i="3"/>
  <c r="B145" i="3"/>
  <c r="D145" i="3"/>
  <c r="F145" i="3"/>
  <c r="B146" i="3"/>
  <c r="D146" i="3"/>
  <c r="F146" i="3"/>
  <c r="B147" i="3"/>
  <c r="D147" i="3"/>
  <c r="F147" i="3"/>
  <c r="B148" i="3"/>
  <c r="D148" i="3"/>
  <c r="F148" i="3"/>
  <c r="B149" i="3"/>
  <c r="D149" i="3"/>
  <c r="F149" i="3"/>
  <c r="B150" i="3"/>
  <c r="F113" i="3"/>
  <c r="D114" i="3"/>
  <c r="B115" i="3"/>
  <c r="F115" i="3"/>
  <c r="D116" i="3"/>
  <c r="B117" i="3"/>
  <c r="F117" i="3"/>
  <c r="D118" i="3"/>
  <c r="B119" i="3"/>
  <c r="F119" i="3"/>
  <c r="D120" i="3"/>
  <c r="B121" i="3"/>
  <c r="F121" i="3"/>
  <c r="D122" i="3"/>
  <c r="B123" i="3"/>
  <c r="F123" i="3"/>
  <c r="D124" i="3"/>
  <c r="B125" i="3"/>
  <c r="F125" i="3"/>
  <c r="D126" i="3"/>
  <c r="B127" i="3"/>
  <c r="F127" i="3"/>
  <c r="D128" i="3"/>
  <c r="B129" i="3"/>
  <c r="F129" i="3"/>
  <c r="C130" i="3"/>
  <c r="E130" i="3"/>
  <c r="A131" i="3"/>
  <c r="C131" i="3"/>
  <c r="E131" i="3"/>
  <c r="A132" i="3"/>
  <c r="C132" i="3"/>
  <c r="E132" i="3"/>
  <c r="A133" i="3"/>
  <c r="C133" i="3"/>
  <c r="E133" i="3"/>
  <c r="A134" i="3"/>
  <c r="C134" i="3"/>
  <c r="E134" i="3"/>
  <c r="A135" i="3"/>
  <c r="C135" i="3"/>
  <c r="E135" i="3"/>
  <c r="A136" i="3"/>
  <c r="C136" i="3"/>
  <c r="E136" i="3"/>
  <c r="A137" i="3"/>
  <c r="C137" i="3"/>
  <c r="E137" i="3"/>
  <c r="A138" i="3"/>
  <c r="C138" i="3"/>
  <c r="E138" i="3"/>
  <c r="A139" i="3"/>
  <c r="C139" i="3"/>
  <c r="E139" i="3"/>
  <c r="A140" i="3"/>
  <c r="C140" i="3"/>
  <c r="E140" i="3"/>
  <c r="A141" i="3"/>
  <c r="C141" i="3"/>
  <c r="E141" i="3"/>
  <c r="A142" i="3"/>
  <c r="C142" i="3"/>
  <c r="E142" i="3"/>
  <c r="A143" i="3"/>
  <c r="C143" i="3"/>
  <c r="E143" i="3"/>
  <c r="A144" i="3"/>
  <c r="C144" i="3"/>
  <c r="E144" i="3"/>
  <c r="A145" i="3"/>
  <c r="C145" i="3"/>
  <c r="E145" i="3"/>
  <c r="A146" i="3"/>
  <c r="C146" i="3"/>
  <c r="E146" i="3"/>
  <c r="A147" i="3"/>
  <c r="C147" i="3"/>
  <c r="E147" i="3"/>
  <c r="A148" i="3"/>
  <c r="C148" i="3"/>
  <c r="E148" i="3"/>
  <c r="A149" i="3"/>
  <c r="E149" i="3"/>
  <c r="C150" i="3"/>
  <c r="E150" i="3"/>
  <c r="A151" i="3"/>
  <c r="C151" i="3"/>
  <c r="E151" i="3"/>
  <c r="A152" i="3"/>
  <c r="C152" i="3"/>
  <c r="E152" i="3"/>
  <c r="A153" i="3"/>
  <c r="C153" i="3"/>
  <c r="E153" i="3"/>
  <c r="A154" i="3"/>
  <c r="C154" i="3"/>
  <c r="E154" i="3"/>
  <c r="A155" i="3"/>
  <c r="C155" i="3"/>
  <c r="E155" i="3"/>
  <c r="A156" i="3"/>
  <c r="C156" i="3"/>
  <c r="E156" i="3"/>
  <c r="A157" i="3"/>
  <c r="C157" i="3"/>
  <c r="E157" i="3"/>
  <c r="A158" i="3"/>
  <c r="C158" i="3"/>
  <c r="E158" i="3"/>
  <c r="A159" i="3"/>
  <c r="C159" i="3"/>
  <c r="E159" i="3"/>
  <c r="A160" i="3"/>
  <c r="C160" i="3"/>
  <c r="E160" i="3"/>
  <c r="A161" i="3"/>
  <c r="C161" i="3"/>
  <c r="E161" i="3"/>
  <c r="A162" i="3"/>
  <c r="C162" i="3"/>
  <c r="E162" i="3"/>
  <c r="A163" i="3"/>
  <c r="C163" i="3"/>
  <c r="E163" i="3"/>
  <c r="A164" i="3"/>
  <c r="C164" i="3"/>
  <c r="E164" i="3"/>
  <c r="A165" i="3"/>
  <c r="C165" i="3"/>
  <c r="E165" i="3"/>
  <c r="A166" i="3"/>
  <c r="C166" i="3"/>
  <c r="E166" i="3"/>
  <c r="A167" i="3"/>
  <c r="C167" i="3"/>
  <c r="E167" i="3"/>
  <c r="A168" i="3"/>
  <c r="C168" i="3"/>
  <c r="E168" i="3"/>
  <c r="A169" i="3"/>
  <c r="C169" i="3"/>
  <c r="E169" i="3"/>
  <c r="A170" i="3"/>
  <c r="C170" i="3"/>
  <c r="E170" i="3"/>
  <c r="A171" i="3"/>
  <c r="C171" i="3"/>
  <c r="E171" i="3"/>
  <c r="A172" i="3"/>
  <c r="C172" i="3"/>
  <c r="E172" i="3"/>
  <c r="A173" i="3"/>
  <c r="C173" i="3"/>
  <c r="E173" i="3"/>
  <c r="A174" i="3"/>
  <c r="C174" i="3"/>
  <c r="E174" i="3"/>
  <c r="A175" i="3"/>
  <c r="C175" i="3"/>
  <c r="E175" i="3"/>
  <c r="A176" i="3"/>
  <c r="C176" i="3"/>
  <c r="E176" i="3"/>
  <c r="A177" i="3"/>
  <c r="C177" i="3"/>
  <c r="E177" i="3"/>
  <c r="A178" i="3"/>
  <c r="C178" i="3"/>
  <c r="E178" i="3"/>
  <c r="A179" i="3"/>
  <c r="C179" i="3"/>
  <c r="E179" i="3"/>
  <c r="A180" i="3"/>
  <c r="C180" i="3"/>
  <c r="E180" i="3"/>
  <c r="A181" i="3"/>
  <c r="C181" i="3"/>
  <c r="E181" i="3"/>
  <c r="A182" i="3"/>
  <c r="C182" i="3"/>
  <c r="E182" i="3"/>
  <c r="A183" i="3"/>
  <c r="C183" i="3"/>
  <c r="E183" i="3"/>
  <c r="A184" i="3"/>
  <c r="C184" i="3"/>
  <c r="E184" i="3"/>
  <c r="A185" i="3"/>
  <c r="C185" i="3"/>
  <c r="E185" i="3"/>
  <c r="A186" i="3"/>
  <c r="C186" i="3"/>
  <c r="E186" i="3"/>
  <c r="A187" i="3"/>
  <c r="C187" i="3"/>
  <c r="E187" i="3"/>
  <c r="A188" i="3"/>
  <c r="C188" i="3"/>
  <c r="E188" i="3"/>
  <c r="A189" i="3"/>
  <c r="C189" i="3"/>
  <c r="E189" i="3"/>
  <c r="A190" i="3"/>
  <c r="C190" i="3"/>
  <c r="E190" i="3"/>
  <c r="A191" i="3"/>
  <c r="C191" i="3"/>
  <c r="E191" i="3"/>
  <c r="A192" i="3"/>
  <c r="C192" i="3"/>
  <c r="E192" i="3"/>
  <c r="A193" i="3"/>
  <c r="C193" i="3"/>
  <c r="E193" i="3"/>
  <c r="A194" i="3"/>
  <c r="C194" i="3"/>
  <c r="E194" i="3"/>
  <c r="A195" i="3"/>
  <c r="C195" i="3"/>
  <c r="A196" i="3"/>
  <c r="C196" i="3"/>
  <c r="E196" i="3"/>
  <c r="A197" i="3"/>
  <c r="E197" i="3"/>
  <c r="C198" i="3"/>
  <c r="C199" i="3"/>
  <c r="A200" i="3"/>
  <c r="A201" i="3"/>
  <c r="E201" i="3"/>
  <c r="C149" i="3"/>
  <c r="A150" i="3"/>
  <c r="D150" i="3"/>
  <c r="F150" i="3"/>
  <c r="B151" i="3"/>
  <c r="D151" i="3"/>
  <c r="F151" i="3"/>
  <c r="B152" i="3"/>
  <c r="D152" i="3"/>
  <c r="F152" i="3"/>
  <c r="B153" i="3"/>
  <c r="D153" i="3"/>
  <c r="F153" i="3"/>
  <c r="B154" i="3"/>
  <c r="D154" i="3"/>
  <c r="F154" i="3"/>
  <c r="B155" i="3"/>
  <c r="D155" i="3"/>
  <c r="F155" i="3"/>
  <c r="B156" i="3"/>
  <c r="D156" i="3"/>
  <c r="F156" i="3"/>
  <c r="B157" i="3"/>
  <c r="D157" i="3"/>
  <c r="F157" i="3"/>
  <c r="B158" i="3"/>
  <c r="D158" i="3"/>
  <c r="F158" i="3"/>
  <c r="B159" i="3"/>
  <c r="D159" i="3"/>
  <c r="F159" i="3"/>
  <c r="B160" i="3"/>
  <c r="D160" i="3"/>
  <c r="F160" i="3"/>
  <c r="B161" i="3"/>
  <c r="D161" i="3"/>
  <c r="F161" i="3"/>
  <c r="B162" i="3"/>
  <c r="D162" i="3"/>
  <c r="F162" i="3"/>
  <c r="B163" i="3"/>
  <c r="D163" i="3"/>
  <c r="F163" i="3"/>
  <c r="B164" i="3"/>
  <c r="D164" i="3"/>
  <c r="F164" i="3"/>
  <c r="B165" i="3"/>
  <c r="D165" i="3"/>
  <c r="F165" i="3"/>
  <c r="B166" i="3"/>
  <c r="D166" i="3"/>
  <c r="F166" i="3"/>
  <c r="B167" i="3"/>
  <c r="D167" i="3"/>
  <c r="F167" i="3"/>
  <c r="B168" i="3"/>
  <c r="D168" i="3"/>
  <c r="F168" i="3"/>
  <c r="B169" i="3"/>
  <c r="D169" i="3"/>
  <c r="F169" i="3"/>
  <c r="B170" i="3"/>
  <c r="D170" i="3"/>
  <c r="F170" i="3"/>
  <c r="B171" i="3"/>
  <c r="D171" i="3"/>
  <c r="F171" i="3"/>
  <c r="B172" i="3"/>
  <c r="D172" i="3"/>
  <c r="F172" i="3"/>
  <c r="B173" i="3"/>
  <c r="D173" i="3"/>
  <c r="F173" i="3"/>
  <c r="B174" i="3"/>
  <c r="D174" i="3"/>
  <c r="F174" i="3"/>
  <c r="B175" i="3"/>
  <c r="D175" i="3"/>
  <c r="F175" i="3"/>
  <c r="B176" i="3"/>
  <c r="D176" i="3"/>
  <c r="F176" i="3"/>
  <c r="B177" i="3"/>
  <c r="D177" i="3"/>
  <c r="F177" i="3"/>
  <c r="B178" i="3"/>
  <c r="D178" i="3"/>
  <c r="F178" i="3"/>
  <c r="B179" i="3"/>
  <c r="D179" i="3"/>
  <c r="F179" i="3"/>
  <c r="B180" i="3"/>
  <c r="D180" i="3"/>
  <c r="F180" i="3"/>
  <c r="B181" i="3"/>
  <c r="D181" i="3"/>
  <c r="F181" i="3"/>
  <c r="B182" i="3"/>
  <c r="D182" i="3"/>
  <c r="F182" i="3"/>
  <c r="B183" i="3"/>
  <c r="D183" i="3"/>
  <c r="F183" i="3"/>
  <c r="B184" i="3"/>
  <c r="D184" i="3"/>
  <c r="F184" i="3"/>
  <c r="B185" i="3"/>
  <c r="D185" i="3"/>
  <c r="F185" i="3"/>
  <c r="B186" i="3"/>
  <c r="D186" i="3"/>
  <c r="F186" i="3"/>
  <c r="B187" i="3"/>
  <c r="D187" i="3"/>
  <c r="F187" i="3"/>
  <c r="B188" i="3"/>
  <c r="D188" i="3"/>
  <c r="F188" i="3"/>
  <c r="B189" i="3"/>
  <c r="D189" i="3"/>
  <c r="F189" i="3"/>
  <c r="B190" i="3"/>
  <c r="D190" i="3"/>
  <c r="F190" i="3"/>
  <c r="B191" i="3"/>
  <c r="D191" i="3"/>
  <c r="F191" i="3"/>
  <c r="B192" i="3"/>
  <c r="D192" i="3"/>
  <c r="F192" i="3"/>
  <c r="B193" i="3"/>
  <c r="D193" i="3"/>
  <c r="F193" i="3"/>
  <c r="B194" i="3"/>
  <c r="D194" i="3"/>
  <c r="F194" i="3"/>
  <c r="B195" i="3"/>
  <c r="D195" i="3"/>
  <c r="F195" i="3"/>
  <c r="B196" i="3"/>
  <c r="D196" i="3"/>
  <c r="F196" i="3"/>
  <c r="B197" i="3"/>
  <c r="D197" i="3"/>
  <c r="F197" i="3"/>
  <c r="B198" i="3"/>
  <c r="D198" i="3"/>
  <c r="F198" i="3"/>
  <c r="B199" i="3"/>
  <c r="D199" i="3"/>
  <c r="F199" i="3"/>
  <c r="B200" i="3"/>
  <c r="D200" i="3"/>
  <c r="F200" i="3"/>
  <c r="B201" i="3"/>
  <c r="D201" i="3"/>
  <c r="F201" i="3"/>
  <c r="E195" i="3"/>
  <c r="C197" i="3"/>
  <c r="A198" i="3"/>
  <c r="E198" i="3"/>
  <c r="A199" i="3"/>
  <c r="E199" i="3"/>
  <c r="C200" i="3"/>
  <c r="E200" i="3"/>
  <c r="C201" i="3"/>
  <c r="C38" i="3"/>
  <c r="E38" i="3"/>
  <c r="C39" i="3"/>
  <c r="E39" i="3"/>
  <c r="C40" i="3"/>
  <c r="E40" i="3"/>
  <c r="C41" i="3"/>
  <c r="E41" i="3"/>
  <c r="C42" i="3"/>
  <c r="E42" i="3"/>
  <c r="C43" i="3"/>
  <c r="E43" i="3"/>
  <c r="C44" i="3"/>
  <c r="E44" i="3"/>
  <c r="C45" i="3"/>
  <c r="E45" i="3"/>
  <c r="C46" i="3"/>
  <c r="E46" i="3"/>
  <c r="C47" i="3"/>
  <c r="E47" i="3"/>
  <c r="C48" i="3"/>
  <c r="E48" i="3"/>
  <c r="C49" i="3"/>
  <c r="E49" i="3"/>
  <c r="C50" i="3"/>
  <c r="E50" i="3"/>
  <c r="A51" i="3"/>
  <c r="C51" i="3"/>
  <c r="E51" i="3"/>
  <c r="A52" i="3"/>
  <c r="C52" i="3"/>
  <c r="E52" i="3"/>
  <c r="A53" i="3"/>
  <c r="C53" i="3"/>
  <c r="E53" i="3"/>
  <c r="A54" i="3"/>
  <c r="C54" i="3"/>
  <c r="E54" i="3"/>
  <c r="A55" i="3"/>
  <c r="C55" i="3"/>
  <c r="E55" i="3"/>
  <c r="A56" i="3"/>
  <c r="C56" i="3"/>
  <c r="E56" i="3"/>
  <c r="A57" i="3"/>
  <c r="C57" i="3"/>
  <c r="E57" i="3"/>
  <c r="A58" i="3"/>
  <c r="C58" i="3"/>
  <c r="E58" i="3"/>
  <c r="A59" i="3"/>
  <c r="C59" i="3"/>
  <c r="E59" i="3"/>
  <c r="A60" i="3"/>
  <c r="C60" i="3"/>
  <c r="E60" i="3"/>
  <c r="A61" i="3"/>
  <c r="C61" i="3"/>
  <c r="E61" i="3"/>
  <c r="A62" i="3"/>
  <c r="C62" i="3"/>
  <c r="E62" i="3"/>
  <c r="A63" i="3"/>
  <c r="C63" i="3"/>
  <c r="E63" i="3"/>
  <c r="A64" i="3"/>
  <c r="C64" i="3"/>
  <c r="E64" i="3"/>
  <c r="A65" i="3"/>
  <c r="C65" i="3"/>
  <c r="E65" i="3"/>
  <c r="A66" i="3"/>
  <c r="B38" i="3"/>
  <c r="F38" i="3"/>
  <c r="D39" i="3"/>
  <c r="B40" i="3"/>
  <c r="F40" i="3"/>
  <c r="D41" i="3"/>
  <c r="B42" i="3"/>
  <c r="F42" i="3"/>
  <c r="D43" i="3"/>
  <c r="B44" i="3"/>
  <c r="F44" i="3"/>
  <c r="D45" i="3"/>
  <c r="B46" i="3"/>
  <c r="F46" i="3"/>
  <c r="D47" i="3"/>
  <c r="B48" i="3"/>
  <c r="F48" i="3"/>
  <c r="D49" i="3"/>
  <c r="B50" i="3"/>
  <c r="F50" i="3"/>
  <c r="D51" i="3"/>
  <c r="B52" i="3"/>
  <c r="F52" i="3"/>
  <c r="D53" i="3"/>
  <c r="B54" i="3"/>
  <c r="F54" i="3"/>
  <c r="D55" i="3"/>
  <c r="B56" i="3"/>
  <c r="F56" i="3"/>
  <c r="D57" i="3"/>
  <c r="B58" i="3"/>
  <c r="F58" i="3"/>
  <c r="D59" i="3"/>
  <c r="B60" i="3"/>
  <c r="F60" i="3"/>
  <c r="D61" i="3"/>
  <c r="B62" i="3"/>
  <c r="F62" i="3"/>
  <c r="D63" i="3"/>
  <c r="B64" i="3"/>
  <c r="F64" i="3"/>
  <c r="D65" i="3"/>
  <c r="B66" i="3"/>
  <c r="D66" i="3"/>
  <c r="F66" i="3"/>
  <c r="B67" i="3"/>
  <c r="D67" i="3"/>
  <c r="F67" i="3"/>
  <c r="B68" i="3"/>
  <c r="D68" i="3"/>
  <c r="F68" i="3"/>
  <c r="B69" i="3"/>
  <c r="D69" i="3"/>
  <c r="F69" i="3"/>
  <c r="B70" i="3"/>
  <c r="D70" i="3"/>
  <c r="F70" i="3"/>
  <c r="B71" i="3"/>
  <c r="D71" i="3"/>
  <c r="F71" i="3"/>
  <c r="B72" i="3"/>
  <c r="D72" i="3"/>
  <c r="F72" i="3"/>
  <c r="B73" i="3"/>
  <c r="D73" i="3"/>
  <c r="F73" i="3"/>
  <c r="B74" i="3"/>
  <c r="D74" i="3"/>
  <c r="F74" i="3"/>
  <c r="B75" i="3"/>
  <c r="D75" i="3"/>
  <c r="F75" i="3"/>
  <c r="B76" i="3"/>
  <c r="D76" i="3"/>
  <c r="F76" i="3"/>
  <c r="B77" i="3"/>
  <c r="D77" i="3"/>
  <c r="F77" i="3"/>
  <c r="B78" i="3"/>
  <c r="D78" i="3"/>
  <c r="F78" i="3"/>
  <c r="B79" i="3"/>
  <c r="D79" i="3"/>
  <c r="F79" i="3"/>
  <c r="B80" i="3"/>
  <c r="D80" i="3"/>
  <c r="F80" i="3"/>
  <c r="B81" i="3"/>
  <c r="D81" i="3"/>
  <c r="F81" i="3"/>
  <c r="B82" i="3"/>
  <c r="D82" i="3"/>
  <c r="F82" i="3"/>
  <c r="B83" i="3"/>
  <c r="D83" i="3"/>
  <c r="F83" i="3"/>
  <c r="B84" i="3"/>
  <c r="D84" i="3"/>
  <c r="F84" i="3"/>
  <c r="B85" i="3"/>
  <c r="D85" i="3"/>
  <c r="F85" i="3"/>
  <c r="B86" i="3"/>
  <c r="D86" i="3"/>
  <c r="F86" i="3"/>
  <c r="B87" i="3"/>
  <c r="D87" i="3"/>
  <c r="F87" i="3"/>
  <c r="B88" i="3"/>
  <c r="D88" i="3"/>
  <c r="F88" i="3"/>
  <c r="B89" i="3"/>
  <c r="D89" i="3"/>
  <c r="F89" i="3"/>
  <c r="B90" i="3"/>
  <c r="D90" i="3"/>
  <c r="F90" i="3"/>
  <c r="B91" i="3"/>
  <c r="D91" i="3"/>
  <c r="F91" i="3"/>
  <c r="B92" i="3"/>
  <c r="D92" i="3"/>
  <c r="F92" i="3"/>
  <c r="B93" i="3"/>
  <c r="D93" i="3"/>
  <c r="F93" i="3"/>
  <c r="B94" i="3"/>
  <c r="D94" i="3"/>
  <c r="F94" i="3"/>
  <c r="B95" i="3"/>
  <c r="D95" i="3"/>
  <c r="F95" i="3"/>
  <c r="B96" i="3"/>
  <c r="D96" i="3"/>
  <c r="F96" i="3"/>
  <c r="B97" i="3"/>
  <c r="D97" i="3"/>
  <c r="F97" i="3"/>
  <c r="B98" i="3"/>
  <c r="D98" i="3"/>
  <c r="F98" i="3"/>
  <c r="B99" i="3"/>
  <c r="D99" i="3"/>
  <c r="F99" i="3"/>
  <c r="B100" i="3"/>
  <c r="D100" i="3"/>
  <c r="F100" i="3"/>
  <c r="B101" i="3"/>
  <c r="D101" i="3"/>
  <c r="F101" i="3"/>
  <c r="D38" i="3"/>
  <c r="F39" i="3"/>
  <c r="B41" i="3"/>
  <c r="D42" i="3"/>
  <c r="F43" i="3"/>
  <c r="B45" i="3"/>
  <c r="D46" i="3"/>
  <c r="F47" i="3"/>
  <c r="B49" i="3"/>
  <c r="D50" i="3"/>
  <c r="F51" i="3"/>
  <c r="B53" i="3"/>
  <c r="D54" i="3"/>
  <c r="F55" i="3"/>
  <c r="B57" i="3"/>
  <c r="D58" i="3"/>
  <c r="F59" i="3"/>
  <c r="B61" i="3"/>
  <c r="D62" i="3"/>
  <c r="F63" i="3"/>
  <c r="B65" i="3"/>
  <c r="C66" i="3"/>
  <c r="A67" i="3"/>
  <c r="E67" i="3"/>
  <c r="C68" i="3"/>
  <c r="A69" i="3"/>
  <c r="E69" i="3"/>
  <c r="C70" i="3"/>
  <c r="A71" i="3"/>
  <c r="E71" i="3"/>
  <c r="C72" i="3"/>
  <c r="A73" i="3"/>
  <c r="E73" i="3"/>
  <c r="C74" i="3"/>
  <c r="A75" i="3"/>
  <c r="E75" i="3"/>
  <c r="C76" i="3"/>
  <c r="A77" i="3"/>
  <c r="E77" i="3"/>
  <c r="C78" i="3"/>
  <c r="A79" i="3"/>
  <c r="E79" i="3"/>
  <c r="C80" i="3"/>
  <c r="A81" i="3"/>
  <c r="E81" i="3"/>
  <c r="C82" i="3"/>
  <c r="A83" i="3"/>
  <c r="E83" i="3"/>
  <c r="C84" i="3"/>
  <c r="A85" i="3"/>
  <c r="E85" i="3"/>
  <c r="C86" i="3"/>
  <c r="A87" i="3"/>
  <c r="E87" i="3"/>
  <c r="C88" i="3"/>
  <c r="A89" i="3"/>
  <c r="E89" i="3"/>
  <c r="C90" i="3"/>
  <c r="A91" i="3"/>
  <c r="E91" i="3"/>
  <c r="C92" i="3"/>
  <c r="A93" i="3"/>
  <c r="E93" i="3"/>
  <c r="C94" i="3"/>
  <c r="A95" i="3"/>
  <c r="E95" i="3"/>
  <c r="C96" i="3"/>
  <c r="A97" i="3"/>
  <c r="E97" i="3"/>
  <c r="C98" i="3"/>
  <c r="A99" i="3"/>
  <c r="E99" i="3"/>
  <c r="C100" i="3"/>
  <c r="A101" i="3"/>
  <c r="E101" i="3"/>
  <c r="B39" i="3"/>
  <c r="D40" i="3"/>
  <c r="F41" i="3"/>
  <c r="B43" i="3"/>
  <c r="D44" i="3"/>
  <c r="F45" i="3"/>
  <c r="B47" i="3"/>
  <c r="D48" i="3"/>
  <c r="F49" i="3"/>
  <c r="B51" i="3"/>
  <c r="D52" i="3"/>
  <c r="F53" i="3"/>
  <c r="B55" i="3"/>
  <c r="D56" i="3"/>
  <c r="F57" i="3"/>
  <c r="B59" i="3"/>
  <c r="D60" i="3"/>
  <c r="F61" i="3"/>
  <c r="B63" i="3"/>
  <c r="D64" i="3"/>
  <c r="F65" i="3"/>
  <c r="E66" i="3"/>
  <c r="C67" i="3"/>
  <c r="A68" i="3"/>
  <c r="E68" i="3"/>
  <c r="C69" i="3"/>
  <c r="A70" i="3"/>
  <c r="E70" i="3"/>
  <c r="C71" i="3"/>
  <c r="A72" i="3"/>
  <c r="E72" i="3"/>
  <c r="C73" i="3"/>
  <c r="A74" i="3"/>
  <c r="E74" i="3"/>
  <c r="C75" i="3"/>
  <c r="A76" i="3"/>
  <c r="E76" i="3"/>
  <c r="C77" i="3"/>
  <c r="A78" i="3"/>
  <c r="E78" i="3"/>
  <c r="C79" i="3"/>
  <c r="A80" i="3"/>
  <c r="E80" i="3"/>
  <c r="C81" i="3"/>
  <c r="A82" i="3"/>
  <c r="E82" i="3"/>
  <c r="C83" i="3"/>
  <c r="A84" i="3"/>
  <c r="E84" i="3"/>
  <c r="C85" i="3"/>
  <c r="A86" i="3"/>
  <c r="E86" i="3"/>
  <c r="C87" i="3"/>
  <c r="A88" i="3"/>
  <c r="E88" i="3"/>
  <c r="C89" i="3"/>
  <c r="A90" i="3"/>
  <c r="E90" i="3"/>
  <c r="C91" i="3"/>
  <c r="A92" i="3"/>
  <c r="E92" i="3"/>
  <c r="C93" i="3"/>
  <c r="A94" i="3"/>
  <c r="E94" i="3"/>
  <c r="C95" i="3"/>
  <c r="A96" i="3"/>
  <c r="E96" i="3"/>
  <c r="C97" i="3"/>
  <c r="A98" i="3"/>
  <c r="E98" i="3"/>
  <c r="C99" i="3"/>
  <c r="A100" i="3"/>
  <c r="E100" i="3"/>
  <c r="C101" i="3"/>
  <c r="B5" i="3"/>
  <c r="D5" i="3"/>
  <c r="F5" i="3"/>
  <c r="B6" i="3"/>
  <c r="D6" i="3"/>
  <c r="F6" i="3"/>
  <c r="B7" i="3"/>
  <c r="D7" i="3"/>
  <c r="F7" i="3"/>
  <c r="B8" i="3"/>
  <c r="D8" i="3"/>
  <c r="F8" i="3"/>
  <c r="B9" i="3"/>
  <c r="D9" i="3"/>
  <c r="F9" i="3"/>
  <c r="B10" i="3"/>
  <c r="D10" i="3"/>
  <c r="F10" i="3"/>
  <c r="B11" i="3"/>
  <c r="D11" i="3"/>
  <c r="F11" i="3"/>
  <c r="B12" i="3"/>
  <c r="D12" i="3"/>
  <c r="F12" i="3"/>
  <c r="B13" i="3"/>
  <c r="D13" i="3"/>
  <c r="F13" i="3"/>
  <c r="B14" i="3"/>
  <c r="D14" i="3"/>
  <c r="F14" i="3"/>
  <c r="B15" i="3"/>
  <c r="D15" i="3"/>
  <c r="F15" i="3"/>
  <c r="B16" i="3"/>
  <c r="D16" i="3"/>
  <c r="F16" i="3"/>
  <c r="B17" i="3"/>
  <c r="D17" i="3"/>
  <c r="F17" i="3"/>
  <c r="B18" i="3"/>
  <c r="D18" i="3"/>
  <c r="F18" i="3"/>
  <c r="B19" i="3"/>
  <c r="D19" i="3"/>
  <c r="F19" i="3"/>
  <c r="B20" i="3"/>
  <c r="D20" i="3"/>
  <c r="F20" i="3"/>
  <c r="B21" i="3"/>
  <c r="D21" i="3"/>
  <c r="F21" i="3"/>
  <c r="B22" i="3"/>
  <c r="D22" i="3"/>
  <c r="F22" i="3"/>
  <c r="B23" i="3"/>
  <c r="D23" i="3"/>
  <c r="F23" i="3"/>
  <c r="B24" i="3"/>
  <c r="D24" i="3"/>
  <c r="F24" i="3"/>
  <c r="B25" i="3"/>
  <c r="D25" i="3"/>
  <c r="F25" i="3"/>
  <c r="B26" i="3"/>
  <c r="D26" i="3"/>
  <c r="F26" i="3"/>
  <c r="B27" i="3"/>
  <c r="D27" i="3"/>
  <c r="F27" i="3"/>
  <c r="B28" i="3"/>
  <c r="D28" i="3"/>
  <c r="F28" i="3"/>
  <c r="B29" i="3"/>
  <c r="D29" i="3"/>
  <c r="F29" i="3"/>
  <c r="B30" i="3"/>
  <c r="D30" i="3"/>
  <c r="F30" i="3"/>
  <c r="B31" i="3"/>
  <c r="D31" i="3"/>
  <c r="F31" i="3"/>
  <c r="B32" i="3"/>
  <c r="D32" i="3"/>
  <c r="F32" i="3"/>
  <c r="B33" i="3"/>
  <c r="C5" i="3"/>
  <c r="E6" i="3"/>
  <c r="C7" i="3"/>
  <c r="E8" i="3"/>
  <c r="C9" i="3"/>
  <c r="E10" i="3"/>
  <c r="C11" i="3"/>
  <c r="E12" i="3"/>
  <c r="C13" i="3"/>
  <c r="E14" i="3"/>
  <c r="C15" i="3"/>
  <c r="E16" i="3"/>
  <c r="C17" i="3"/>
  <c r="E18" i="3"/>
  <c r="C19" i="3"/>
  <c r="E20" i="3"/>
  <c r="C21" i="3"/>
  <c r="E22" i="3"/>
  <c r="C23" i="3"/>
  <c r="E24" i="3"/>
  <c r="C25" i="3"/>
  <c r="E26" i="3"/>
  <c r="C27" i="3"/>
  <c r="E28" i="3"/>
  <c r="C29" i="3"/>
  <c r="E30" i="3"/>
  <c r="C31" i="3"/>
  <c r="E32" i="3"/>
  <c r="C33" i="3"/>
  <c r="E33" i="3"/>
  <c r="C34" i="3"/>
  <c r="E34" i="3"/>
  <c r="C35" i="3"/>
  <c r="E35" i="3"/>
  <c r="C36" i="3"/>
  <c r="E36" i="3"/>
  <c r="C37" i="3"/>
  <c r="E37" i="3"/>
  <c r="E5" i="3"/>
  <c r="C8" i="3"/>
  <c r="E9" i="3"/>
  <c r="C12" i="3"/>
  <c r="E13" i="3"/>
  <c r="C16" i="3"/>
  <c r="E17" i="3"/>
  <c r="C20" i="3"/>
  <c r="E21" i="3"/>
  <c r="C24" i="3"/>
  <c r="E25" i="3"/>
  <c r="C28" i="3"/>
  <c r="E29" i="3"/>
  <c r="C32" i="3"/>
  <c r="D33" i="3"/>
  <c r="B34" i="3"/>
  <c r="F34" i="3"/>
  <c r="D35" i="3"/>
  <c r="B36" i="3"/>
  <c r="F36" i="3"/>
  <c r="D37" i="3"/>
  <c r="F4" i="3"/>
  <c r="D4" i="3"/>
  <c r="D3" i="3" s="1"/>
  <c r="B4" i="3"/>
  <c r="B2" i="3" s="1"/>
  <c r="C6" i="3"/>
  <c r="E7" i="3"/>
  <c r="C10" i="3"/>
  <c r="E11" i="3"/>
  <c r="C14" i="3"/>
  <c r="E15" i="3"/>
  <c r="C18" i="3"/>
  <c r="E19" i="3"/>
  <c r="C22" i="3"/>
  <c r="E23" i="3"/>
  <c r="C26" i="3"/>
  <c r="E27" i="3"/>
  <c r="C30" i="3"/>
  <c r="E31" i="3"/>
  <c r="F33" i="3"/>
  <c r="D34" i="3"/>
  <c r="B35" i="3"/>
  <c r="F35" i="3"/>
  <c r="D36" i="3"/>
  <c r="B37" i="3"/>
  <c r="F37" i="3"/>
  <c r="E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C4" i="3"/>
  <c r="C2" i="3" s="1"/>
  <c r="C3" i="3" l="1"/>
  <c r="B3" i="3"/>
  <c r="D2" i="3"/>
</calcChain>
</file>

<file path=xl/sharedStrings.xml><?xml version="1.0" encoding="utf-8"?>
<sst xmlns="http://schemas.openxmlformats.org/spreadsheetml/2006/main" count="232" uniqueCount="105">
  <si>
    <t>経度</t>
    <rPh sb="0" eb="2">
      <t>ケイド</t>
    </rPh>
    <phoneticPr fontId="3"/>
  </si>
  <si>
    <t>緯度</t>
    <rPh sb="0" eb="2">
      <t>イド</t>
    </rPh>
    <phoneticPr fontId="3"/>
  </si>
  <si>
    <t>ゾーン</t>
    <phoneticPr fontId="3"/>
  </si>
  <si>
    <t>採用</t>
    <rPh sb="0" eb="2">
      <t>サイヨウ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</si>
  <si>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</si>
  <si>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</si>
  <si>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</si>
  <si>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</si>
  <si>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</si>
  <si>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係数a</t>
    <rPh sb="0" eb="2">
      <t>ケイスウ</t>
    </rPh>
    <phoneticPr fontId="3"/>
  </si>
  <si>
    <t>係数b</t>
    <rPh sb="0" eb="2">
      <t>ケイスウ</t>
    </rPh>
    <phoneticPr fontId="3"/>
  </si>
  <si>
    <t>1013-880</t>
    <phoneticPr fontId="3"/>
  </si>
  <si>
    <t>速度</t>
    <rPh sb="0" eb="2">
      <t>ソクド</t>
    </rPh>
    <phoneticPr fontId="3"/>
  </si>
  <si>
    <t>半径</t>
    <rPh sb="0" eb="2">
      <t>ハンケイ</t>
    </rPh>
    <phoneticPr fontId="3"/>
  </si>
  <si>
    <t>No.</t>
    <phoneticPr fontId="3"/>
  </si>
  <si>
    <t>1013-中心気圧=a*緯度+b</t>
    <phoneticPr fontId="3"/>
  </si>
  <si>
    <t>a</t>
    <phoneticPr fontId="3"/>
  </si>
  <si>
    <t>b</t>
    <phoneticPr fontId="3"/>
  </si>
  <si>
    <t>中心深度</t>
    <rPh sb="0" eb="4">
      <t>チュウシンシンド</t>
    </rPh>
    <phoneticPr fontId="3"/>
  </si>
  <si>
    <t>（参考）</t>
    <rPh sb="1" eb="3">
      <t>サンコウ</t>
    </rPh>
    <phoneticPr fontId="3"/>
  </si>
  <si>
    <t>那覇</t>
    <rPh sb="0" eb="2">
      <t>ナハ</t>
    </rPh>
    <phoneticPr fontId="3"/>
  </si>
  <si>
    <t>札幌</t>
    <rPh sb="0" eb="2">
      <t>サッポロ</t>
    </rPh>
    <phoneticPr fontId="3"/>
  </si>
  <si>
    <t>仙台</t>
    <rPh sb="0" eb="2">
      <t>センダイ</t>
    </rPh>
    <phoneticPr fontId="3"/>
  </si>
  <si>
    <t>福岡</t>
    <rPh sb="0" eb="2">
      <t>フクオカ</t>
    </rPh>
    <phoneticPr fontId="3"/>
  </si>
  <si>
    <t>鹿児島</t>
    <rPh sb="0" eb="3">
      <t>カゴシマ</t>
    </rPh>
    <phoneticPr fontId="3"/>
  </si>
  <si>
    <t>都市の目安</t>
    <rPh sb="0" eb="2">
      <t>トシ</t>
    </rPh>
    <rPh sb="3" eb="5">
      <t>メヤス</t>
    </rPh>
    <phoneticPr fontId="3"/>
  </si>
  <si>
    <t>中心気圧</t>
    <rPh sb="0" eb="4">
      <t>チュウシンキアツ</t>
    </rPh>
    <phoneticPr fontId="3"/>
  </si>
  <si>
    <t>稚内</t>
    <rPh sb="0" eb="2">
      <t>ワッカナイ</t>
    </rPh>
    <phoneticPr fontId="3"/>
  </si>
  <si>
    <t>F</t>
    <phoneticPr fontId="3"/>
  </si>
  <si>
    <t>1013-960</t>
    <phoneticPr fontId="3"/>
  </si>
  <si>
    <t>1013-中心気圧=a*緯度+b</t>
  </si>
  <si>
    <t>#出発点緯度(dms)</t>
  </si>
  <si>
    <t>出発点経度(dms)</t>
  </si>
  <si>
    <t>到着点緯度(dms)</t>
  </si>
  <si>
    <t>到着点経度(dms)</t>
  </si>
  <si>
    <t>上限</t>
    <rPh sb="0" eb="2">
      <t>ジョウゲン</t>
    </rPh>
    <phoneticPr fontId="3"/>
  </si>
  <si>
    <t>下限</t>
    <rPh sb="0" eb="2">
      <t>カゲン</t>
    </rPh>
    <phoneticPr fontId="3"/>
  </si>
  <si>
    <t>緯度別
ゾーン</t>
    <rPh sb="0" eb="3">
      <t>イドベツ</t>
    </rPh>
    <phoneticPr fontId="3"/>
  </si>
  <si>
    <t>緯度
(dms)</t>
    <rPh sb="0" eb="2">
      <t>イド</t>
    </rPh>
    <phoneticPr fontId="3"/>
  </si>
  <si>
    <t>中心気圧
(hPa)</t>
    <rPh sb="0" eb="4">
      <t>チュウシンキアツ</t>
    </rPh>
    <phoneticPr fontId="3"/>
  </si>
  <si>
    <t>中心深度
(hPa)</t>
    <rPh sb="0" eb="4">
      <t>チュウシンシンド</t>
    </rPh>
    <phoneticPr fontId="3"/>
  </si>
  <si>
    <t>下行との
時差(h)</t>
    <rPh sb="0" eb="1">
      <t>シタ</t>
    </rPh>
    <rPh sb="1" eb="2">
      <t>ギョウ</t>
    </rPh>
    <rPh sb="5" eb="7">
      <t>ジサ</t>
    </rPh>
    <phoneticPr fontId="3"/>
  </si>
  <si>
    <t>下行との
距離差(m)</t>
    <rPh sb="0" eb="1">
      <t>シタ</t>
    </rPh>
    <rPh sb="1" eb="2">
      <t>ギョウ</t>
    </rPh>
    <rPh sb="5" eb="7">
      <t>キョリ</t>
    </rPh>
    <rPh sb="7" eb="8">
      <t>サ</t>
    </rPh>
    <phoneticPr fontId="3"/>
  </si>
  <si>
    <t>緯度</t>
    <rPh sb="0" eb="2">
      <t>イド</t>
    </rPh>
    <phoneticPr fontId="3"/>
  </si>
  <si>
    <t>G</t>
    <phoneticPr fontId="3"/>
  </si>
  <si>
    <t>45~</t>
    <phoneticPr fontId="3"/>
  </si>
  <si>
    <t>上限緯度</t>
    <rPh sb="0" eb="2">
      <t>ジョウゲン</t>
    </rPh>
    <rPh sb="2" eb="4">
      <t>イド</t>
    </rPh>
    <phoneticPr fontId="3"/>
  </si>
  <si>
    <t>上限中心気圧(hPa)</t>
    <rPh sb="0" eb="2">
      <t>ジョウゲン</t>
    </rPh>
    <rPh sb="2" eb="4">
      <t>チュウシン</t>
    </rPh>
    <rPh sb="4" eb="6">
      <t>キアツ</t>
    </rPh>
    <phoneticPr fontId="3"/>
  </si>
  <si>
    <t>中心深度算出式
(台風が拠点ゾーンに達していない場合)</t>
    <rPh sb="0" eb="2">
      <t>チュウシン</t>
    </rPh>
    <rPh sb="2" eb="4">
      <t>シンド</t>
    </rPh>
    <rPh sb="4" eb="6">
      <t>サンシュツ</t>
    </rPh>
    <rPh sb="6" eb="7">
      <t>シキ</t>
    </rPh>
    <rPh sb="9" eb="11">
      <t>タイフウ</t>
    </rPh>
    <rPh sb="12" eb="14">
      <t>キョテン</t>
    </rPh>
    <rPh sb="18" eb="19">
      <t>タッ</t>
    </rPh>
    <rPh sb="24" eb="26">
      <t>バアイ</t>
    </rPh>
    <phoneticPr fontId="3"/>
  </si>
  <si>
    <t>上限緯度</t>
    <rPh sb="0" eb="2">
      <t>ジョウゲン</t>
    </rPh>
    <rPh sb="2" eb="4">
      <t>イド</t>
    </rPh>
    <phoneticPr fontId="3"/>
  </si>
  <si>
    <t>対象地域</t>
    <rPh sb="0" eb="2">
      <t>タイショウ</t>
    </rPh>
    <rPh sb="2" eb="4">
      <t>チイキ</t>
    </rPh>
    <phoneticPr fontId="3"/>
  </si>
  <si>
    <t>紀伊・四国南部・九州</t>
    <rPh sb="0" eb="2">
      <t>キイ</t>
    </rPh>
    <rPh sb="3" eb="5">
      <t>シコク</t>
    </rPh>
    <rPh sb="5" eb="7">
      <t>ナンブ</t>
    </rPh>
    <rPh sb="8" eb="10">
      <t>キュウシュウ</t>
    </rPh>
    <phoneticPr fontId="3"/>
  </si>
  <si>
    <t>沖縄</t>
    <rPh sb="0" eb="2">
      <t>オキナワ</t>
    </rPh>
    <phoneticPr fontId="3"/>
  </si>
  <si>
    <t>東北（一部）、北陸</t>
    <rPh sb="0" eb="2">
      <t>トウホク</t>
    </rPh>
    <rPh sb="3" eb="5">
      <t>イチブ</t>
    </rPh>
    <rPh sb="7" eb="9">
      <t>ホクリク</t>
    </rPh>
    <phoneticPr fontId="3"/>
  </si>
  <si>
    <t>北海道・東北（一部）</t>
    <rPh sb="0" eb="3">
      <t>ホッカイドウ</t>
    </rPh>
    <rPh sb="4" eb="6">
      <t>トウホク</t>
    </rPh>
    <rPh sb="7" eb="9">
      <t>イチブ</t>
    </rPh>
    <phoneticPr fontId="3"/>
  </si>
  <si>
    <t>三大湾・東海・瀬戸内海・山陰</t>
    <rPh sb="0" eb="2">
      <t>サンダイ</t>
    </rPh>
    <rPh sb="2" eb="3">
      <t>ワン</t>
    </rPh>
    <rPh sb="4" eb="6">
      <t>トウカイ</t>
    </rPh>
    <rPh sb="7" eb="11">
      <t>セトナイカイ</t>
    </rPh>
    <rPh sb="12" eb="14">
      <t>サンイン</t>
    </rPh>
    <phoneticPr fontId="3"/>
  </si>
  <si>
    <t>三大湾</t>
    <rPh sb="0" eb="2">
      <t>サンダイ</t>
    </rPh>
    <rPh sb="2" eb="3">
      <t>ワン</t>
    </rPh>
    <phoneticPr fontId="3"/>
  </si>
  <si>
    <t>全データ経度範囲</t>
    <rPh sb="0" eb="1">
      <t>ゼン</t>
    </rPh>
    <rPh sb="4" eb="6">
      <t>ケイド</t>
    </rPh>
    <rPh sb="6" eb="8">
      <t>ハンイ</t>
    </rPh>
    <phoneticPr fontId="3"/>
  </si>
  <si>
    <t>設定緯度範囲</t>
    <rPh sb="0" eb="2">
      <t>セッテイ</t>
    </rPh>
    <rPh sb="2" eb="4">
      <t>イド</t>
    </rPh>
    <rPh sb="4" eb="6">
      <t>ハンイ</t>
    </rPh>
    <phoneticPr fontId="3"/>
  </si>
  <si>
    <t>抽出緯度範囲</t>
    <rPh sb="0" eb="2">
      <t>チュウシュツ</t>
    </rPh>
    <rPh sb="2" eb="4">
      <t>イド</t>
    </rPh>
    <rPh sb="4" eb="6">
      <t>ハンイ</t>
    </rPh>
    <phoneticPr fontId="3"/>
  </si>
  <si>
    <t>全データ緯度範囲</t>
    <rPh sb="0" eb="1">
      <t>ゼン</t>
    </rPh>
    <rPh sb="4" eb="6">
      <t>イド</t>
    </rPh>
    <rPh sb="6" eb="8">
      <t>ハンイ</t>
    </rPh>
    <phoneticPr fontId="3"/>
  </si>
  <si>
    <t>抽出経度範囲</t>
    <rPh sb="0" eb="2">
      <t>チュウシュツ</t>
    </rPh>
    <rPh sb="2" eb="4">
      <t>ケイド</t>
    </rPh>
    <rPh sb="4" eb="6">
      <t>ハンイ</t>
    </rPh>
    <phoneticPr fontId="3"/>
  </si>
  <si>
    <t>設定経度範囲</t>
    <rPh sb="0" eb="2">
      <t>セッテイ</t>
    </rPh>
    <rPh sb="2" eb="4">
      <t>ケイド</t>
    </rPh>
    <rPh sb="4" eb="6">
      <t>ハンイ</t>
    </rPh>
    <phoneticPr fontId="3"/>
  </si>
  <si>
    <t>(推奨値)</t>
    <rPh sb="1" eb="3">
      <t>スイショウ</t>
    </rPh>
    <rPh sb="3" eb="4">
      <t>チ</t>
    </rPh>
    <phoneticPr fontId="3"/>
  </si>
  <si>
    <t>中心気圧</t>
    <rPh sb="0" eb="2">
      <t>チュウシン</t>
    </rPh>
    <rPh sb="2" eb="4">
      <t>キアツ</t>
    </rPh>
    <phoneticPr fontId="3"/>
  </si>
  <si>
    <t>青森港</t>
    <rPh sb="0" eb="2">
      <t>アオモリ</t>
    </rPh>
    <rPh sb="2" eb="3">
      <t>コウ</t>
    </rPh>
    <phoneticPr fontId="3"/>
  </si>
  <si>
    <t>サイト</t>
    <phoneticPr fontId="3"/>
  </si>
  <si>
    <t>年</t>
  </si>
  <si>
    <t>月</t>
  </si>
  <si>
    <t>日</t>
  </si>
  <si>
    <t>時</t>
  </si>
  <si>
    <t>緯度</t>
  </si>
  <si>
    <t>経度</t>
  </si>
  <si>
    <t>中心気圧 (hPa)</t>
  </si>
  <si>
    <t>最大風速 (kt)</t>
  </si>
  <si>
    <t>階級</t>
  </si>
  <si>
    <t>画像</t>
  </si>
  <si>
    <t>天気図</t>
  </si>
  <si>
    <t>警報</t>
  </si>
  <si>
    <t>--</t>
  </si>
  <si>
    <t># このファイル</t>
  </si>
  <si>
    <t>は緯度・経度を用</t>
  </si>
  <si>
    <t>いた２点間の距</t>
  </si>
  <si>
    <t>離と方位角の計算</t>
  </si>
  <si>
    <t>結果（一括処理）で</t>
  </si>
  <si>
    <t>す。</t>
  </si>
  <si>
    <t># 選択された楕</t>
  </si>
  <si>
    <t>円体は「GRS80」</t>
  </si>
  <si>
    <t>です。</t>
  </si>
  <si>
    <t># 出力項目は以</t>
  </si>
  <si>
    <t>下の通りです。</t>
  </si>
  <si>
    <t># 出発点緯度(d</t>
  </si>
  <si>
    <t>ms) 出発点経度(</t>
  </si>
  <si>
    <t>dms) 到着点緯度</t>
  </si>
  <si>
    <t>(dms) 到着点経度</t>
  </si>
  <si>
    <t>(dms) 測地線長(m)</t>
  </si>
  <si>
    <t>方位角1(dms)</t>
  </si>
  <si>
    <t>方位角2(dms) コメント</t>
  </si>
  <si>
    <t>#-------------</t>
  </si>
  <si>
    <t>---------------</t>
  </si>
  <si>
    <t>--------------</t>
  </si>
  <si>
    <t>----------------</t>
  </si>
  <si>
    <t>------------------</t>
  </si>
  <si>
    <t>-------------</t>
  </si>
  <si>
    <t>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</si>
</sst>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mmddhh"/>
    <numFmt numFmtId="177" formatCode="[$-F400]h:mm:ss\ AM/PM"/>
    <numFmt numFmtId="178" formatCode="0.000"/>
    <numFmt numFmtId="179" formatCode="0.0"/>
    <numFmt numFmtId="180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8"/>
      <color rgb="FF00000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EEEEEE"/>
      <name val="メイリオ"/>
      <family val="3"/>
      <charset val="128"/>
    </font>
    <font>
      <sz val="12"/>
      <color rgb="FF000000"/>
      <name val="メイリオ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2"/>
      <color rgb="FF000000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0" fillId="9" borderId="0" xfId="0" applyFill="1">
      <alignment vertical="center"/>
    </xf>
    <xf numFmtId="18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1" fontId="0" fillId="5" borderId="1" xfId="0" applyNumberFormat="1" applyFill="1" applyBorder="1">
      <alignment vertical="center"/>
    </xf>
    <xf numFmtId="0" fontId="0" fillId="2" borderId="0" xfId="0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9" fontId="0" fillId="0" borderId="0" xfId="0" applyNumberFormat="1" applyFill="1">
      <alignment vertical="center"/>
    </xf>
    <xf numFmtId="0" fontId="0" fillId="8" borderId="0" xfId="0" applyFill="1">
      <alignment vertical="center"/>
    </xf>
    <xf numFmtId="0" fontId="6" fillId="4" borderId="0" xfId="0" applyNumberFormat="1" applyFont="1" applyFill="1">
      <alignment vertical="center"/>
    </xf>
    <xf numFmtId="177" fontId="6" fillId="4" borderId="0" xfId="0" applyNumberFormat="1" applyFont="1" applyFill="1">
      <alignment vertical="center"/>
    </xf>
    <xf numFmtId="0" fontId="0" fillId="0" borderId="0" xfId="0" applyBorder="1">
      <alignment vertical="center"/>
    </xf>
    <xf numFmtId="0" fontId="4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left" vertical="center" wrapText="1"/>
    </xf>
    <xf numFmtId="0" fontId="2" fillId="11" borderId="0" xfId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 wrapText="1"/>
    </xf>
    <xf numFmtId="0" fontId="2" fillId="12" borderId="0" xfId="1" applyFill="1" applyAlignment="1">
      <alignment horizontal="left" vertical="center" wrapText="1"/>
    </xf>
    <xf numFmtId="0" fontId="7" fillId="13" borderId="0" xfId="0" applyFont="1" applyFill="1" applyAlignment="1">
      <alignment horizontal="left" vertical="center" wrapText="1"/>
    </xf>
    <xf numFmtId="0" fontId="2" fillId="13" borderId="0" xfId="1" applyFill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2"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パラメータ設定用!$L$2:$L$32</c:f>
              <c:numCache>
                <c:formatCode>General</c:formatCode>
                <c:ptCount val="3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</c:numCache>
            </c:numRef>
          </c:xVal>
          <c:yVal>
            <c:numRef>
              <c:f>パラメータ設定用!$Q$2:$Q$32</c:f>
              <c:numCache>
                <c:formatCode>General</c:formatCode>
                <c:ptCount val="31"/>
                <c:pt idx="0">
                  <c:v>133</c:v>
                </c:pt>
                <c:pt idx="1">
                  <c:v>133</c:v>
                </c:pt>
                <c:pt idx="2">
                  <c:v>133</c:v>
                </c:pt>
                <c:pt idx="3">
                  <c:v>130.5</c:v>
                </c:pt>
                <c:pt idx="4">
                  <c:v>128</c:v>
                </c:pt>
                <c:pt idx="5">
                  <c:v>125.5</c:v>
                </c:pt>
                <c:pt idx="6">
                  <c:v>123</c:v>
                </c:pt>
                <c:pt idx="7">
                  <c:v>120.5</c:v>
                </c:pt>
                <c:pt idx="8">
                  <c:v>118</c:v>
                </c:pt>
                <c:pt idx="9">
                  <c:v>115.5</c:v>
                </c:pt>
                <c:pt idx="10">
                  <c:v>113</c:v>
                </c:pt>
                <c:pt idx="11">
                  <c:v>110.5</c:v>
                </c:pt>
                <c:pt idx="12">
                  <c:v>108</c:v>
                </c:pt>
                <c:pt idx="13">
                  <c:v>105.5</c:v>
                </c:pt>
                <c:pt idx="14">
                  <c:v>103</c:v>
                </c:pt>
                <c:pt idx="15">
                  <c:v>93</c:v>
                </c:pt>
                <c:pt idx="16">
                  <c:v>83</c:v>
                </c:pt>
                <c:pt idx="17">
                  <c:v>73</c:v>
                </c:pt>
                <c:pt idx="18">
                  <c:v>63</c:v>
                </c:pt>
                <c:pt idx="19">
                  <c:v>63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2-40A5-BC80-40725BFA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98208"/>
        <c:axId val="180198624"/>
      </c:scatterChart>
      <c:valAx>
        <c:axId val="180198208"/>
        <c:scaling>
          <c:orientation val="minMax"/>
          <c:max val="5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緯度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198624"/>
        <c:crosses val="autoZero"/>
        <c:crossBetween val="midCat"/>
      </c:valAx>
      <c:valAx>
        <c:axId val="1801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中心深度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19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36166987121933"/>
          <c:y val="7.8873236255830453E-2"/>
          <c:w val="0.78822240764288098"/>
          <c:h val="0.7851483446359565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パラメータ設定用!$R$2:$R$32</c:f>
              <c:numCache>
                <c:formatCode>General</c:formatCode>
                <c:ptCount val="31"/>
                <c:pt idx="0">
                  <c:v>880</c:v>
                </c:pt>
                <c:pt idx="1">
                  <c:v>880</c:v>
                </c:pt>
                <c:pt idx="2">
                  <c:v>880</c:v>
                </c:pt>
                <c:pt idx="3">
                  <c:v>882.5</c:v>
                </c:pt>
                <c:pt idx="4">
                  <c:v>885</c:v>
                </c:pt>
                <c:pt idx="5">
                  <c:v>887.5</c:v>
                </c:pt>
                <c:pt idx="6">
                  <c:v>890</c:v>
                </c:pt>
                <c:pt idx="7">
                  <c:v>892.5</c:v>
                </c:pt>
                <c:pt idx="8">
                  <c:v>895</c:v>
                </c:pt>
                <c:pt idx="9">
                  <c:v>897.5</c:v>
                </c:pt>
                <c:pt idx="10">
                  <c:v>900</c:v>
                </c:pt>
                <c:pt idx="11">
                  <c:v>902.5</c:v>
                </c:pt>
                <c:pt idx="12">
                  <c:v>905</c:v>
                </c:pt>
                <c:pt idx="13">
                  <c:v>907.5</c:v>
                </c:pt>
                <c:pt idx="14">
                  <c:v>910</c:v>
                </c:pt>
                <c:pt idx="15">
                  <c:v>920</c:v>
                </c:pt>
                <c:pt idx="16">
                  <c:v>930</c:v>
                </c:pt>
                <c:pt idx="17">
                  <c:v>940</c:v>
                </c:pt>
                <c:pt idx="18">
                  <c:v>950</c:v>
                </c:pt>
                <c:pt idx="19">
                  <c:v>950</c:v>
                </c:pt>
                <c:pt idx="20">
                  <c:v>950</c:v>
                </c:pt>
                <c:pt idx="21">
                  <c:v>950</c:v>
                </c:pt>
                <c:pt idx="22">
                  <c:v>950</c:v>
                </c:pt>
                <c:pt idx="23">
                  <c:v>950</c:v>
                </c:pt>
                <c:pt idx="24">
                  <c:v>950</c:v>
                </c:pt>
                <c:pt idx="25">
                  <c:v>950</c:v>
                </c:pt>
                <c:pt idx="26">
                  <c:v>950</c:v>
                </c:pt>
                <c:pt idx="27">
                  <c:v>950</c:v>
                </c:pt>
                <c:pt idx="28">
                  <c:v>950</c:v>
                </c:pt>
                <c:pt idx="29">
                  <c:v>950</c:v>
                </c:pt>
                <c:pt idx="30">
                  <c:v>950</c:v>
                </c:pt>
              </c:numCache>
            </c:numRef>
          </c:xVal>
          <c:yVal>
            <c:numRef>
              <c:f>パラメータ設定用!$L$2:$L$32</c:f>
              <c:numCache>
                <c:formatCode>General</c:formatCode>
                <c:ptCount val="3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D-4732-8A78-418F18A8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330048"/>
        <c:axId val="2006326304"/>
      </c:scatterChart>
      <c:valAx>
        <c:axId val="200633004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中心気圧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6326304"/>
        <c:crosses val="autoZero"/>
        <c:crossBetween val="midCat"/>
      </c:valAx>
      <c:valAx>
        <c:axId val="2006326304"/>
        <c:scaling>
          <c:orientation val="minMax"/>
          <c:max val="50"/>
          <c:min val="2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緯度</a:t>
                </a:r>
              </a:p>
            </c:rich>
          </c:tx>
          <c:layout>
            <c:manualLayout>
              <c:xMode val="edge"/>
              <c:yMode val="edge"/>
              <c:x val="1.7638402684690611E-2"/>
              <c:y val="0.48578799698395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633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111672</xdr:colOff>
      <xdr:row>0</xdr:row>
      <xdr:rowOff>410296</xdr:rowOff>
    </xdr:from>
    <xdr:to>
      <xdr:col>25</xdr:col>
      <xdr:colOff>1</xdr:colOff>
      <xdr:row>11</xdr:row>
      <xdr:rowOff>180381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ABDBB5C-D470-46B6-133E-39E602D0F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244020</xdr:colOff>
      <xdr:row>13</xdr:row>
      <xdr:rowOff>86178</xdr:rowOff>
    </xdr:from>
    <xdr:to>
      <xdr:col>23</xdr:col>
      <xdr:colOff>213178</xdr:colOff>
      <xdr:row>28</xdr:row>
      <xdr:rowOff>226785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9B7EA98-AF8C-6B1C-96A8-20D1E9163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ora.ex.nii.ac.jp/cgi-bin/weather-chart/search_day.pl?lang=ja&amp;year=1956&amp;month=8&amp;day=12" TargetMode="External"/><Relationship Id="rId13" Type="http://schemas.openxmlformats.org/officeDocument/2006/relationships/hyperlink" Target="http://agora.ex.nii.ac.jp/cgi-bin/weather-chart/search_day.pl?lang=ja&amp;year=1956&amp;month=8&amp;day=13" TargetMode="External"/><Relationship Id="rId18" Type="http://schemas.openxmlformats.org/officeDocument/2006/relationships/hyperlink" Target="http://agora.ex.nii.ac.jp/cgi-bin/weather-chart/search_day.pl?lang=ja&amp;year=1956&amp;month=8&amp;day=14" TargetMode="External"/><Relationship Id="rId26" Type="http://schemas.openxmlformats.org/officeDocument/2006/relationships/hyperlink" Target="http://agora.ex.nii.ac.jp/cgi-bin/weather-chart/search_day.pl?lang=ja&amp;year=1956&amp;month=8&amp;day=16" TargetMode="External"/><Relationship Id="rId39" Type="http://schemas.openxmlformats.org/officeDocument/2006/relationships/hyperlink" Target="http://agora.ex.nii.ac.jp/cgi-bin/weather-chart/search_day.pl?lang=ja&amp;year=1956&amp;month=8&amp;day=20" TargetMode="External"/><Relationship Id="rId3" Type="http://schemas.openxmlformats.org/officeDocument/2006/relationships/hyperlink" Target="http://agora.ex.nii.ac.jp/cgi-bin/weather-chart/search_day.pl?lang=ja&amp;year=1956&amp;month=8&amp;day=11" TargetMode="External"/><Relationship Id="rId21" Type="http://schemas.openxmlformats.org/officeDocument/2006/relationships/hyperlink" Target="http://agora.ex.nii.ac.jp/cgi-bin/weather-chart/search_day.pl?lang=ja&amp;year=1956&amp;month=8&amp;day=15" TargetMode="External"/><Relationship Id="rId34" Type="http://schemas.openxmlformats.org/officeDocument/2006/relationships/hyperlink" Target="http://agora.ex.nii.ac.jp/cgi-bin/weather-chart/search_day.pl?lang=ja&amp;year=1956&amp;month=8&amp;day=18" TargetMode="External"/><Relationship Id="rId7" Type="http://schemas.openxmlformats.org/officeDocument/2006/relationships/hyperlink" Target="http://agora.ex.nii.ac.jp/cgi-bin/weather-chart/search_day.pl?lang=ja&amp;year=1956&amp;month=8&amp;day=12" TargetMode="External"/><Relationship Id="rId12" Type="http://schemas.openxmlformats.org/officeDocument/2006/relationships/hyperlink" Target="http://agora.ex.nii.ac.jp/cgi-bin/weather-chart/search_day.pl?lang=ja&amp;year=1956&amp;month=8&amp;day=13" TargetMode="External"/><Relationship Id="rId17" Type="http://schemas.openxmlformats.org/officeDocument/2006/relationships/hyperlink" Target="http://agora.ex.nii.ac.jp/cgi-bin/weather-chart/search_day.pl?lang=ja&amp;year=1956&amp;month=8&amp;day=14" TargetMode="External"/><Relationship Id="rId25" Type="http://schemas.openxmlformats.org/officeDocument/2006/relationships/hyperlink" Target="http://agora.ex.nii.ac.jp/cgi-bin/weather-chart/search_day.pl?lang=ja&amp;year=1956&amp;month=8&amp;day=16" TargetMode="External"/><Relationship Id="rId33" Type="http://schemas.openxmlformats.org/officeDocument/2006/relationships/hyperlink" Target="http://agora.ex.nii.ac.jp/cgi-bin/weather-chart/search_day.pl?lang=ja&amp;year=1956&amp;month=8&amp;day=18" TargetMode="External"/><Relationship Id="rId38" Type="http://schemas.openxmlformats.org/officeDocument/2006/relationships/hyperlink" Target="http://agora.ex.nii.ac.jp/cgi-bin/weather-chart/search_day.pl?lang=ja&amp;year=1956&amp;month=8&amp;day=19" TargetMode="External"/><Relationship Id="rId2" Type="http://schemas.openxmlformats.org/officeDocument/2006/relationships/hyperlink" Target="http://agora.ex.nii.ac.jp/cgi-bin/weather-chart/search_day.pl?lang=ja&amp;year=1956&amp;month=8&amp;day=10" TargetMode="External"/><Relationship Id="rId16" Type="http://schemas.openxmlformats.org/officeDocument/2006/relationships/hyperlink" Target="http://agora.ex.nii.ac.jp/cgi-bin/weather-chart/search_day.pl?lang=ja&amp;year=1956&amp;month=8&amp;day=14" TargetMode="External"/><Relationship Id="rId20" Type="http://schemas.openxmlformats.org/officeDocument/2006/relationships/hyperlink" Target="http://agora.ex.nii.ac.jp/cgi-bin/weather-chart/search_day.pl?lang=ja&amp;year=1956&amp;month=8&amp;day=15" TargetMode="External"/><Relationship Id="rId29" Type="http://schemas.openxmlformats.org/officeDocument/2006/relationships/hyperlink" Target="http://agora.ex.nii.ac.jp/cgi-bin/weather-chart/search_day.pl?lang=ja&amp;year=1956&amp;month=8&amp;day=17" TargetMode="External"/><Relationship Id="rId1" Type="http://schemas.openxmlformats.org/officeDocument/2006/relationships/hyperlink" Target="http://agora.ex.nii.ac.jp/cgi-bin/weather-chart/search_day.pl?lang=ja&amp;year=1956&amp;month=8&amp;day=10" TargetMode="External"/><Relationship Id="rId6" Type="http://schemas.openxmlformats.org/officeDocument/2006/relationships/hyperlink" Target="http://agora.ex.nii.ac.jp/cgi-bin/weather-chart/search_day.pl?lang=ja&amp;year=1956&amp;month=8&amp;day=11" TargetMode="External"/><Relationship Id="rId11" Type="http://schemas.openxmlformats.org/officeDocument/2006/relationships/hyperlink" Target="http://agora.ex.nii.ac.jp/cgi-bin/weather-chart/search_day.pl?lang=ja&amp;year=1956&amp;month=8&amp;day=13" TargetMode="External"/><Relationship Id="rId24" Type="http://schemas.openxmlformats.org/officeDocument/2006/relationships/hyperlink" Target="http://agora.ex.nii.ac.jp/cgi-bin/weather-chart/search_day.pl?lang=ja&amp;year=1956&amp;month=8&amp;day=16" TargetMode="External"/><Relationship Id="rId32" Type="http://schemas.openxmlformats.org/officeDocument/2006/relationships/hyperlink" Target="http://agora.ex.nii.ac.jp/cgi-bin/weather-chart/search_day.pl?lang=ja&amp;year=1956&amp;month=8&amp;day=18" TargetMode="External"/><Relationship Id="rId37" Type="http://schemas.openxmlformats.org/officeDocument/2006/relationships/hyperlink" Target="http://agora.ex.nii.ac.jp/cgi-bin/weather-chart/search_day.pl?lang=ja&amp;year=1956&amp;month=8&amp;day=19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agora.ex.nii.ac.jp/cgi-bin/weather-chart/search_day.pl?lang=ja&amp;year=1956&amp;month=8&amp;day=11" TargetMode="External"/><Relationship Id="rId15" Type="http://schemas.openxmlformats.org/officeDocument/2006/relationships/hyperlink" Target="http://agora.ex.nii.ac.jp/cgi-bin/weather-chart/search_day.pl?lang=ja&amp;year=1956&amp;month=8&amp;day=14" TargetMode="External"/><Relationship Id="rId23" Type="http://schemas.openxmlformats.org/officeDocument/2006/relationships/hyperlink" Target="http://agora.ex.nii.ac.jp/cgi-bin/weather-chart/search_day.pl?lang=ja&amp;year=1956&amp;month=8&amp;day=16" TargetMode="External"/><Relationship Id="rId28" Type="http://schemas.openxmlformats.org/officeDocument/2006/relationships/hyperlink" Target="http://agora.ex.nii.ac.jp/cgi-bin/weather-chart/search_day.pl?lang=ja&amp;year=1956&amp;month=8&amp;day=17" TargetMode="External"/><Relationship Id="rId36" Type="http://schemas.openxmlformats.org/officeDocument/2006/relationships/hyperlink" Target="http://agora.ex.nii.ac.jp/cgi-bin/weather-chart/search_day.pl?lang=ja&amp;year=1956&amp;month=8&amp;day=19" TargetMode="External"/><Relationship Id="rId10" Type="http://schemas.openxmlformats.org/officeDocument/2006/relationships/hyperlink" Target="http://agora.ex.nii.ac.jp/cgi-bin/weather-chart/search_day.pl?lang=ja&amp;year=1956&amp;month=8&amp;day=12" TargetMode="External"/><Relationship Id="rId19" Type="http://schemas.openxmlformats.org/officeDocument/2006/relationships/hyperlink" Target="http://agora.ex.nii.ac.jp/cgi-bin/weather-chart/search_day.pl?lang=ja&amp;year=1956&amp;month=8&amp;day=15" TargetMode="External"/><Relationship Id="rId31" Type="http://schemas.openxmlformats.org/officeDocument/2006/relationships/hyperlink" Target="http://agora.ex.nii.ac.jp/cgi-bin/weather-chart/search_day.pl?lang=ja&amp;year=1956&amp;month=8&amp;day=18" TargetMode="External"/><Relationship Id="rId4" Type="http://schemas.openxmlformats.org/officeDocument/2006/relationships/hyperlink" Target="http://agora.ex.nii.ac.jp/cgi-bin/weather-chart/search_day.pl?lang=ja&amp;year=1956&amp;month=8&amp;day=11" TargetMode="External"/><Relationship Id="rId9" Type="http://schemas.openxmlformats.org/officeDocument/2006/relationships/hyperlink" Target="http://agora.ex.nii.ac.jp/cgi-bin/weather-chart/search_day.pl?lang=ja&amp;year=1956&amp;month=8&amp;day=12" TargetMode="External"/><Relationship Id="rId14" Type="http://schemas.openxmlformats.org/officeDocument/2006/relationships/hyperlink" Target="http://agora.ex.nii.ac.jp/cgi-bin/weather-chart/search_day.pl?lang=ja&amp;year=1956&amp;month=8&amp;day=13" TargetMode="External"/><Relationship Id="rId22" Type="http://schemas.openxmlformats.org/officeDocument/2006/relationships/hyperlink" Target="http://agora.ex.nii.ac.jp/cgi-bin/weather-chart/search_day.pl?lang=ja&amp;year=1956&amp;month=8&amp;day=15" TargetMode="External"/><Relationship Id="rId27" Type="http://schemas.openxmlformats.org/officeDocument/2006/relationships/hyperlink" Target="http://agora.ex.nii.ac.jp/cgi-bin/weather-chart/search_day.pl?lang=ja&amp;year=1956&amp;month=8&amp;day=17" TargetMode="External"/><Relationship Id="rId30" Type="http://schemas.openxmlformats.org/officeDocument/2006/relationships/hyperlink" Target="http://agora.ex.nii.ac.jp/cgi-bin/weather-chart/search_day.pl?lang=ja&amp;year=1956&amp;month=8&amp;day=17" TargetMode="External"/><Relationship Id="rId35" Type="http://schemas.openxmlformats.org/officeDocument/2006/relationships/hyperlink" Target="http://agora.ex.nii.ac.jp/cgi-bin/weather-chart/search_day.pl?lang=ja&amp;year=1956&amp;month=8&amp;day=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78"/>
  <sheetViews>
    <sheetView workbookViewId="0">
      <selection activeCell="E12" sqref="E12:E13"/>
    </sheetView>
  </sheetViews>
  <sheetFormatPr defaultRowHeight="18.75" x14ac:dyDescent="0.4"/>
  <cols>
    <col min="2" max="2" width="14.5" customWidth="1"/>
  </cols>
  <sheetData>
    <row r="1" spans="1:12" ht="39" x14ac:dyDescent="0.4">
      <c r="A1" s="38" t="s">
        <v>67</v>
      </c>
      <c r="B1" s="38" t="s">
        <v>68</v>
      </c>
      <c r="C1" s="38" t="s">
        <v>69</v>
      </c>
      <c r="D1" s="38" t="s">
        <v>70</v>
      </c>
      <c r="E1" s="38" t="s">
        <v>71</v>
      </c>
      <c r="F1" s="38" t="s">
        <v>72</v>
      </c>
      <c r="G1" s="38" t="s">
        <v>73</v>
      </c>
      <c r="H1" s="38" t="s">
        <v>74</v>
      </c>
      <c r="I1" s="38" t="s">
        <v>75</v>
      </c>
      <c r="J1" s="38" t="s">
        <v>76</v>
      </c>
      <c r="K1" s="38" t="s">
        <v>77</v>
      </c>
      <c r="L1" s="38" t="s">
        <v>78</v>
      </c>
    </row>
    <row r="2" spans="1:12" ht="19.5" x14ac:dyDescent="0.4">
      <c r="A2" s="39">
        <v>1956</v>
      </c>
      <c r="B2" s="39">
        <v>8</v>
      </c>
      <c r="C2" s="39">
        <v>10</v>
      </c>
      <c r="D2" s="39">
        <v>15</v>
      </c>
      <c r="E2" s="39">
        <v>16</v>
      </c>
      <c r="F2" s="39">
        <v>126</v>
      </c>
      <c r="G2" s="39">
        <v>1002</v>
      </c>
      <c r="H2" s="39">
        <v>0</v>
      </c>
      <c r="I2" s="39">
        <v>2</v>
      </c>
      <c r="J2" s="39" t="s">
        <v>79</v>
      </c>
      <c r="K2" s="40" t="s">
        <v>77</v>
      </c>
      <c r="L2" s="39" t="s">
        <v>79</v>
      </c>
    </row>
    <row r="3" spans="1:12" ht="19.5" x14ac:dyDescent="0.4">
      <c r="A3" s="41">
        <v>1956</v>
      </c>
      <c r="B3" s="41">
        <v>8</v>
      </c>
      <c r="C3" s="41">
        <v>10</v>
      </c>
      <c r="D3" s="41">
        <v>21</v>
      </c>
      <c r="E3" s="41">
        <v>17.3</v>
      </c>
      <c r="F3" s="41">
        <v>126.5</v>
      </c>
      <c r="G3" s="41">
        <v>1004</v>
      </c>
      <c r="H3" s="41">
        <v>0</v>
      </c>
      <c r="I3" s="41">
        <v>2</v>
      </c>
      <c r="J3" s="41" t="s">
        <v>79</v>
      </c>
      <c r="K3" s="42" t="s">
        <v>77</v>
      </c>
      <c r="L3" s="41" t="s">
        <v>79</v>
      </c>
    </row>
    <row r="4" spans="1:12" ht="19.5" x14ac:dyDescent="0.4">
      <c r="A4" s="39">
        <v>1956</v>
      </c>
      <c r="B4" s="39">
        <v>8</v>
      </c>
      <c r="C4" s="39">
        <v>11</v>
      </c>
      <c r="D4" s="39">
        <v>3</v>
      </c>
      <c r="E4" s="39">
        <v>18.399999999999999</v>
      </c>
      <c r="F4" s="39">
        <v>127</v>
      </c>
      <c r="G4" s="39">
        <v>1004</v>
      </c>
      <c r="H4" s="39">
        <v>0</v>
      </c>
      <c r="I4" s="39">
        <v>2</v>
      </c>
      <c r="J4" s="39" t="s">
        <v>79</v>
      </c>
      <c r="K4" s="40" t="s">
        <v>77</v>
      </c>
      <c r="L4" s="39" t="s">
        <v>79</v>
      </c>
    </row>
    <row r="5" spans="1:12" ht="19.5" x14ac:dyDescent="0.4">
      <c r="A5" s="41">
        <v>1956</v>
      </c>
      <c r="B5" s="41">
        <v>8</v>
      </c>
      <c r="C5" s="41">
        <v>11</v>
      </c>
      <c r="D5" s="41">
        <v>9</v>
      </c>
      <c r="E5" s="41">
        <v>19.2</v>
      </c>
      <c r="F5" s="41">
        <v>127.5</v>
      </c>
      <c r="G5" s="41">
        <v>1002</v>
      </c>
      <c r="H5" s="41">
        <v>0</v>
      </c>
      <c r="I5" s="41">
        <v>2</v>
      </c>
      <c r="J5" s="41" t="s">
        <v>79</v>
      </c>
      <c r="K5" s="42" t="s">
        <v>77</v>
      </c>
      <c r="L5" s="41" t="s">
        <v>79</v>
      </c>
    </row>
    <row r="6" spans="1:12" ht="19.5" x14ac:dyDescent="0.4">
      <c r="A6" s="39">
        <v>1956</v>
      </c>
      <c r="B6" s="39">
        <v>8</v>
      </c>
      <c r="C6" s="39">
        <v>11</v>
      </c>
      <c r="D6" s="39">
        <v>15</v>
      </c>
      <c r="E6" s="39">
        <v>20</v>
      </c>
      <c r="F6" s="39">
        <v>128</v>
      </c>
      <c r="G6" s="39">
        <v>1000</v>
      </c>
      <c r="H6" s="39">
        <v>0</v>
      </c>
      <c r="I6" s="39">
        <v>2</v>
      </c>
      <c r="J6" s="39" t="s">
        <v>79</v>
      </c>
      <c r="K6" s="40" t="s">
        <v>77</v>
      </c>
      <c r="L6" s="39" t="s">
        <v>79</v>
      </c>
    </row>
    <row r="7" spans="1:12" ht="19.5" x14ac:dyDescent="0.4">
      <c r="A7" s="41">
        <v>1956</v>
      </c>
      <c r="B7" s="41">
        <v>8</v>
      </c>
      <c r="C7" s="41">
        <v>11</v>
      </c>
      <c r="D7" s="41">
        <v>21</v>
      </c>
      <c r="E7" s="41">
        <v>20.399999999999999</v>
      </c>
      <c r="F7" s="41">
        <v>128</v>
      </c>
      <c r="G7" s="41">
        <v>1000</v>
      </c>
      <c r="H7" s="41">
        <v>0</v>
      </c>
      <c r="I7" s="41">
        <v>2</v>
      </c>
      <c r="J7" s="41" t="s">
        <v>79</v>
      </c>
      <c r="K7" s="42" t="s">
        <v>77</v>
      </c>
      <c r="L7" s="41" t="s">
        <v>79</v>
      </c>
    </row>
    <row r="8" spans="1:12" ht="19.5" x14ac:dyDescent="0.4">
      <c r="A8" s="39">
        <v>1956</v>
      </c>
      <c r="B8" s="39">
        <v>8</v>
      </c>
      <c r="C8" s="39">
        <v>12</v>
      </c>
      <c r="D8" s="39">
        <v>3</v>
      </c>
      <c r="E8" s="39">
        <v>20.9</v>
      </c>
      <c r="F8" s="39">
        <v>128</v>
      </c>
      <c r="G8" s="39">
        <v>1000</v>
      </c>
      <c r="H8" s="39">
        <v>0</v>
      </c>
      <c r="I8" s="39">
        <v>2</v>
      </c>
      <c r="J8" s="39" t="s">
        <v>79</v>
      </c>
      <c r="K8" s="40" t="s">
        <v>77</v>
      </c>
      <c r="L8" s="39" t="s">
        <v>79</v>
      </c>
    </row>
    <row r="9" spans="1:12" ht="19.5" x14ac:dyDescent="0.4">
      <c r="A9" s="41">
        <v>1956</v>
      </c>
      <c r="B9" s="41">
        <v>8</v>
      </c>
      <c r="C9" s="41">
        <v>12</v>
      </c>
      <c r="D9" s="41">
        <v>9</v>
      </c>
      <c r="E9" s="41">
        <v>21</v>
      </c>
      <c r="F9" s="41">
        <v>127.5</v>
      </c>
      <c r="G9" s="41">
        <v>1000</v>
      </c>
      <c r="H9" s="41">
        <v>0</v>
      </c>
      <c r="I9" s="41">
        <v>2</v>
      </c>
      <c r="J9" s="41" t="s">
        <v>79</v>
      </c>
      <c r="K9" s="42" t="s">
        <v>77</v>
      </c>
      <c r="L9" s="41" t="s">
        <v>79</v>
      </c>
    </row>
    <row r="10" spans="1:12" ht="19.5" x14ac:dyDescent="0.4">
      <c r="A10" s="43">
        <v>1956</v>
      </c>
      <c r="B10" s="43">
        <v>8</v>
      </c>
      <c r="C10" s="43">
        <v>12</v>
      </c>
      <c r="D10" s="43">
        <v>15</v>
      </c>
      <c r="E10" s="43">
        <v>21</v>
      </c>
      <c r="F10" s="43">
        <v>127</v>
      </c>
      <c r="G10" s="43">
        <v>996</v>
      </c>
      <c r="H10" s="43">
        <v>0</v>
      </c>
      <c r="I10" s="43">
        <v>9</v>
      </c>
      <c r="J10" s="43" t="s">
        <v>79</v>
      </c>
      <c r="K10" s="44" t="s">
        <v>77</v>
      </c>
      <c r="L10" s="43" t="s">
        <v>79</v>
      </c>
    </row>
    <row r="11" spans="1:12" ht="19.5" x14ac:dyDescent="0.4">
      <c r="A11" s="41">
        <v>1956</v>
      </c>
      <c r="B11" s="41">
        <v>8</v>
      </c>
      <c r="C11" s="41">
        <v>12</v>
      </c>
      <c r="D11" s="41">
        <v>21</v>
      </c>
      <c r="E11" s="41">
        <v>21</v>
      </c>
      <c r="F11" s="41">
        <v>127</v>
      </c>
      <c r="G11" s="41">
        <v>994</v>
      </c>
      <c r="H11" s="41">
        <v>0</v>
      </c>
      <c r="I11" s="41">
        <v>9</v>
      </c>
      <c r="J11" s="41" t="s">
        <v>79</v>
      </c>
      <c r="K11" s="42" t="s">
        <v>77</v>
      </c>
      <c r="L11" s="41" t="s">
        <v>79</v>
      </c>
    </row>
    <row r="12" spans="1:12" ht="19.5" x14ac:dyDescent="0.4">
      <c r="A12" s="39">
        <v>1956</v>
      </c>
      <c r="B12" s="39">
        <v>8</v>
      </c>
      <c r="C12" s="39">
        <v>13</v>
      </c>
      <c r="D12" s="39">
        <v>3</v>
      </c>
      <c r="E12" s="39">
        <v>21.1</v>
      </c>
      <c r="F12" s="39">
        <v>126.9</v>
      </c>
      <c r="G12" s="39">
        <v>994</v>
      </c>
      <c r="H12" s="39">
        <v>0</v>
      </c>
      <c r="I12" s="39">
        <v>9</v>
      </c>
      <c r="J12" s="39" t="s">
        <v>79</v>
      </c>
      <c r="K12" s="40" t="s">
        <v>77</v>
      </c>
      <c r="L12" s="39" t="s">
        <v>79</v>
      </c>
    </row>
    <row r="13" spans="1:12" ht="19.5" x14ac:dyDescent="0.4">
      <c r="A13" s="41">
        <v>1956</v>
      </c>
      <c r="B13" s="41">
        <v>8</v>
      </c>
      <c r="C13" s="41">
        <v>13</v>
      </c>
      <c r="D13" s="41">
        <v>9</v>
      </c>
      <c r="E13" s="41">
        <v>21.2</v>
      </c>
      <c r="F13" s="41">
        <v>126.7</v>
      </c>
      <c r="G13" s="41">
        <v>992</v>
      </c>
      <c r="H13" s="41">
        <v>0</v>
      </c>
      <c r="I13" s="41">
        <v>9</v>
      </c>
      <c r="J13" s="41" t="s">
        <v>79</v>
      </c>
      <c r="K13" s="42" t="s">
        <v>77</v>
      </c>
      <c r="L13" s="41" t="s">
        <v>79</v>
      </c>
    </row>
    <row r="14" spans="1:12" ht="19.5" x14ac:dyDescent="0.4">
      <c r="A14" s="39">
        <v>1956</v>
      </c>
      <c r="B14" s="39">
        <v>8</v>
      </c>
      <c r="C14" s="39">
        <v>13</v>
      </c>
      <c r="D14" s="39">
        <v>15</v>
      </c>
      <c r="E14" s="39">
        <v>21.2</v>
      </c>
      <c r="F14" s="39">
        <v>126.6</v>
      </c>
      <c r="G14" s="39">
        <v>990</v>
      </c>
      <c r="H14" s="39">
        <v>0</v>
      </c>
      <c r="I14" s="39">
        <v>9</v>
      </c>
      <c r="J14" s="39" t="s">
        <v>79</v>
      </c>
      <c r="K14" s="40" t="s">
        <v>77</v>
      </c>
      <c r="L14" s="39" t="s">
        <v>79</v>
      </c>
    </row>
    <row r="15" spans="1:12" ht="19.5" x14ac:dyDescent="0.4">
      <c r="A15" s="41">
        <v>1956</v>
      </c>
      <c r="B15" s="41">
        <v>8</v>
      </c>
      <c r="C15" s="41">
        <v>13</v>
      </c>
      <c r="D15" s="41">
        <v>21</v>
      </c>
      <c r="E15" s="41">
        <v>21.3</v>
      </c>
      <c r="F15" s="41">
        <v>126.5</v>
      </c>
      <c r="G15" s="41">
        <v>988</v>
      </c>
      <c r="H15" s="41">
        <v>0</v>
      </c>
      <c r="I15" s="41">
        <v>9</v>
      </c>
      <c r="J15" s="41" t="s">
        <v>79</v>
      </c>
      <c r="K15" s="42" t="s">
        <v>77</v>
      </c>
      <c r="L15" s="41" t="s">
        <v>79</v>
      </c>
    </row>
    <row r="16" spans="1:12" ht="19.5" x14ac:dyDescent="0.4">
      <c r="A16" s="39">
        <v>1956</v>
      </c>
      <c r="B16" s="39">
        <v>8</v>
      </c>
      <c r="C16" s="39">
        <v>14</v>
      </c>
      <c r="D16" s="39">
        <v>3</v>
      </c>
      <c r="E16" s="39">
        <v>21.3</v>
      </c>
      <c r="F16" s="39">
        <v>126.3</v>
      </c>
      <c r="G16" s="39">
        <v>984</v>
      </c>
      <c r="H16" s="39">
        <v>0</v>
      </c>
      <c r="I16" s="39">
        <v>9</v>
      </c>
      <c r="J16" s="39" t="s">
        <v>79</v>
      </c>
      <c r="K16" s="40" t="s">
        <v>77</v>
      </c>
      <c r="L16" s="39" t="s">
        <v>79</v>
      </c>
    </row>
    <row r="17" spans="1:12" ht="19.5" x14ac:dyDescent="0.4">
      <c r="A17" s="41">
        <v>1956</v>
      </c>
      <c r="B17" s="41">
        <v>8</v>
      </c>
      <c r="C17" s="41">
        <v>14</v>
      </c>
      <c r="D17" s="41">
        <v>9</v>
      </c>
      <c r="E17" s="41">
        <v>21.4</v>
      </c>
      <c r="F17" s="41">
        <v>126</v>
      </c>
      <c r="G17" s="41">
        <v>980</v>
      </c>
      <c r="H17" s="41">
        <v>0</v>
      </c>
      <c r="I17" s="41">
        <v>9</v>
      </c>
      <c r="J17" s="41" t="s">
        <v>79</v>
      </c>
      <c r="K17" s="42" t="s">
        <v>77</v>
      </c>
      <c r="L17" s="41" t="s">
        <v>79</v>
      </c>
    </row>
    <row r="18" spans="1:12" ht="19.5" x14ac:dyDescent="0.4">
      <c r="A18" s="39">
        <v>1956</v>
      </c>
      <c r="B18" s="39">
        <v>8</v>
      </c>
      <c r="C18" s="39">
        <v>14</v>
      </c>
      <c r="D18" s="39">
        <v>15</v>
      </c>
      <c r="E18" s="39">
        <v>22.2</v>
      </c>
      <c r="F18" s="39">
        <v>126.1</v>
      </c>
      <c r="G18" s="39">
        <v>980</v>
      </c>
      <c r="H18" s="39">
        <v>0</v>
      </c>
      <c r="I18" s="39">
        <v>9</v>
      </c>
      <c r="J18" s="39" t="s">
        <v>79</v>
      </c>
      <c r="K18" s="40" t="s">
        <v>77</v>
      </c>
      <c r="L18" s="39" t="s">
        <v>79</v>
      </c>
    </row>
    <row r="19" spans="1:12" ht="19.5" x14ac:dyDescent="0.4">
      <c r="A19" s="41">
        <v>1956</v>
      </c>
      <c r="B19" s="41">
        <v>8</v>
      </c>
      <c r="C19" s="41">
        <v>14</v>
      </c>
      <c r="D19" s="41">
        <v>21</v>
      </c>
      <c r="E19" s="41">
        <v>23.2</v>
      </c>
      <c r="F19" s="41">
        <v>126.6</v>
      </c>
      <c r="G19" s="41">
        <v>980</v>
      </c>
      <c r="H19" s="41">
        <v>0</v>
      </c>
      <c r="I19" s="41">
        <v>9</v>
      </c>
      <c r="J19" s="41" t="s">
        <v>79</v>
      </c>
      <c r="K19" s="42" t="s">
        <v>77</v>
      </c>
      <c r="L19" s="41" t="s">
        <v>79</v>
      </c>
    </row>
    <row r="20" spans="1:12" ht="19.5" x14ac:dyDescent="0.4">
      <c r="A20" s="39">
        <v>1956</v>
      </c>
      <c r="B20" s="39">
        <v>8</v>
      </c>
      <c r="C20" s="39">
        <v>15</v>
      </c>
      <c r="D20" s="39">
        <v>3</v>
      </c>
      <c r="E20" s="39">
        <v>24</v>
      </c>
      <c r="F20" s="39">
        <v>126.3</v>
      </c>
      <c r="G20" s="39">
        <v>980</v>
      </c>
      <c r="H20" s="39">
        <v>0</v>
      </c>
      <c r="I20" s="39">
        <v>9</v>
      </c>
      <c r="J20" s="39" t="s">
        <v>79</v>
      </c>
      <c r="K20" s="40" t="s">
        <v>77</v>
      </c>
      <c r="L20" s="39" t="s">
        <v>79</v>
      </c>
    </row>
    <row r="21" spans="1:12" ht="19.5" x14ac:dyDescent="0.4">
      <c r="A21" s="41">
        <v>1956</v>
      </c>
      <c r="B21" s="41">
        <v>8</v>
      </c>
      <c r="C21" s="41">
        <v>15</v>
      </c>
      <c r="D21" s="41">
        <v>9</v>
      </c>
      <c r="E21" s="41">
        <v>24.7</v>
      </c>
      <c r="F21" s="41">
        <v>126</v>
      </c>
      <c r="G21" s="41">
        <v>970</v>
      </c>
      <c r="H21" s="41">
        <v>0</v>
      </c>
      <c r="I21" s="41">
        <v>9</v>
      </c>
      <c r="J21" s="41" t="s">
        <v>79</v>
      </c>
      <c r="K21" s="42" t="s">
        <v>77</v>
      </c>
      <c r="L21" s="41" t="s">
        <v>79</v>
      </c>
    </row>
    <row r="22" spans="1:12" ht="19.5" x14ac:dyDescent="0.4">
      <c r="A22" s="39">
        <v>1956</v>
      </c>
      <c r="B22" s="39">
        <v>8</v>
      </c>
      <c r="C22" s="39">
        <v>15</v>
      </c>
      <c r="D22" s="39">
        <v>15</v>
      </c>
      <c r="E22" s="39">
        <v>25.3</v>
      </c>
      <c r="F22" s="39">
        <v>126</v>
      </c>
      <c r="G22" s="39">
        <v>960</v>
      </c>
      <c r="H22" s="39">
        <v>0</v>
      </c>
      <c r="I22" s="39">
        <v>9</v>
      </c>
      <c r="J22" s="39" t="s">
        <v>79</v>
      </c>
      <c r="K22" s="40" t="s">
        <v>77</v>
      </c>
      <c r="L22" s="39" t="s">
        <v>79</v>
      </c>
    </row>
    <row r="23" spans="1:12" ht="19.5" x14ac:dyDescent="0.4">
      <c r="A23" s="41">
        <v>1956</v>
      </c>
      <c r="B23" s="41">
        <v>8</v>
      </c>
      <c r="C23" s="41">
        <v>15</v>
      </c>
      <c r="D23" s="41">
        <v>21</v>
      </c>
      <c r="E23" s="41">
        <v>26.4</v>
      </c>
      <c r="F23" s="41">
        <v>126</v>
      </c>
      <c r="G23" s="41">
        <v>960</v>
      </c>
      <c r="H23" s="41">
        <v>0</v>
      </c>
      <c r="I23" s="41">
        <v>9</v>
      </c>
      <c r="J23" s="41" t="s">
        <v>79</v>
      </c>
      <c r="K23" s="42" t="s">
        <v>77</v>
      </c>
      <c r="L23" s="41" t="s">
        <v>79</v>
      </c>
    </row>
    <row r="24" spans="1:12" ht="19.5" x14ac:dyDescent="0.4">
      <c r="A24" s="39">
        <v>1956</v>
      </c>
      <c r="B24" s="39">
        <v>8</v>
      </c>
      <c r="C24" s="39">
        <v>16</v>
      </c>
      <c r="D24" s="39">
        <v>3</v>
      </c>
      <c r="E24" s="39">
        <v>27.6</v>
      </c>
      <c r="F24" s="39">
        <v>126.2</v>
      </c>
      <c r="G24" s="39">
        <v>965</v>
      </c>
      <c r="H24" s="39">
        <v>0</v>
      </c>
      <c r="I24" s="39">
        <v>9</v>
      </c>
      <c r="J24" s="39" t="s">
        <v>79</v>
      </c>
      <c r="K24" s="40" t="s">
        <v>77</v>
      </c>
      <c r="L24" s="39" t="s">
        <v>79</v>
      </c>
    </row>
    <row r="25" spans="1:12" ht="19.5" x14ac:dyDescent="0.4">
      <c r="A25" s="41">
        <v>1956</v>
      </c>
      <c r="B25" s="41">
        <v>8</v>
      </c>
      <c r="C25" s="41">
        <v>16</v>
      </c>
      <c r="D25" s="41">
        <v>9</v>
      </c>
      <c r="E25" s="41">
        <v>29</v>
      </c>
      <c r="F25" s="41">
        <v>127.2</v>
      </c>
      <c r="G25" s="41">
        <v>965</v>
      </c>
      <c r="H25" s="41">
        <v>0</v>
      </c>
      <c r="I25" s="41">
        <v>9</v>
      </c>
      <c r="J25" s="41" t="s">
        <v>79</v>
      </c>
      <c r="K25" s="42" t="s">
        <v>77</v>
      </c>
      <c r="L25" s="41" t="s">
        <v>79</v>
      </c>
    </row>
    <row r="26" spans="1:12" ht="19.5" x14ac:dyDescent="0.4">
      <c r="A26" s="39">
        <v>1956</v>
      </c>
      <c r="B26" s="39">
        <v>8</v>
      </c>
      <c r="C26" s="39">
        <v>16</v>
      </c>
      <c r="D26" s="39">
        <v>15</v>
      </c>
      <c r="E26" s="39">
        <v>30.6</v>
      </c>
      <c r="F26" s="39">
        <v>127.7</v>
      </c>
      <c r="G26" s="39">
        <v>965</v>
      </c>
      <c r="H26" s="39">
        <v>0</v>
      </c>
      <c r="I26" s="39">
        <v>9</v>
      </c>
      <c r="J26" s="39" t="s">
        <v>79</v>
      </c>
      <c r="K26" s="40" t="s">
        <v>77</v>
      </c>
      <c r="L26" s="39" t="s">
        <v>79</v>
      </c>
    </row>
    <row r="27" spans="1:12" ht="19.5" x14ac:dyDescent="0.4">
      <c r="A27" s="41">
        <v>1956</v>
      </c>
      <c r="B27" s="41">
        <v>8</v>
      </c>
      <c r="C27" s="41">
        <v>16</v>
      </c>
      <c r="D27" s="41">
        <v>21</v>
      </c>
      <c r="E27" s="41">
        <v>32</v>
      </c>
      <c r="F27" s="41">
        <v>128</v>
      </c>
      <c r="G27" s="41">
        <v>965</v>
      </c>
      <c r="H27" s="41">
        <v>0</v>
      </c>
      <c r="I27" s="41">
        <v>9</v>
      </c>
      <c r="J27" s="41" t="s">
        <v>79</v>
      </c>
      <c r="K27" s="42" t="s">
        <v>77</v>
      </c>
      <c r="L27" s="41" t="s">
        <v>79</v>
      </c>
    </row>
    <row r="28" spans="1:12" ht="19.5" x14ac:dyDescent="0.4">
      <c r="A28" s="39">
        <v>1956</v>
      </c>
      <c r="B28" s="39">
        <v>8</v>
      </c>
      <c r="C28" s="39">
        <v>17</v>
      </c>
      <c r="D28" s="39">
        <v>3</v>
      </c>
      <c r="E28" s="39">
        <v>33.200000000000003</v>
      </c>
      <c r="F28" s="39">
        <v>129</v>
      </c>
      <c r="G28" s="39">
        <v>965</v>
      </c>
      <c r="H28" s="39">
        <v>0</v>
      </c>
      <c r="I28" s="39">
        <v>9</v>
      </c>
      <c r="J28" s="39" t="s">
        <v>79</v>
      </c>
      <c r="K28" s="40" t="s">
        <v>77</v>
      </c>
      <c r="L28" s="39" t="s">
        <v>79</v>
      </c>
    </row>
    <row r="29" spans="1:12" ht="19.5" x14ac:dyDescent="0.4">
      <c r="A29" s="41">
        <v>1956</v>
      </c>
      <c r="B29" s="41">
        <v>8</v>
      </c>
      <c r="C29" s="41">
        <v>17</v>
      </c>
      <c r="D29" s="41">
        <v>9</v>
      </c>
      <c r="E29" s="41">
        <v>34.799999999999997</v>
      </c>
      <c r="F29" s="41">
        <v>131.1</v>
      </c>
      <c r="G29" s="41">
        <v>965</v>
      </c>
      <c r="H29" s="41">
        <v>0</v>
      </c>
      <c r="I29" s="41">
        <v>9</v>
      </c>
      <c r="J29" s="41" t="s">
        <v>79</v>
      </c>
      <c r="K29" s="42" t="s">
        <v>77</v>
      </c>
      <c r="L29" s="41" t="s">
        <v>79</v>
      </c>
    </row>
    <row r="30" spans="1:12" ht="19.5" x14ac:dyDescent="0.4">
      <c r="A30" s="39">
        <v>1956</v>
      </c>
      <c r="B30" s="39">
        <v>8</v>
      </c>
      <c r="C30" s="39">
        <v>17</v>
      </c>
      <c r="D30" s="39">
        <v>15</v>
      </c>
      <c r="E30" s="39">
        <v>36.4</v>
      </c>
      <c r="F30" s="39">
        <v>132.80000000000001</v>
      </c>
      <c r="G30" s="39">
        <v>965</v>
      </c>
      <c r="H30" s="39">
        <v>0</v>
      </c>
      <c r="I30" s="39">
        <v>9</v>
      </c>
      <c r="J30" s="39" t="s">
        <v>79</v>
      </c>
      <c r="K30" s="40" t="s">
        <v>77</v>
      </c>
      <c r="L30" s="39" t="s">
        <v>79</v>
      </c>
    </row>
    <row r="31" spans="1:12" ht="19.5" x14ac:dyDescent="0.4">
      <c r="A31" s="41">
        <v>1956</v>
      </c>
      <c r="B31" s="41">
        <v>8</v>
      </c>
      <c r="C31" s="41">
        <v>17</v>
      </c>
      <c r="D31" s="41">
        <v>21</v>
      </c>
      <c r="E31" s="41">
        <v>37.700000000000003</v>
      </c>
      <c r="F31" s="41">
        <v>134.80000000000001</v>
      </c>
      <c r="G31" s="41">
        <v>970</v>
      </c>
      <c r="H31" s="41">
        <v>0</v>
      </c>
      <c r="I31" s="41">
        <v>9</v>
      </c>
      <c r="J31" s="41" t="s">
        <v>79</v>
      </c>
      <c r="K31" s="42" t="s">
        <v>77</v>
      </c>
      <c r="L31" s="41" t="s">
        <v>79</v>
      </c>
    </row>
    <row r="32" spans="1:12" ht="19.5" x14ac:dyDescent="0.4">
      <c r="A32" s="39">
        <v>1956</v>
      </c>
      <c r="B32" s="39">
        <v>8</v>
      </c>
      <c r="C32" s="39">
        <v>18</v>
      </c>
      <c r="D32" s="39">
        <v>3</v>
      </c>
      <c r="E32" s="39">
        <v>38.4</v>
      </c>
      <c r="F32" s="39">
        <v>136.9</v>
      </c>
      <c r="G32" s="39">
        <v>975</v>
      </c>
      <c r="H32" s="39">
        <v>0</v>
      </c>
      <c r="I32" s="39">
        <v>9</v>
      </c>
      <c r="J32" s="39" t="s">
        <v>79</v>
      </c>
      <c r="K32" s="40" t="s">
        <v>77</v>
      </c>
      <c r="L32" s="39" t="s">
        <v>79</v>
      </c>
    </row>
    <row r="33" spans="1:12" ht="19.5" x14ac:dyDescent="0.4">
      <c r="A33" s="41">
        <v>1956</v>
      </c>
      <c r="B33" s="41">
        <v>8</v>
      </c>
      <c r="C33" s="41">
        <v>18</v>
      </c>
      <c r="D33" s="41">
        <v>9</v>
      </c>
      <c r="E33" s="41">
        <v>39.6</v>
      </c>
      <c r="F33" s="41">
        <v>138.6</v>
      </c>
      <c r="G33" s="41">
        <v>975</v>
      </c>
      <c r="H33" s="41">
        <v>0</v>
      </c>
      <c r="I33" s="41">
        <v>9</v>
      </c>
      <c r="J33" s="41" t="s">
        <v>79</v>
      </c>
      <c r="K33" s="42" t="s">
        <v>77</v>
      </c>
      <c r="L33" s="41" t="s">
        <v>79</v>
      </c>
    </row>
    <row r="34" spans="1:12" ht="19.5" x14ac:dyDescent="0.4">
      <c r="A34" s="39">
        <v>1956</v>
      </c>
      <c r="B34" s="39">
        <v>8</v>
      </c>
      <c r="C34" s="39">
        <v>18</v>
      </c>
      <c r="D34" s="39">
        <v>15</v>
      </c>
      <c r="E34" s="39">
        <v>40.799999999999997</v>
      </c>
      <c r="F34" s="39">
        <v>139.80000000000001</v>
      </c>
      <c r="G34" s="39">
        <v>985</v>
      </c>
      <c r="H34" s="39">
        <v>0</v>
      </c>
      <c r="I34" s="39">
        <v>9</v>
      </c>
      <c r="J34" s="39" t="s">
        <v>79</v>
      </c>
      <c r="K34" s="40" t="s">
        <v>77</v>
      </c>
      <c r="L34" s="39" t="s">
        <v>79</v>
      </c>
    </row>
    <row r="35" spans="1:12" ht="19.5" x14ac:dyDescent="0.4">
      <c r="A35" s="41">
        <v>1956</v>
      </c>
      <c r="B35" s="41">
        <v>8</v>
      </c>
      <c r="C35" s="41">
        <v>18</v>
      </c>
      <c r="D35" s="41">
        <v>21</v>
      </c>
      <c r="E35" s="41">
        <v>42</v>
      </c>
      <c r="F35" s="41">
        <v>140</v>
      </c>
      <c r="G35" s="41">
        <v>994</v>
      </c>
      <c r="H35" s="41">
        <v>0</v>
      </c>
      <c r="I35" s="41">
        <v>9</v>
      </c>
      <c r="J35" s="41" t="s">
        <v>79</v>
      </c>
      <c r="K35" s="42" t="s">
        <v>77</v>
      </c>
      <c r="L35" s="41" t="s">
        <v>79</v>
      </c>
    </row>
    <row r="36" spans="1:12" ht="19.5" x14ac:dyDescent="0.4">
      <c r="A36" s="43">
        <v>1956</v>
      </c>
      <c r="B36" s="43">
        <v>8</v>
      </c>
      <c r="C36" s="43">
        <v>19</v>
      </c>
      <c r="D36" s="43">
        <v>3</v>
      </c>
      <c r="E36" s="43">
        <v>43</v>
      </c>
      <c r="F36" s="43">
        <v>140</v>
      </c>
      <c r="G36" s="43">
        <v>998</v>
      </c>
      <c r="H36" s="43">
        <v>0</v>
      </c>
      <c r="I36" s="43">
        <v>2</v>
      </c>
      <c r="J36" s="43" t="s">
        <v>79</v>
      </c>
      <c r="K36" s="44" t="s">
        <v>77</v>
      </c>
      <c r="L36" s="43" t="s">
        <v>79</v>
      </c>
    </row>
    <row r="37" spans="1:12" ht="19.5" x14ac:dyDescent="0.4">
      <c r="A37" s="41">
        <v>1956</v>
      </c>
      <c r="B37" s="41">
        <v>8</v>
      </c>
      <c r="C37" s="41">
        <v>19</v>
      </c>
      <c r="D37" s="41">
        <v>9</v>
      </c>
      <c r="E37" s="41">
        <v>43</v>
      </c>
      <c r="F37" s="41">
        <v>140</v>
      </c>
      <c r="G37" s="41">
        <v>999</v>
      </c>
      <c r="H37" s="41">
        <v>0</v>
      </c>
      <c r="I37" s="41">
        <v>2</v>
      </c>
      <c r="J37" s="41" t="s">
        <v>79</v>
      </c>
      <c r="K37" s="42" t="s">
        <v>77</v>
      </c>
      <c r="L37" s="41" t="s">
        <v>79</v>
      </c>
    </row>
    <row r="38" spans="1:12" ht="19.5" x14ac:dyDescent="0.4">
      <c r="A38" s="39">
        <v>1956</v>
      </c>
      <c r="B38" s="39">
        <v>8</v>
      </c>
      <c r="C38" s="39">
        <v>19</v>
      </c>
      <c r="D38" s="39">
        <v>15</v>
      </c>
      <c r="E38" s="39">
        <v>43</v>
      </c>
      <c r="F38" s="39">
        <v>140</v>
      </c>
      <c r="G38" s="39">
        <v>1002</v>
      </c>
      <c r="H38" s="39">
        <v>0</v>
      </c>
      <c r="I38" s="39">
        <v>2</v>
      </c>
      <c r="J38" s="39" t="s">
        <v>79</v>
      </c>
      <c r="K38" s="40" t="s">
        <v>77</v>
      </c>
      <c r="L38" s="39" t="s">
        <v>79</v>
      </c>
    </row>
    <row r="39" spans="1:12" ht="19.5" x14ac:dyDescent="0.4">
      <c r="A39" s="41">
        <v>1956</v>
      </c>
      <c r="B39" s="41">
        <v>8</v>
      </c>
      <c r="C39" s="41">
        <v>19</v>
      </c>
      <c r="D39" s="41">
        <v>21</v>
      </c>
      <c r="E39" s="41">
        <v>43</v>
      </c>
      <c r="F39" s="41">
        <v>140</v>
      </c>
      <c r="G39" s="41">
        <v>1004</v>
      </c>
      <c r="H39" s="41">
        <v>0</v>
      </c>
      <c r="I39" s="41">
        <v>2</v>
      </c>
      <c r="J39" s="41" t="s">
        <v>79</v>
      </c>
      <c r="K39" s="42" t="s">
        <v>77</v>
      </c>
      <c r="L39" s="41" t="s">
        <v>79</v>
      </c>
    </row>
    <row r="40" spans="1:12" ht="19.5" x14ac:dyDescent="0.4">
      <c r="A40" s="39">
        <v>1956</v>
      </c>
      <c r="B40" s="39">
        <v>8</v>
      </c>
      <c r="C40" s="39">
        <v>20</v>
      </c>
      <c r="D40" s="39">
        <v>3</v>
      </c>
      <c r="E40" s="39">
        <v>43</v>
      </c>
      <c r="F40" s="39">
        <v>140</v>
      </c>
      <c r="G40" s="39">
        <v>1002</v>
      </c>
      <c r="H40" s="39">
        <v>0</v>
      </c>
      <c r="I40" s="39">
        <v>2</v>
      </c>
      <c r="J40" s="39" t="s">
        <v>79</v>
      </c>
      <c r="K40" s="40" t="s">
        <v>77</v>
      </c>
      <c r="L40" s="39" t="s">
        <v>79</v>
      </c>
    </row>
    <row r="41" spans="1:12" ht="19.5" x14ac:dyDescent="0.4">
      <c r="A41" s="28"/>
      <c r="B41" s="28"/>
      <c r="C41" s="28"/>
      <c r="D41" s="28"/>
      <c r="E41" s="28"/>
      <c r="F41" s="28"/>
      <c r="G41" s="28"/>
      <c r="H41" s="28"/>
      <c r="I41" s="28"/>
      <c r="J41" s="12"/>
      <c r="K41" s="12"/>
    </row>
    <row r="42" spans="1:12" ht="19.5" x14ac:dyDescent="0.4">
      <c r="A42" s="28"/>
      <c r="B42" s="28"/>
      <c r="C42" s="28"/>
      <c r="D42" s="28"/>
      <c r="E42" s="28"/>
      <c r="F42" s="28"/>
      <c r="G42" s="28"/>
      <c r="H42" s="28"/>
      <c r="I42" s="28"/>
      <c r="J42" s="12"/>
      <c r="K42" s="12"/>
    </row>
    <row r="43" spans="1:12" ht="19.5" x14ac:dyDescent="0.4">
      <c r="A43" s="28"/>
      <c r="B43" s="28"/>
      <c r="C43" s="28"/>
      <c r="D43" s="28"/>
      <c r="E43" s="28"/>
      <c r="F43" s="28"/>
      <c r="G43" s="28"/>
      <c r="H43" s="28"/>
      <c r="I43" s="28"/>
      <c r="J43" s="12"/>
      <c r="K43" s="12"/>
    </row>
    <row r="44" spans="1:12" ht="19.5" x14ac:dyDescent="0.4">
      <c r="A44" s="28"/>
      <c r="B44" s="28"/>
      <c r="C44" s="28"/>
      <c r="D44" s="28"/>
      <c r="E44" s="28"/>
      <c r="F44" s="28"/>
      <c r="G44" s="28"/>
      <c r="H44" s="28"/>
      <c r="I44" s="28"/>
      <c r="J44" s="12"/>
      <c r="K44" s="12"/>
    </row>
    <row r="45" spans="1:12" ht="19.5" x14ac:dyDescent="0.4">
      <c r="A45" s="28"/>
      <c r="B45" s="28"/>
      <c r="C45" s="28"/>
      <c r="D45" s="28"/>
      <c r="E45" s="28"/>
      <c r="F45" s="28"/>
      <c r="G45" s="28"/>
      <c r="H45" s="28"/>
      <c r="I45" s="28"/>
      <c r="J45" s="12"/>
      <c r="K45" s="12"/>
    </row>
    <row r="46" spans="1:12" ht="19.5" x14ac:dyDescent="0.4">
      <c r="A46" s="28"/>
      <c r="B46" s="28"/>
      <c r="C46" s="28"/>
      <c r="D46" s="28"/>
      <c r="E46" s="28"/>
      <c r="F46" s="28"/>
      <c r="G46" s="28"/>
      <c r="H46" s="28"/>
      <c r="I46" s="28"/>
      <c r="J46" s="12"/>
      <c r="K46" s="12"/>
    </row>
    <row r="47" spans="1:12" ht="19.5" x14ac:dyDescent="0.4">
      <c r="A47" s="28"/>
      <c r="B47" s="28"/>
      <c r="C47" s="28"/>
      <c r="D47" s="28"/>
      <c r="E47" s="28"/>
      <c r="F47" s="28"/>
      <c r="G47" s="28"/>
      <c r="H47" s="28"/>
      <c r="I47" s="28"/>
      <c r="J47" s="12"/>
      <c r="K47" s="12"/>
    </row>
    <row r="48" spans="1:12" ht="19.5" x14ac:dyDescent="0.4">
      <c r="A48" s="28"/>
      <c r="B48" s="28"/>
      <c r="C48" s="28"/>
      <c r="D48" s="28"/>
      <c r="E48" s="28"/>
      <c r="F48" s="28"/>
      <c r="G48" s="28"/>
      <c r="H48" s="28"/>
      <c r="I48" s="28"/>
      <c r="J48" s="12"/>
      <c r="K48" s="12"/>
    </row>
    <row r="49" spans="1:11" ht="19.5" x14ac:dyDescent="0.4">
      <c r="A49" s="28"/>
      <c r="B49" s="28"/>
      <c r="C49" s="28"/>
      <c r="D49" s="28"/>
      <c r="E49" s="28"/>
      <c r="F49" s="28"/>
      <c r="G49" s="28"/>
      <c r="H49" s="28"/>
      <c r="I49" s="28"/>
      <c r="J49" s="12"/>
      <c r="K49" s="12"/>
    </row>
    <row r="50" spans="1:11" ht="19.5" x14ac:dyDescent="0.4">
      <c r="A50" s="28"/>
      <c r="B50" s="28"/>
      <c r="C50" s="28"/>
      <c r="D50" s="28"/>
      <c r="E50" s="28"/>
      <c r="F50" s="28"/>
      <c r="G50" s="28"/>
      <c r="H50" s="28"/>
      <c r="I50" s="28"/>
      <c r="J50" s="12"/>
      <c r="K50" s="12"/>
    </row>
    <row r="51" spans="1:11" ht="19.5" x14ac:dyDescent="0.4">
      <c r="A51" s="28"/>
      <c r="B51" s="28"/>
      <c r="C51" s="28"/>
      <c r="D51" s="28"/>
      <c r="E51" s="28"/>
      <c r="F51" s="28"/>
      <c r="G51" s="28"/>
      <c r="H51" s="28"/>
      <c r="I51" s="28"/>
      <c r="J51" s="12"/>
      <c r="K51" s="12"/>
    </row>
    <row r="52" spans="1:11" ht="19.5" x14ac:dyDescent="0.4">
      <c r="A52" s="28"/>
      <c r="B52" s="28"/>
      <c r="C52" s="28"/>
      <c r="D52" s="28"/>
      <c r="E52" s="28"/>
      <c r="F52" s="28"/>
      <c r="G52" s="28"/>
      <c r="H52" s="28"/>
      <c r="I52" s="28"/>
      <c r="J52" s="12"/>
      <c r="K52" s="12"/>
    </row>
    <row r="53" spans="1:11" ht="19.5" x14ac:dyDescent="0.4">
      <c r="A53" s="28"/>
      <c r="B53" s="28"/>
      <c r="C53" s="28"/>
      <c r="D53" s="28"/>
      <c r="E53" s="28"/>
      <c r="F53" s="28"/>
      <c r="G53" s="28"/>
      <c r="H53" s="28"/>
      <c r="I53" s="28"/>
      <c r="J53" s="12"/>
      <c r="K53" s="12"/>
    </row>
    <row r="54" spans="1:11" ht="19.5" x14ac:dyDescent="0.4">
      <c r="A54" s="28"/>
      <c r="B54" s="28"/>
      <c r="C54" s="28"/>
      <c r="D54" s="28"/>
      <c r="E54" s="28"/>
      <c r="F54" s="28"/>
      <c r="G54" s="28"/>
      <c r="H54" s="28"/>
      <c r="I54" s="28"/>
      <c r="J54" s="12"/>
      <c r="K54" s="12"/>
    </row>
    <row r="55" spans="1:11" ht="19.5" x14ac:dyDescent="0.4">
      <c r="A55" s="28"/>
      <c r="B55" s="28"/>
      <c r="C55" s="28"/>
      <c r="D55" s="28"/>
      <c r="E55" s="28"/>
      <c r="F55" s="28"/>
      <c r="G55" s="28"/>
      <c r="H55" s="28"/>
      <c r="I55" s="28"/>
      <c r="J55" s="12"/>
      <c r="K55" s="12"/>
    </row>
    <row r="56" spans="1:11" ht="19.5" x14ac:dyDescent="0.4">
      <c r="A56" s="28"/>
      <c r="B56" s="28"/>
      <c r="C56" s="28"/>
      <c r="D56" s="28"/>
      <c r="E56" s="28"/>
      <c r="F56" s="28"/>
      <c r="G56" s="28"/>
      <c r="H56" s="28"/>
      <c r="I56" s="28"/>
      <c r="J56" s="12"/>
      <c r="K56" s="12"/>
    </row>
    <row r="57" spans="1:11" ht="19.5" x14ac:dyDescent="0.4">
      <c r="A57" s="28"/>
      <c r="B57" s="28"/>
      <c r="C57" s="28"/>
      <c r="D57" s="28"/>
      <c r="E57" s="28"/>
      <c r="F57" s="28"/>
      <c r="G57" s="28"/>
      <c r="H57" s="28"/>
      <c r="I57" s="28"/>
      <c r="J57" s="12"/>
      <c r="K57" s="12"/>
    </row>
    <row r="58" spans="1:11" ht="19.5" x14ac:dyDescent="0.4">
      <c r="A58" s="28"/>
      <c r="B58" s="28"/>
      <c r="C58" s="28"/>
      <c r="D58" s="28"/>
      <c r="E58" s="28"/>
      <c r="F58" s="28"/>
      <c r="G58" s="28"/>
      <c r="H58" s="28"/>
      <c r="I58" s="28"/>
      <c r="J58" s="12"/>
      <c r="K58" s="12"/>
    </row>
    <row r="59" spans="1:11" ht="19.5" x14ac:dyDescent="0.4">
      <c r="A59" s="28"/>
      <c r="B59" s="28"/>
      <c r="C59" s="28"/>
      <c r="D59" s="28"/>
      <c r="E59" s="28"/>
      <c r="F59" s="28"/>
      <c r="G59" s="28"/>
      <c r="H59" s="28"/>
      <c r="I59" s="28"/>
      <c r="J59" s="12"/>
      <c r="K59" s="12"/>
    </row>
    <row r="60" spans="1:11" ht="19.5" x14ac:dyDescent="0.4">
      <c r="A60" s="28"/>
      <c r="B60" s="28"/>
      <c r="C60" s="28"/>
      <c r="D60" s="28"/>
      <c r="E60" s="28"/>
      <c r="F60" s="28"/>
      <c r="G60" s="28"/>
      <c r="H60" s="28"/>
      <c r="I60" s="28"/>
      <c r="J60" s="12"/>
      <c r="K60" s="12"/>
    </row>
    <row r="61" spans="1:11" ht="19.5" x14ac:dyDescent="0.4">
      <c r="A61" s="28"/>
      <c r="B61" s="28"/>
      <c r="C61" s="28"/>
      <c r="D61" s="28"/>
      <c r="E61" s="28"/>
      <c r="F61" s="28"/>
      <c r="G61" s="28"/>
      <c r="H61" s="28"/>
      <c r="I61" s="28"/>
      <c r="J61" s="12"/>
      <c r="K61" s="12"/>
    </row>
    <row r="62" spans="1:11" ht="19.5" x14ac:dyDescent="0.4">
      <c r="A62" s="28"/>
      <c r="B62" s="28"/>
      <c r="C62" s="28"/>
      <c r="D62" s="28"/>
      <c r="E62" s="28"/>
      <c r="F62" s="28"/>
      <c r="G62" s="28"/>
      <c r="H62" s="28"/>
      <c r="I62" s="28"/>
      <c r="J62" s="12"/>
      <c r="K62" s="12"/>
    </row>
    <row r="63" spans="1:11" ht="19.5" x14ac:dyDescent="0.4">
      <c r="A63" s="28"/>
      <c r="B63" s="28"/>
      <c r="C63" s="28"/>
      <c r="D63" s="28"/>
      <c r="E63" s="28"/>
      <c r="F63" s="28"/>
      <c r="G63" s="28"/>
      <c r="H63" s="28"/>
      <c r="I63" s="28"/>
      <c r="J63" s="12"/>
      <c r="K63" s="12"/>
    </row>
    <row r="64" spans="1:11" ht="19.5" x14ac:dyDescent="0.4">
      <c r="A64" s="28"/>
      <c r="B64" s="28"/>
      <c r="C64" s="28"/>
      <c r="D64" s="28"/>
      <c r="E64" s="28"/>
      <c r="F64" s="28"/>
      <c r="G64" s="28"/>
      <c r="H64" s="28"/>
      <c r="I64" s="28"/>
      <c r="J64" s="12"/>
      <c r="K64" s="12"/>
    </row>
    <row r="65" spans="1:11" ht="19.5" x14ac:dyDescent="0.4">
      <c r="A65" s="28"/>
      <c r="B65" s="28"/>
      <c r="C65" s="28"/>
      <c r="D65" s="28"/>
      <c r="E65" s="28"/>
      <c r="F65" s="28"/>
      <c r="G65" s="28"/>
      <c r="H65" s="28"/>
      <c r="I65" s="28"/>
      <c r="J65" s="12"/>
      <c r="K65" s="12"/>
    </row>
    <row r="66" spans="1:11" ht="19.5" x14ac:dyDescent="0.4">
      <c r="A66" s="28"/>
      <c r="B66" s="28"/>
      <c r="C66" s="28"/>
      <c r="D66" s="28"/>
      <c r="E66" s="28"/>
      <c r="F66" s="28"/>
      <c r="G66" s="28"/>
      <c r="H66" s="28"/>
      <c r="I66" s="28"/>
      <c r="J66" s="12"/>
      <c r="K66" s="12"/>
    </row>
    <row r="67" spans="1:11" ht="19.5" x14ac:dyDescent="0.4">
      <c r="A67" s="28"/>
      <c r="B67" s="28"/>
      <c r="C67" s="28"/>
      <c r="D67" s="28"/>
      <c r="E67" s="28"/>
      <c r="F67" s="28"/>
      <c r="G67" s="28"/>
      <c r="H67" s="28"/>
      <c r="I67" s="28"/>
      <c r="J67" s="12"/>
      <c r="K67" s="12"/>
    </row>
    <row r="68" spans="1:11" ht="19.5" x14ac:dyDescent="0.4">
      <c r="A68" s="28"/>
      <c r="B68" s="28"/>
      <c r="C68" s="28"/>
      <c r="D68" s="28"/>
      <c r="E68" s="28"/>
      <c r="F68" s="28"/>
      <c r="G68" s="28"/>
      <c r="H68" s="28"/>
      <c r="I68" s="28"/>
      <c r="J68" s="12"/>
      <c r="K68" s="12"/>
    </row>
    <row r="69" spans="1:11" ht="19.5" x14ac:dyDescent="0.4">
      <c r="A69" s="28"/>
      <c r="B69" s="28"/>
      <c r="C69" s="28"/>
      <c r="D69" s="28"/>
      <c r="E69" s="28"/>
      <c r="F69" s="28"/>
      <c r="G69" s="28"/>
      <c r="H69" s="28"/>
      <c r="I69" s="28"/>
      <c r="J69" s="12"/>
      <c r="K69" s="12"/>
    </row>
    <row r="70" spans="1:11" ht="19.5" x14ac:dyDescent="0.4">
      <c r="A70" s="28"/>
      <c r="B70" s="28"/>
      <c r="C70" s="28"/>
      <c r="D70" s="28"/>
      <c r="E70" s="28"/>
      <c r="F70" s="28"/>
      <c r="G70" s="28"/>
      <c r="H70" s="28"/>
      <c r="I70" s="28"/>
      <c r="J70" s="12"/>
      <c r="K70" s="12"/>
    </row>
    <row r="71" spans="1:11" ht="19.5" x14ac:dyDescent="0.4">
      <c r="A71" s="28"/>
      <c r="B71" s="28"/>
      <c r="C71" s="28"/>
      <c r="D71" s="28"/>
      <c r="E71" s="28"/>
      <c r="F71" s="28"/>
      <c r="G71" s="28"/>
      <c r="H71" s="28"/>
      <c r="I71" s="28"/>
      <c r="J71" s="12"/>
      <c r="K71" s="12"/>
    </row>
    <row r="72" spans="1:11" ht="19.5" x14ac:dyDescent="0.4">
      <c r="A72" s="28"/>
      <c r="B72" s="28"/>
      <c r="C72" s="28"/>
      <c r="D72" s="28"/>
      <c r="E72" s="28"/>
      <c r="F72" s="28"/>
      <c r="G72" s="28"/>
      <c r="H72" s="28"/>
      <c r="I72" s="28"/>
      <c r="J72" s="12"/>
      <c r="K72" s="12"/>
    </row>
    <row r="73" spans="1:11" ht="19.5" x14ac:dyDescent="0.4">
      <c r="A73" s="28"/>
      <c r="B73" s="28"/>
      <c r="C73" s="28"/>
      <c r="D73" s="28"/>
      <c r="E73" s="28"/>
      <c r="F73" s="28"/>
      <c r="G73" s="28"/>
      <c r="H73" s="28"/>
      <c r="I73" s="28"/>
      <c r="J73" s="12"/>
      <c r="K73" s="12"/>
    </row>
    <row r="74" spans="1:11" ht="19.5" x14ac:dyDescent="0.4">
      <c r="A74" s="28"/>
      <c r="B74" s="28"/>
      <c r="C74" s="28"/>
      <c r="D74" s="28"/>
      <c r="E74" s="28"/>
      <c r="F74" s="28"/>
      <c r="G74" s="28"/>
      <c r="H74" s="28"/>
      <c r="I74" s="28"/>
      <c r="J74" s="12"/>
      <c r="K74" s="12"/>
    </row>
    <row r="75" spans="1:11" ht="19.5" x14ac:dyDescent="0.4">
      <c r="A75" s="28"/>
      <c r="B75" s="28"/>
      <c r="C75" s="28"/>
      <c r="D75" s="28"/>
      <c r="E75" s="28"/>
      <c r="F75" s="28"/>
      <c r="G75" s="28"/>
      <c r="H75" s="28"/>
      <c r="I75" s="28"/>
      <c r="J75" s="12"/>
      <c r="K75" s="12"/>
    </row>
    <row r="76" spans="1:1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2"/>
      <c r="K76" s="12"/>
    </row>
    <row r="77" spans="1:1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2"/>
      <c r="K77" s="12"/>
    </row>
    <row r="78" spans="1:1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2"/>
      <c r="K78" s="12"/>
    </row>
  </sheetData>
  <phoneticPr fontId="3"/>
  <hyperlinks>
    <hyperlink ref="K2" r:id="rId1" display="http://agora.ex.nii.ac.jp/cgi-bin/weather-chart/search_day.pl?lang=ja&amp;year=1956&amp;month=8&amp;day=10" xr:uid="{F4CA5057-510C-420B-B862-172FB86943F6}"/>
    <hyperlink ref="K3" r:id="rId2" display="http://agora.ex.nii.ac.jp/cgi-bin/weather-chart/search_day.pl?lang=ja&amp;year=1956&amp;month=8&amp;day=10" xr:uid="{9385F0B7-F9FD-46ED-9444-6D84C366577B}"/>
    <hyperlink ref="K4" r:id="rId3" display="http://agora.ex.nii.ac.jp/cgi-bin/weather-chart/search_day.pl?lang=ja&amp;year=1956&amp;month=8&amp;day=11" xr:uid="{990137FF-A1A9-4038-B3D2-B7CBC7244D26}"/>
    <hyperlink ref="K5" r:id="rId4" display="http://agora.ex.nii.ac.jp/cgi-bin/weather-chart/search_day.pl?lang=ja&amp;year=1956&amp;month=8&amp;day=11" xr:uid="{A2E5A47F-588A-4E6F-96C4-C2F155D52B99}"/>
    <hyperlink ref="K6" r:id="rId5" display="http://agora.ex.nii.ac.jp/cgi-bin/weather-chart/search_day.pl?lang=ja&amp;year=1956&amp;month=8&amp;day=11" xr:uid="{6155ABEA-1242-495E-8218-7DBE8A964089}"/>
    <hyperlink ref="K7" r:id="rId6" display="http://agora.ex.nii.ac.jp/cgi-bin/weather-chart/search_day.pl?lang=ja&amp;year=1956&amp;month=8&amp;day=11" xr:uid="{91753451-7C69-4CA4-B8CD-B670367DE4B2}"/>
    <hyperlink ref="K8" r:id="rId7" display="http://agora.ex.nii.ac.jp/cgi-bin/weather-chart/search_day.pl?lang=ja&amp;year=1956&amp;month=8&amp;day=12" xr:uid="{3D76608A-A7DB-45AC-A5D5-A412E0A87DFF}"/>
    <hyperlink ref="K9" r:id="rId8" display="http://agora.ex.nii.ac.jp/cgi-bin/weather-chart/search_day.pl?lang=ja&amp;year=1956&amp;month=8&amp;day=12" xr:uid="{911F7D24-0D4F-4311-A168-98473CB59755}"/>
    <hyperlink ref="K10" r:id="rId9" display="http://agora.ex.nii.ac.jp/cgi-bin/weather-chart/search_day.pl?lang=ja&amp;year=1956&amp;month=8&amp;day=12" xr:uid="{47078FB7-5F39-4FE0-9D05-F8EFC1B6235D}"/>
    <hyperlink ref="K11" r:id="rId10" display="http://agora.ex.nii.ac.jp/cgi-bin/weather-chart/search_day.pl?lang=ja&amp;year=1956&amp;month=8&amp;day=12" xr:uid="{C44FF6C4-94CA-4794-A562-A392396C60B6}"/>
    <hyperlink ref="K12" r:id="rId11" display="http://agora.ex.nii.ac.jp/cgi-bin/weather-chart/search_day.pl?lang=ja&amp;year=1956&amp;month=8&amp;day=13" xr:uid="{5BA007BA-CCB1-4662-914C-D397A0165D0C}"/>
    <hyperlink ref="K13" r:id="rId12" display="http://agora.ex.nii.ac.jp/cgi-bin/weather-chart/search_day.pl?lang=ja&amp;year=1956&amp;month=8&amp;day=13" xr:uid="{E0E6486A-E8EE-46C7-AD3F-C4FF8BF7C612}"/>
    <hyperlink ref="K14" r:id="rId13" display="http://agora.ex.nii.ac.jp/cgi-bin/weather-chart/search_day.pl?lang=ja&amp;year=1956&amp;month=8&amp;day=13" xr:uid="{8E08E421-2D9B-445E-8529-355422935733}"/>
    <hyperlink ref="K15" r:id="rId14" display="http://agora.ex.nii.ac.jp/cgi-bin/weather-chart/search_day.pl?lang=ja&amp;year=1956&amp;month=8&amp;day=13" xr:uid="{35AE7615-6B95-4509-A9C7-0459A7A4C694}"/>
    <hyperlink ref="K16" r:id="rId15" display="http://agora.ex.nii.ac.jp/cgi-bin/weather-chart/search_day.pl?lang=ja&amp;year=1956&amp;month=8&amp;day=14" xr:uid="{AFD5900D-E4DC-4492-BE84-694757E386D1}"/>
    <hyperlink ref="K17" r:id="rId16" display="http://agora.ex.nii.ac.jp/cgi-bin/weather-chart/search_day.pl?lang=ja&amp;year=1956&amp;month=8&amp;day=14" xr:uid="{A225C6F7-C4EE-4C24-95B5-8E4BE96CDCD4}"/>
    <hyperlink ref="K18" r:id="rId17" display="http://agora.ex.nii.ac.jp/cgi-bin/weather-chart/search_day.pl?lang=ja&amp;year=1956&amp;month=8&amp;day=14" xr:uid="{68FC4BF7-34E4-455D-B27E-8309DDE7226B}"/>
    <hyperlink ref="K19" r:id="rId18" display="http://agora.ex.nii.ac.jp/cgi-bin/weather-chart/search_day.pl?lang=ja&amp;year=1956&amp;month=8&amp;day=14" xr:uid="{741A8EDC-EE87-483E-9318-6CA20AD057A8}"/>
    <hyperlink ref="K20" r:id="rId19" display="http://agora.ex.nii.ac.jp/cgi-bin/weather-chart/search_day.pl?lang=ja&amp;year=1956&amp;month=8&amp;day=15" xr:uid="{BC8BC0F4-40C9-402C-BFCB-9049F2516B14}"/>
    <hyperlink ref="K21" r:id="rId20" display="http://agora.ex.nii.ac.jp/cgi-bin/weather-chart/search_day.pl?lang=ja&amp;year=1956&amp;month=8&amp;day=15" xr:uid="{9F083F88-74B2-46AD-8FAD-AC4057F3C88F}"/>
    <hyperlink ref="K22" r:id="rId21" display="http://agora.ex.nii.ac.jp/cgi-bin/weather-chart/search_day.pl?lang=ja&amp;year=1956&amp;month=8&amp;day=15" xr:uid="{436517DE-A688-46F1-AC81-1F675170C3D4}"/>
    <hyperlink ref="K23" r:id="rId22" display="http://agora.ex.nii.ac.jp/cgi-bin/weather-chart/search_day.pl?lang=ja&amp;year=1956&amp;month=8&amp;day=15" xr:uid="{CB766E96-4DFD-4B5B-8A9D-E45C79F889AB}"/>
    <hyperlink ref="K24" r:id="rId23" display="http://agora.ex.nii.ac.jp/cgi-bin/weather-chart/search_day.pl?lang=ja&amp;year=1956&amp;month=8&amp;day=16" xr:uid="{BB723583-C6B6-447D-A745-82D259A23DCF}"/>
    <hyperlink ref="K25" r:id="rId24" display="http://agora.ex.nii.ac.jp/cgi-bin/weather-chart/search_day.pl?lang=ja&amp;year=1956&amp;month=8&amp;day=16" xr:uid="{77926D1F-BDC7-4A41-8012-2FFE3FAB846A}"/>
    <hyperlink ref="K26" r:id="rId25" display="http://agora.ex.nii.ac.jp/cgi-bin/weather-chart/search_day.pl?lang=ja&amp;year=1956&amp;month=8&amp;day=16" xr:uid="{C65725CB-8260-410F-ACB0-6341A1D78F3A}"/>
    <hyperlink ref="K27" r:id="rId26" display="http://agora.ex.nii.ac.jp/cgi-bin/weather-chart/search_day.pl?lang=ja&amp;year=1956&amp;month=8&amp;day=16" xr:uid="{A60E901C-2E71-4178-AC42-8D81A4ED5F25}"/>
    <hyperlink ref="K28" r:id="rId27" display="http://agora.ex.nii.ac.jp/cgi-bin/weather-chart/search_day.pl?lang=ja&amp;year=1956&amp;month=8&amp;day=17" xr:uid="{5962A8F7-CE2A-4D76-893C-7FA59C2DF175}"/>
    <hyperlink ref="K29" r:id="rId28" display="http://agora.ex.nii.ac.jp/cgi-bin/weather-chart/search_day.pl?lang=ja&amp;year=1956&amp;month=8&amp;day=17" xr:uid="{085DCE4F-1E2E-4459-894A-9A47DBFCC116}"/>
    <hyperlink ref="K30" r:id="rId29" display="http://agora.ex.nii.ac.jp/cgi-bin/weather-chart/search_day.pl?lang=ja&amp;year=1956&amp;month=8&amp;day=17" xr:uid="{58E0CB28-3404-4149-9A86-289FE5E0B3AC}"/>
    <hyperlink ref="K31" r:id="rId30" display="http://agora.ex.nii.ac.jp/cgi-bin/weather-chart/search_day.pl?lang=ja&amp;year=1956&amp;month=8&amp;day=17" xr:uid="{240A8FC3-A4E5-4F64-B30E-306193FED3EF}"/>
    <hyperlink ref="K32" r:id="rId31" display="http://agora.ex.nii.ac.jp/cgi-bin/weather-chart/search_day.pl?lang=ja&amp;year=1956&amp;month=8&amp;day=18" xr:uid="{276B8074-B51E-4BBA-BDD3-9A2F1B3387D3}"/>
    <hyperlink ref="K33" r:id="rId32" display="http://agora.ex.nii.ac.jp/cgi-bin/weather-chart/search_day.pl?lang=ja&amp;year=1956&amp;month=8&amp;day=18" xr:uid="{8F5AF4B3-D531-4473-8AD3-8FAEEE84E9D3}"/>
    <hyperlink ref="K34" r:id="rId33" display="http://agora.ex.nii.ac.jp/cgi-bin/weather-chart/search_day.pl?lang=ja&amp;year=1956&amp;month=8&amp;day=18" xr:uid="{5629DC71-FAA0-4A78-A376-79CC532C0F7C}"/>
    <hyperlink ref="K35" r:id="rId34" display="http://agora.ex.nii.ac.jp/cgi-bin/weather-chart/search_day.pl?lang=ja&amp;year=1956&amp;month=8&amp;day=18" xr:uid="{94EC1B42-B2C5-449B-934E-97396DD5F3F5}"/>
    <hyperlink ref="K36" r:id="rId35" display="http://agora.ex.nii.ac.jp/cgi-bin/weather-chart/search_day.pl?lang=ja&amp;year=1956&amp;month=8&amp;day=19" xr:uid="{1171B003-ACAA-403C-B214-DEC5D9A9F601}"/>
    <hyperlink ref="K37" r:id="rId36" display="http://agora.ex.nii.ac.jp/cgi-bin/weather-chart/search_day.pl?lang=ja&amp;year=1956&amp;month=8&amp;day=19" xr:uid="{E3828885-C94E-471D-BBB2-6146DB81E385}"/>
    <hyperlink ref="K38" r:id="rId37" display="http://agora.ex.nii.ac.jp/cgi-bin/weather-chart/search_day.pl?lang=ja&amp;year=1956&amp;month=8&amp;day=19" xr:uid="{B0003621-03AB-4538-A8DA-48C3E8A81CFE}"/>
    <hyperlink ref="K39" r:id="rId38" display="http://agora.ex.nii.ac.jp/cgi-bin/weather-chart/search_day.pl?lang=ja&amp;year=1956&amp;month=8&amp;day=19" xr:uid="{20CAB60B-649C-4195-B35A-DE0184DC104A}"/>
    <hyperlink ref="K40" r:id="rId39" display="http://agora.ex.nii.ac.jp/cgi-bin/weather-chart/search_day.pl?lang=ja&amp;year=1956&amp;month=8&amp;day=20" xr:uid="{514A2B8F-208E-4855-ADB9-B2500688DD4D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D201"/>
  <sheetViews>
    <sheetView topLeftCell="A20" workbookViewId="0">
      <selection activeCell="A2" sqref="A2:D39"/>
    </sheetView>
  </sheetViews>
  <sheetFormatPr defaultRowHeight="18.75" x14ac:dyDescent="0.4"/>
  <cols>
    <col min="1" max="4" width="17.125" customWidth="1"/>
    <col min="5" max="16384" width="9" style="30"/>
  </cols>
  <sheetData>
    <row r="1" spans="1:4" x14ac:dyDescent="0.4">
      <c r="A1" s="10" t="s">
        <v>31</v>
      </c>
      <c r="B1" s="10" t="s">
        <v>32</v>
      </c>
      <c r="C1" s="10" t="s">
        <v>33</v>
      </c>
      <c r="D1" s="10" t="s">
        <v>34</v>
      </c>
    </row>
    <row r="2" spans="1:4" x14ac:dyDescent="0.4">
      <c r="A2" s="23">
        <f>IF(C2="削除","削除",計算用!G2)</f>
        <v>160000</v>
      </c>
      <c r="B2" s="23">
        <f>IF(D2="削除","削除",計算用!F2)</f>
        <v>1260000</v>
      </c>
      <c r="C2" s="23">
        <f>IF(計算用!G3=0,"削除",計算用!G3)</f>
        <v>171800</v>
      </c>
      <c r="D2" s="23">
        <f>IF(計算用!F3=0,"削除",計算用!F3)</f>
        <v>1263000</v>
      </c>
    </row>
    <row r="3" spans="1:4" x14ac:dyDescent="0.4">
      <c r="A3" s="23">
        <f>IF(C3="削除","削除",計算用!G3)</f>
        <v>171800</v>
      </c>
      <c r="B3" s="23">
        <f>IF(D3="削除","削除",計算用!F3)</f>
        <v>1263000</v>
      </c>
      <c r="C3" s="23">
        <f>IF(計算用!G4=0,"削除",計算用!G4)</f>
        <v>182399.99999999997</v>
      </c>
      <c r="D3" s="23">
        <f>IF(計算用!F4=0,"削除",計算用!F4)</f>
        <v>1270000</v>
      </c>
    </row>
    <row r="4" spans="1:4" x14ac:dyDescent="0.4">
      <c r="A4" s="23">
        <f>IF(C4="削除","削除",計算用!G4)</f>
        <v>182399.99999999997</v>
      </c>
      <c r="B4" s="23">
        <f>IF(D4="削除","削除",計算用!F4)</f>
        <v>1270000</v>
      </c>
      <c r="C4" s="23">
        <f>IF(計算用!G5=0,"削除",計算用!G5)</f>
        <v>191200</v>
      </c>
      <c r="D4" s="23">
        <f>IF(計算用!F5=0,"削除",計算用!F5)</f>
        <v>1273000</v>
      </c>
    </row>
    <row r="5" spans="1:4" x14ac:dyDescent="0.4">
      <c r="A5" s="23">
        <f>IF(C5="削除","削除",計算用!G5)</f>
        <v>191200</v>
      </c>
      <c r="B5" s="23">
        <f>IF(D5="削除","削除",計算用!F5)</f>
        <v>1273000</v>
      </c>
      <c r="C5" s="23">
        <f>IF(計算用!G6=0,"削除",計算用!G6)</f>
        <v>200000</v>
      </c>
      <c r="D5" s="23">
        <f>IF(計算用!F6=0,"削除",計算用!F6)</f>
        <v>1280000</v>
      </c>
    </row>
    <row r="6" spans="1:4" x14ac:dyDescent="0.4">
      <c r="A6" s="23">
        <f>IF(C6="削除","削除",計算用!G6)</f>
        <v>200000</v>
      </c>
      <c r="B6" s="23">
        <f>IF(D6="削除","削除",計算用!F6)</f>
        <v>1280000</v>
      </c>
      <c r="C6" s="23">
        <f>IF(計算用!G7=0,"削除",計算用!G7)</f>
        <v>202399.99999999997</v>
      </c>
      <c r="D6" s="23">
        <f>IF(計算用!F7=0,"削除",計算用!F7)</f>
        <v>1280000</v>
      </c>
    </row>
    <row r="7" spans="1:4" x14ac:dyDescent="0.4">
      <c r="A7" s="23">
        <f>IF(C7="削除","削除",計算用!G7)</f>
        <v>202399.99999999997</v>
      </c>
      <c r="B7" s="23">
        <f>IF(D7="削除","削除",計算用!F7)</f>
        <v>1280000</v>
      </c>
      <c r="C7" s="23">
        <f>IF(計算用!G8=0,"削除",計算用!G8)</f>
        <v>205400</v>
      </c>
      <c r="D7" s="23">
        <f>IF(計算用!F8=0,"削除",計算用!F8)</f>
        <v>1280000</v>
      </c>
    </row>
    <row r="8" spans="1:4" x14ac:dyDescent="0.4">
      <c r="A8" s="23">
        <f>IF(C8="削除","削除",計算用!G8)</f>
        <v>205400</v>
      </c>
      <c r="B8" s="23">
        <f>IF(D8="削除","削除",計算用!F8)</f>
        <v>1280000</v>
      </c>
      <c r="C8" s="23">
        <f>IF(計算用!G9=0,"削除",計算用!G9)</f>
        <v>210000</v>
      </c>
      <c r="D8" s="23">
        <f>IF(計算用!F9=0,"削除",計算用!F9)</f>
        <v>1273000</v>
      </c>
    </row>
    <row r="9" spans="1:4" x14ac:dyDescent="0.4">
      <c r="A9" s="23">
        <f>IF(C9="削除","削除",計算用!G9)</f>
        <v>210000</v>
      </c>
      <c r="B9" s="23">
        <f>IF(D9="削除","削除",計算用!F9)</f>
        <v>1273000</v>
      </c>
      <c r="C9" s="23">
        <f>IF(計算用!G10=0,"削除",計算用!G10)</f>
        <v>210000</v>
      </c>
      <c r="D9" s="23">
        <f>IF(計算用!F10=0,"削除",計算用!F10)</f>
        <v>1270000</v>
      </c>
    </row>
    <row r="10" spans="1:4" x14ac:dyDescent="0.4">
      <c r="A10" s="23">
        <f>IF(C10="削除","削除",計算用!G10)</f>
        <v>210000</v>
      </c>
      <c r="B10" s="23">
        <f>IF(D10="削除","削除",計算用!F10)</f>
        <v>1270000</v>
      </c>
      <c r="C10" s="23">
        <f>IF(計算用!G11=0,"削除",計算用!G11)</f>
        <v>210000</v>
      </c>
      <c r="D10" s="23">
        <f>IF(計算用!F11=0,"削除",計算用!F11)</f>
        <v>1270000</v>
      </c>
    </row>
    <row r="11" spans="1:4" x14ac:dyDescent="0.4">
      <c r="A11" s="23">
        <f>IF(C11="削除","削除",計算用!G11)</f>
        <v>210000</v>
      </c>
      <c r="B11" s="23">
        <f>IF(D11="削除","削除",計算用!F11)</f>
        <v>1270000</v>
      </c>
      <c r="C11" s="23">
        <f>IF(計算用!G12=0,"削除",計算用!G12)</f>
        <v>210600.00000000003</v>
      </c>
      <c r="D11" s="23">
        <f>IF(計算用!F12=0,"削除",計算用!F12)</f>
        <v>1265400</v>
      </c>
    </row>
    <row r="12" spans="1:4" x14ac:dyDescent="0.4">
      <c r="A12" s="23">
        <f>IF(C12="削除","削除",計算用!G12)</f>
        <v>210600.00000000003</v>
      </c>
      <c r="B12" s="23">
        <f>IF(D12="削除","削除",計算用!F12)</f>
        <v>1265400</v>
      </c>
      <c r="C12" s="23">
        <f>IF(計算用!G13=0,"削除",計算用!G13)</f>
        <v>211200</v>
      </c>
      <c r="D12" s="23">
        <f>IF(計算用!F13=0,"削除",計算用!F13)</f>
        <v>1264200</v>
      </c>
    </row>
    <row r="13" spans="1:4" x14ac:dyDescent="0.4">
      <c r="A13" s="23">
        <f>IF(C13="削除","削除",計算用!G13)</f>
        <v>211200</v>
      </c>
      <c r="B13" s="23">
        <f>IF(D13="削除","削除",計算用!F13)</f>
        <v>1264200</v>
      </c>
      <c r="C13" s="23">
        <f>IF(計算用!G14=0,"削除",計算用!G14)</f>
        <v>211200</v>
      </c>
      <c r="D13" s="23">
        <f>IF(計算用!F14=0,"削除",計算用!F14)</f>
        <v>1263600</v>
      </c>
    </row>
    <row r="14" spans="1:4" x14ac:dyDescent="0.4">
      <c r="A14" s="23">
        <f>IF(C14="削除","削除",計算用!G14)</f>
        <v>211200</v>
      </c>
      <c r="B14" s="23">
        <f>IF(D14="削除","削除",計算用!F14)</f>
        <v>1263600</v>
      </c>
      <c r="C14" s="23">
        <f>IF(計算用!G15=0,"削除",計算用!G15)</f>
        <v>211800</v>
      </c>
      <c r="D14" s="23">
        <f>IF(計算用!F15=0,"削除",計算用!F15)</f>
        <v>1263000</v>
      </c>
    </row>
    <row r="15" spans="1:4" x14ac:dyDescent="0.4">
      <c r="A15" s="23">
        <f>IF(C15="削除","削除",計算用!G15)</f>
        <v>211800</v>
      </c>
      <c r="B15" s="23">
        <f>IF(D15="削除","削除",計算用!F15)</f>
        <v>1263000</v>
      </c>
      <c r="C15" s="23">
        <f>IF(計算用!G16=0,"削除",計算用!G16)</f>
        <v>211800</v>
      </c>
      <c r="D15" s="23">
        <f>IF(計算用!F16=0,"削除",計算用!F16)</f>
        <v>1261800</v>
      </c>
    </row>
    <row r="16" spans="1:4" x14ac:dyDescent="0.4">
      <c r="A16" s="23">
        <f>IF(C16="削除","削除",計算用!G16)</f>
        <v>211800</v>
      </c>
      <c r="B16" s="23">
        <f>IF(D16="削除","削除",計算用!F16)</f>
        <v>1261800</v>
      </c>
      <c r="C16" s="23">
        <f>IF(計算用!G17=0,"削除",計算用!G17)</f>
        <v>212399.99999999997</v>
      </c>
      <c r="D16" s="23">
        <f>IF(計算用!F17=0,"削除",計算用!F17)</f>
        <v>1260000</v>
      </c>
    </row>
    <row r="17" spans="1:4" x14ac:dyDescent="0.4">
      <c r="A17" s="23">
        <f>IF(C17="削除","削除",計算用!G17)</f>
        <v>212399.99999999997</v>
      </c>
      <c r="B17" s="23">
        <f>IF(D17="削除","削除",計算用!F17)</f>
        <v>1260000</v>
      </c>
      <c r="C17" s="23">
        <f>IF(計算用!G18=0,"削除",計算用!G18)</f>
        <v>221200</v>
      </c>
      <c r="D17" s="23">
        <f>IF(計算用!F18=0,"削除",計算用!F18)</f>
        <v>1260600</v>
      </c>
    </row>
    <row r="18" spans="1:4" x14ac:dyDescent="0.4">
      <c r="A18" s="23">
        <f>IF(C18="削除","削除",計算用!G18)</f>
        <v>221200</v>
      </c>
      <c r="B18" s="23">
        <f>IF(D18="削除","削除",計算用!F18)</f>
        <v>1260600</v>
      </c>
      <c r="C18" s="23">
        <f>IF(計算用!G19=0,"削除",計算用!G19)</f>
        <v>231200</v>
      </c>
      <c r="D18" s="23">
        <f>IF(計算用!F19=0,"削除",計算用!F19)</f>
        <v>1263600</v>
      </c>
    </row>
    <row r="19" spans="1:4" x14ac:dyDescent="0.4">
      <c r="A19" s="23">
        <f>IF(C19="削除","削除",計算用!G19)</f>
        <v>231200</v>
      </c>
      <c r="B19" s="23">
        <f>IF(D19="削除","削除",計算用!F19)</f>
        <v>1263600</v>
      </c>
      <c r="C19" s="23">
        <f>IF(計算用!G20=0,"削除",計算用!G20)</f>
        <v>240000</v>
      </c>
      <c r="D19" s="23">
        <f>IF(計算用!F20=0,"削除",計算用!F20)</f>
        <v>1261800</v>
      </c>
    </row>
    <row r="20" spans="1:4" x14ac:dyDescent="0.4">
      <c r="A20" s="23">
        <f>IF(C20="削除","削除",計算用!G20)</f>
        <v>240000</v>
      </c>
      <c r="B20" s="23">
        <f>IF(D20="削除","削除",計算用!F20)</f>
        <v>1261800</v>
      </c>
      <c r="C20" s="23">
        <f>IF(計算用!G21=0,"削除",計算用!G21)</f>
        <v>244199.99999999997</v>
      </c>
      <c r="D20" s="23">
        <f>IF(計算用!F21=0,"削除",計算用!F21)</f>
        <v>1260000</v>
      </c>
    </row>
    <row r="21" spans="1:4" x14ac:dyDescent="0.4">
      <c r="A21" s="23">
        <f>IF(C21="削除","削除",計算用!G21)</f>
        <v>244199.99999999997</v>
      </c>
      <c r="B21" s="23">
        <f>IF(D21="削除","削除",計算用!F21)</f>
        <v>1260000</v>
      </c>
      <c r="C21" s="23">
        <f>IF(計算用!G22=0,"削除",計算用!G22)</f>
        <v>251800</v>
      </c>
      <c r="D21" s="23">
        <f>IF(計算用!F22=0,"削除",計算用!F22)</f>
        <v>1260000</v>
      </c>
    </row>
    <row r="22" spans="1:4" x14ac:dyDescent="0.4">
      <c r="A22" s="23">
        <f>IF(C22="削除","削除",計算用!G22)</f>
        <v>251800</v>
      </c>
      <c r="B22" s="23">
        <f>IF(D22="削除","削除",計算用!F22)</f>
        <v>1260000</v>
      </c>
      <c r="C22" s="23">
        <f>IF(計算用!G23=0,"削除",計算用!G23)</f>
        <v>262400</v>
      </c>
      <c r="D22" s="23">
        <f>IF(計算用!F23=0,"削除",計算用!F23)</f>
        <v>1260000</v>
      </c>
    </row>
    <row r="23" spans="1:4" x14ac:dyDescent="0.4">
      <c r="A23" s="23">
        <f>IF(C23="削除","削除",計算用!G23)</f>
        <v>262400</v>
      </c>
      <c r="B23" s="23">
        <f>IF(D23="削除","削除",計算用!F23)</f>
        <v>1260000</v>
      </c>
      <c r="C23" s="23">
        <f>IF(計算用!G24=0,"削除",計算用!G24)</f>
        <v>273600</v>
      </c>
      <c r="D23" s="23">
        <f>IF(計算用!F24=0,"削除",計算用!F24)</f>
        <v>1261200</v>
      </c>
    </row>
    <row r="24" spans="1:4" x14ac:dyDescent="0.4">
      <c r="A24" s="23">
        <f>IF(C24="削除","削除",計算用!G24)</f>
        <v>273600</v>
      </c>
      <c r="B24" s="23">
        <f>IF(D24="削除","削除",計算用!F24)</f>
        <v>1261200</v>
      </c>
      <c r="C24" s="23">
        <f>IF(計算用!G25=0,"削除",計算用!G25)</f>
        <v>290000</v>
      </c>
      <c r="D24" s="23">
        <f>IF(計算用!F25=0,"削除",計算用!F25)</f>
        <v>1271200</v>
      </c>
    </row>
    <row r="25" spans="1:4" x14ac:dyDescent="0.4">
      <c r="A25" s="23">
        <f>IF(C25="削除","削除",計算用!G25)</f>
        <v>290000</v>
      </c>
      <c r="B25" s="23">
        <f>IF(D25="削除","削除",計算用!F25)</f>
        <v>1271200</v>
      </c>
      <c r="C25" s="23">
        <f>IF(計算用!G26=0,"削除",計算用!G26)</f>
        <v>303600</v>
      </c>
      <c r="D25" s="23">
        <f>IF(計算用!F26=0,"削除",計算用!F26)</f>
        <v>1274200</v>
      </c>
    </row>
    <row r="26" spans="1:4" x14ac:dyDescent="0.4">
      <c r="A26" s="23">
        <f>IF(C26="削除","削除",計算用!G26)</f>
        <v>303600</v>
      </c>
      <c r="B26" s="23">
        <f>IF(D26="削除","削除",計算用!F26)</f>
        <v>1274200</v>
      </c>
      <c r="C26" s="23">
        <f>IF(計算用!G27=0,"削除",計算用!G27)</f>
        <v>320000</v>
      </c>
      <c r="D26" s="23">
        <f>IF(計算用!F27=0,"削除",計算用!F27)</f>
        <v>1280000</v>
      </c>
    </row>
    <row r="27" spans="1:4" x14ac:dyDescent="0.4">
      <c r="A27" s="23">
        <f>IF(C27="削除","削除",計算用!G27)</f>
        <v>320000</v>
      </c>
      <c r="B27" s="23">
        <f>IF(D27="削除","削除",計算用!F27)</f>
        <v>1280000</v>
      </c>
      <c r="C27" s="23">
        <f>IF(計算用!G28=0,"削除",計算用!G28)</f>
        <v>331200.00000000006</v>
      </c>
      <c r="D27" s="23">
        <f>IF(計算用!F28=0,"削除",計算用!F28)</f>
        <v>1290000</v>
      </c>
    </row>
    <row r="28" spans="1:4" x14ac:dyDescent="0.4">
      <c r="A28" s="23">
        <f>IF(C28="削除","削除",計算用!G28)</f>
        <v>331200.00000000006</v>
      </c>
      <c r="B28" s="23">
        <f>IF(D28="削除","削除",計算用!F28)</f>
        <v>1290000</v>
      </c>
      <c r="C28" s="23">
        <f>IF(計算用!G29=0,"削除",計算用!G29)</f>
        <v>344799.99999999994</v>
      </c>
      <c r="D28" s="23">
        <f>IF(計算用!F29=0,"削除",計算用!F29)</f>
        <v>1310600</v>
      </c>
    </row>
    <row r="29" spans="1:4" x14ac:dyDescent="0.4">
      <c r="A29" s="23">
        <f>IF(C29="削除","削除",計算用!G29)</f>
        <v>344799.99999999994</v>
      </c>
      <c r="B29" s="23">
        <f>IF(D29="削除","削除",計算用!F29)</f>
        <v>1310600</v>
      </c>
      <c r="C29" s="23">
        <f>IF(計算用!G30=0,"削除",計算用!G30)</f>
        <v>362400</v>
      </c>
      <c r="D29" s="23">
        <f>IF(計算用!F30=0,"削除",計算用!F30)</f>
        <v>1324800.0000000002</v>
      </c>
    </row>
    <row r="30" spans="1:4" x14ac:dyDescent="0.4">
      <c r="A30" s="23">
        <f>IF(C30="削除","削除",計算用!G30)</f>
        <v>362400</v>
      </c>
      <c r="B30" s="23">
        <f>IF(D30="削除","削除",計算用!F30)</f>
        <v>1324800.0000000002</v>
      </c>
      <c r="C30" s="23">
        <f>IF(計算用!G31=0,"削除",計算用!G31)</f>
        <v>374200</v>
      </c>
      <c r="D30" s="23">
        <f>IF(計算用!F31=0,"削除",計算用!F31)</f>
        <v>1344800.0000000002</v>
      </c>
    </row>
    <row r="31" spans="1:4" x14ac:dyDescent="0.4">
      <c r="A31" s="23">
        <f>IF(C31="削除","削除",計算用!G31)</f>
        <v>374200</v>
      </c>
      <c r="B31" s="23">
        <f>IF(D31="削除","削除",計算用!F31)</f>
        <v>1344800.0000000002</v>
      </c>
      <c r="C31" s="23">
        <f>IF(計算用!G32=0,"削除",計算用!G32)</f>
        <v>382400</v>
      </c>
      <c r="D31" s="23">
        <f>IF(計算用!F32=0,"削除",計算用!F32)</f>
        <v>1365400</v>
      </c>
    </row>
    <row r="32" spans="1:4" x14ac:dyDescent="0.4">
      <c r="A32" s="23">
        <f>IF(C32="削除","削除",計算用!G32)</f>
        <v>382400</v>
      </c>
      <c r="B32" s="23">
        <f>IF(D32="削除","削除",計算用!F32)</f>
        <v>1365400</v>
      </c>
      <c r="C32" s="23">
        <f>IF(計算用!G33=0,"削除",計算用!G33)</f>
        <v>393600</v>
      </c>
      <c r="D32" s="23">
        <f>IF(計算用!F33=0,"削除",計算用!F33)</f>
        <v>1383599.9999999998</v>
      </c>
    </row>
    <row r="33" spans="1:4" x14ac:dyDescent="0.4">
      <c r="A33" s="23">
        <f>IF(C33="削除","削除",計算用!G33)</f>
        <v>393600</v>
      </c>
      <c r="B33" s="23">
        <f>IF(D33="削除","削除",計算用!F33)</f>
        <v>1383599.9999999998</v>
      </c>
      <c r="C33" s="23">
        <f>IF(計算用!G34=0,"削除",計算用!G34)</f>
        <v>404799.99999999994</v>
      </c>
      <c r="D33" s="23">
        <f>IF(計算用!F34=0,"削除",計算用!F34)</f>
        <v>1394800.0000000002</v>
      </c>
    </row>
    <row r="34" spans="1:4" x14ac:dyDescent="0.4">
      <c r="A34" s="23">
        <f>IF(C34="削除","削除",計算用!G34)</f>
        <v>404799.99999999994</v>
      </c>
      <c r="B34" s="23">
        <f>IF(D34="削除","削除",計算用!F34)</f>
        <v>1394800.0000000002</v>
      </c>
      <c r="C34" s="23">
        <f>IF(計算用!G35=0,"削除",計算用!G35)</f>
        <v>420000</v>
      </c>
      <c r="D34" s="23">
        <f>IF(計算用!F35=0,"削除",計算用!F35)</f>
        <v>1400000</v>
      </c>
    </row>
    <row r="35" spans="1:4" x14ac:dyDescent="0.4">
      <c r="A35" s="23">
        <f>IF(C35="削除","削除",計算用!G35)</f>
        <v>420000</v>
      </c>
      <c r="B35" s="23">
        <f>IF(D35="削除","削除",計算用!F35)</f>
        <v>1400000</v>
      </c>
      <c r="C35" s="23">
        <f>IF(計算用!G36=0,"削除",計算用!G36)</f>
        <v>430000</v>
      </c>
      <c r="D35" s="23">
        <f>IF(計算用!F36=0,"削除",計算用!F36)</f>
        <v>1400000</v>
      </c>
    </row>
    <row r="36" spans="1:4" x14ac:dyDescent="0.4">
      <c r="A36" s="23">
        <f>IF(C36="削除","削除",計算用!G36)</f>
        <v>430000</v>
      </c>
      <c r="B36" s="23">
        <f>IF(D36="削除","削除",計算用!F36)</f>
        <v>1400000</v>
      </c>
      <c r="C36" s="23">
        <f>IF(計算用!G37=0,"削除",計算用!G37)</f>
        <v>430000</v>
      </c>
      <c r="D36" s="23">
        <f>IF(計算用!F37=0,"削除",計算用!F37)</f>
        <v>1400000</v>
      </c>
    </row>
    <row r="37" spans="1:4" x14ac:dyDescent="0.4">
      <c r="A37" s="23">
        <f>IF(C37="削除","削除",計算用!G37)</f>
        <v>430000</v>
      </c>
      <c r="B37" s="23">
        <f>IF(D37="削除","削除",計算用!F37)</f>
        <v>1400000</v>
      </c>
      <c r="C37" s="23">
        <f>IF(計算用!G38=0,"削除",計算用!G38)</f>
        <v>430000</v>
      </c>
      <c r="D37" s="23">
        <f>IF(計算用!F38=0,"削除",計算用!F38)</f>
        <v>1400000</v>
      </c>
    </row>
    <row r="38" spans="1:4" x14ac:dyDescent="0.4">
      <c r="A38" s="23">
        <f>IF(C38="削除","削除",計算用!G38)</f>
        <v>430000</v>
      </c>
      <c r="B38" s="23">
        <f>IF(D38="削除","削除",計算用!F38)</f>
        <v>1400000</v>
      </c>
      <c r="C38" s="23">
        <f>IF(計算用!G39=0,"削除",計算用!G39)</f>
        <v>430000</v>
      </c>
      <c r="D38" s="23">
        <f>IF(計算用!F39=0,"削除",計算用!F39)</f>
        <v>1400000</v>
      </c>
    </row>
    <row r="39" spans="1:4" x14ac:dyDescent="0.4">
      <c r="A39" s="23">
        <f>IF(C39="削除","削除",計算用!G39)</f>
        <v>430000</v>
      </c>
      <c r="B39" s="23">
        <f>IF(D39="削除","削除",計算用!F39)</f>
        <v>1400000</v>
      </c>
      <c r="C39" s="23">
        <f>IF(計算用!G40=0,"削除",計算用!G40)</f>
        <v>430000</v>
      </c>
      <c r="D39" s="23">
        <f>IF(計算用!F40=0,"削除",計算用!F40)</f>
        <v>1400000</v>
      </c>
    </row>
    <row r="40" spans="1:4" x14ac:dyDescent="0.4">
      <c r="A40" s="23" t="str">
        <f>IF(C40="削除","削除",計算用!G40)</f>
        <v>削除</v>
      </c>
      <c r="B40" s="23" t="str">
        <f>IF(D40="削除","削除",計算用!F40)</f>
        <v>削除</v>
      </c>
      <c r="C40" s="23" t="str">
        <f>IF(計算用!G41=0,"削除",計算用!G41)</f>
        <v>削除</v>
      </c>
      <c r="D40" s="23" t="str">
        <f>IF(計算用!F41=0,"削除",計算用!F41)</f>
        <v>削除</v>
      </c>
    </row>
    <row r="41" spans="1:4" x14ac:dyDescent="0.4">
      <c r="A41" s="23" t="str">
        <f>IF(C41="削除","削除",計算用!G41)</f>
        <v>削除</v>
      </c>
      <c r="B41" s="23" t="str">
        <f>IF(D41="削除","削除",計算用!F41)</f>
        <v>削除</v>
      </c>
      <c r="C41" s="23" t="str">
        <f>IF(計算用!G42=0,"削除",計算用!G42)</f>
        <v>削除</v>
      </c>
      <c r="D41" s="23" t="str">
        <f>IF(計算用!F42=0,"削除",計算用!F42)</f>
        <v>削除</v>
      </c>
    </row>
    <row r="42" spans="1:4" x14ac:dyDescent="0.4">
      <c r="A42" s="23" t="str">
        <f>IF(C42="削除","削除",計算用!G42)</f>
        <v>削除</v>
      </c>
      <c r="B42" s="23" t="str">
        <f>IF(D42="削除","削除",計算用!F42)</f>
        <v>削除</v>
      </c>
      <c r="C42" s="23" t="str">
        <f>IF(計算用!G43=0,"削除",計算用!G43)</f>
        <v>削除</v>
      </c>
      <c r="D42" s="23" t="str">
        <f>IF(計算用!F43=0,"削除",計算用!F43)</f>
        <v>削除</v>
      </c>
    </row>
    <row r="43" spans="1:4" x14ac:dyDescent="0.4">
      <c r="A43" s="23" t="str">
        <f>IF(C43="削除","削除",計算用!G43)</f>
        <v>削除</v>
      </c>
      <c r="B43" s="23" t="str">
        <f>IF(D43="削除","削除",計算用!F43)</f>
        <v>削除</v>
      </c>
      <c r="C43" s="23" t="str">
        <f>IF(計算用!G44=0,"削除",計算用!G44)</f>
        <v>削除</v>
      </c>
      <c r="D43" s="23" t="str">
        <f>IF(計算用!F44=0,"削除",計算用!F44)</f>
        <v>削除</v>
      </c>
    </row>
    <row r="44" spans="1:4" x14ac:dyDescent="0.4">
      <c r="A44" s="23" t="str">
        <f>IF(C44="削除","削除",計算用!G44)</f>
        <v>削除</v>
      </c>
      <c r="B44" s="23" t="str">
        <f>IF(D44="削除","削除",計算用!F44)</f>
        <v>削除</v>
      </c>
      <c r="C44" s="23" t="str">
        <f>IF(計算用!G45=0,"削除",計算用!G45)</f>
        <v>削除</v>
      </c>
      <c r="D44" s="23" t="str">
        <f>IF(計算用!F45=0,"削除",計算用!F45)</f>
        <v>削除</v>
      </c>
    </row>
    <row r="45" spans="1:4" x14ac:dyDescent="0.4">
      <c r="A45" s="23" t="str">
        <f>IF(C45="削除","削除",計算用!G45)</f>
        <v>削除</v>
      </c>
      <c r="B45" s="23" t="str">
        <f>IF(D45="削除","削除",計算用!F45)</f>
        <v>削除</v>
      </c>
      <c r="C45" s="23" t="str">
        <f>IF(計算用!G46=0,"削除",計算用!G46)</f>
        <v>削除</v>
      </c>
      <c r="D45" s="23" t="str">
        <f>IF(計算用!F46=0,"削除",計算用!F46)</f>
        <v>削除</v>
      </c>
    </row>
    <row r="46" spans="1:4" x14ac:dyDescent="0.4">
      <c r="A46" s="23" t="str">
        <f>IF(C46="削除","削除",計算用!G46)</f>
        <v>削除</v>
      </c>
      <c r="B46" s="23" t="str">
        <f>IF(D46="削除","削除",計算用!F46)</f>
        <v>削除</v>
      </c>
      <c r="C46" s="23" t="str">
        <f>IF(計算用!G47=0,"削除",計算用!G47)</f>
        <v>削除</v>
      </c>
      <c r="D46" s="23" t="str">
        <f>IF(計算用!F47=0,"削除",計算用!F47)</f>
        <v>削除</v>
      </c>
    </row>
    <row r="47" spans="1:4" x14ac:dyDescent="0.4">
      <c r="A47" s="23" t="str">
        <f>IF(C47="削除","削除",計算用!G47)</f>
        <v>削除</v>
      </c>
      <c r="B47" s="23" t="str">
        <f>IF(D47="削除","削除",計算用!F47)</f>
        <v>削除</v>
      </c>
      <c r="C47" s="23" t="str">
        <f>IF(計算用!G48=0,"削除",計算用!G48)</f>
        <v>削除</v>
      </c>
      <c r="D47" s="23" t="str">
        <f>IF(計算用!F48=0,"削除",計算用!F48)</f>
        <v>削除</v>
      </c>
    </row>
    <row r="48" spans="1:4" x14ac:dyDescent="0.4">
      <c r="A48" s="23" t="str">
        <f>IF(C48="削除","削除",計算用!G48)</f>
        <v>削除</v>
      </c>
      <c r="B48" s="23" t="str">
        <f>IF(D48="削除","削除",計算用!F48)</f>
        <v>削除</v>
      </c>
      <c r="C48" s="23" t="str">
        <f>IF(計算用!G49=0,"削除",計算用!G49)</f>
        <v>削除</v>
      </c>
      <c r="D48" s="23" t="str">
        <f>IF(計算用!F49=0,"削除",計算用!F49)</f>
        <v>削除</v>
      </c>
    </row>
    <row r="49" spans="1:4" x14ac:dyDescent="0.4">
      <c r="A49" s="23" t="str">
        <f>IF(C49="削除","削除",計算用!G49)</f>
        <v>削除</v>
      </c>
      <c r="B49" s="23" t="str">
        <f>IF(D49="削除","削除",計算用!F49)</f>
        <v>削除</v>
      </c>
      <c r="C49" s="23" t="str">
        <f>IF(計算用!G50=0,"削除",計算用!G50)</f>
        <v>削除</v>
      </c>
      <c r="D49" s="23" t="str">
        <f>IF(計算用!F50=0,"削除",計算用!F50)</f>
        <v>削除</v>
      </c>
    </row>
    <row r="50" spans="1:4" x14ac:dyDescent="0.4">
      <c r="A50" s="23" t="str">
        <f>IF(C50="削除","削除",計算用!G50)</f>
        <v>削除</v>
      </c>
      <c r="B50" s="23" t="str">
        <f>IF(D50="削除","削除",計算用!F50)</f>
        <v>削除</v>
      </c>
      <c r="C50" s="23" t="str">
        <f>IF(計算用!G51=0,"削除",計算用!G51)</f>
        <v>削除</v>
      </c>
      <c r="D50" s="23" t="str">
        <f>IF(計算用!F51=0,"削除",計算用!F51)</f>
        <v>削除</v>
      </c>
    </row>
    <row r="51" spans="1:4" x14ac:dyDescent="0.4">
      <c r="A51" s="23" t="str">
        <f>IF(C51="削除","削除",計算用!G51)</f>
        <v>削除</v>
      </c>
      <c r="B51" s="23" t="str">
        <f>IF(D51="削除","削除",計算用!F51)</f>
        <v>削除</v>
      </c>
      <c r="C51" s="23" t="str">
        <f>IF(計算用!G52=0,"削除",計算用!G52)</f>
        <v>削除</v>
      </c>
      <c r="D51" s="23" t="str">
        <f>IF(計算用!F52=0,"削除",計算用!F52)</f>
        <v>削除</v>
      </c>
    </row>
    <row r="52" spans="1:4" x14ac:dyDescent="0.4">
      <c r="A52" s="23" t="str">
        <f>IF(C52="削除","削除",計算用!G52)</f>
        <v>削除</v>
      </c>
      <c r="B52" s="23" t="str">
        <f>IF(D52="削除","削除",計算用!F52)</f>
        <v>削除</v>
      </c>
      <c r="C52" s="23" t="str">
        <f>IF(計算用!G53=0,"削除",計算用!G53)</f>
        <v>削除</v>
      </c>
      <c r="D52" s="23" t="str">
        <f>IF(計算用!F53=0,"削除",計算用!F53)</f>
        <v>削除</v>
      </c>
    </row>
    <row r="53" spans="1:4" x14ac:dyDescent="0.4">
      <c r="A53" s="23" t="str">
        <f>IF(C53="削除","削除",計算用!G53)</f>
        <v>削除</v>
      </c>
      <c r="B53" s="23" t="str">
        <f>IF(D53="削除","削除",計算用!F53)</f>
        <v>削除</v>
      </c>
      <c r="C53" s="23" t="str">
        <f>IF(計算用!G54=0,"削除",計算用!G54)</f>
        <v>削除</v>
      </c>
      <c r="D53" s="23" t="str">
        <f>IF(計算用!F54=0,"削除",計算用!F54)</f>
        <v>削除</v>
      </c>
    </row>
    <row r="54" spans="1:4" x14ac:dyDescent="0.4">
      <c r="A54" s="23" t="str">
        <f>IF(C54="削除","削除",計算用!G54)</f>
        <v>削除</v>
      </c>
      <c r="B54" s="23" t="str">
        <f>IF(D54="削除","削除",計算用!F54)</f>
        <v>削除</v>
      </c>
      <c r="C54" s="23" t="str">
        <f>IF(計算用!G55=0,"削除",計算用!G55)</f>
        <v>削除</v>
      </c>
      <c r="D54" s="23" t="str">
        <f>IF(計算用!F55=0,"削除",計算用!F55)</f>
        <v>削除</v>
      </c>
    </row>
    <row r="55" spans="1:4" x14ac:dyDescent="0.4">
      <c r="A55" s="23" t="str">
        <f>IF(C55="削除","削除",計算用!G55)</f>
        <v>削除</v>
      </c>
      <c r="B55" s="23" t="str">
        <f>IF(D55="削除","削除",計算用!F55)</f>
        <v>削除</v>
      </c>
      <c r="C55" s="23" t="str">
        <f>IF(計算用!G56=0,"削除",計算用!G56)</f>
        <v>削除</v>
      </c>
      <c r="D55" s="23" t="str">
        <f>IF(計算用!F56=0,"削除",計算用!F56)</f>
        <v>削除</v>
      </c>
    </row>
    <row r="56" spans="1:4" x14ac:dyDescent="0.4">
      <c r="A56" s="23" t="str">
        <f>IF(C56="削除","削除",計算用!G56)</f>
        <v>削除</v>
      </c>
      <c r="B56" s="23" t="str">
        <f>IF(D56="削除","削除",計算用!F56)</f>
        <v>削除</v>
      </c>
      <c r="C56" s="23" t="str">
        <f>IF(計算用!G57=0,"削除",計算用!G57)</f>
        <v>削除</v>
      </c>
      <c r="D56" s="23" t="str">
        <f>IF(計算用!F57=0,"削除",計算用!F57)</f>
        <v>削除</v>
      </c>
    </row>
    <row r="57" spans="1:4" x14ac:dyDescent="0.4">
      <c r="A57" s="23" t="str">
        <f>IF(C57="削除","削除",計算用!G57)</f>
        <v>削除</v>
      </c>
      <c r="B57" s="23" t="str">
        <f>IF(D57="削除","削除",計算用!F57)</f>
        <v>削除</v>
      </c>
      <c r="C57" s="23" t="str">
        <f>IF(計算用!G58=0,"削除",計算用!G58)</f>
        <v>削除</v>
      </c>
      <c r="D57" s="23" t="str">
        <f>IF(計算用!F58=0,"削除",計算用!F58)</f>
        <v>削除</v>
      </c>
    </row>
    <row r="58" spans="1:4" x14ac:dyDescent="0.4">
      <c r="A58" s="23" t="str">
        <f>IF(C58="削除","削除",計算用!G58)</f>
        <v>削除</v>
      </c>
      <c r="B58" s="23" t="str">
        <f>IF(D58="削除","削除",計算用!F58)</f>
        <v>削除</v>
      </c>
      <c r="C58" s="23" t="str">
        <f>IF(計算用!G59=0,"削除",計算用!G59)</f>
        <v>削除</v>
      </c>
      <c r="D58" s="23" t="str">
        <f>IF(計算用!F59=0,"削除",計算用!F59)</f>
        <v>削除</v>
      </c>
    </row>
    <row r="59" spans="1:4" x14ac:dyDescent="0.4">
      <c r="A59" s="23" t="str">
        <f>IF(C59="削除","削除",計算用!G59)</f>
        <v>削除</v>
      </c>
      <c r="B59" s="23" t="str">
        <f>IF(D59="削除","削除",計算用!F59)</f>
        <v>削除</v>
      </c>
      <c r="C59" s="23" t="str">
        <f>IF(計算用!G60=0,"削除",計算用!G60)</f>
        <v>削除</v>
      </c>
      <c r="D59" s="23" t="str">
        <f>IF(計算用!F60=0,"削除",計算用!F60)</f>
        <v>削除</v>
      </c>
    </row>
    <row r="60" spans="1:4" x14ac:dyDescent="0.4">
      <c r="A60" s="23" t="str">
        <f>IF(C60="削除","削除",計算用!G60)</f>
        <v>削除</v>
      </c>
      <c r="B60" s="23" t="str">
        <f>IF(D60="削除","削除",計算用!F60)</f>
        <v>削除</v>
      </c>
      <c r="C60" s="23" t="str">
        <f>IF(計算用!G61=0,"削除",計算用!G61)</f>
        <v>削除</v>
      </c>
      <c r="D60" s="23" t="str">
        <f>IF(計算用!F61=0,"削除",計算用!F61)</f>
        <v>削除</v>
      </c>
    </row>
    <row r="61" spans="1:4" x14ac:dyDescent="0.4">
      <c r="A61" s="23" t="str">
        <f>IF(C61="削除","削除",計算用!G61)</f>
        <v>削除</v>
      </c>
      <c r="B61" s="23" t="str">
        <f>IF(D61="削除","削除",計算用!F61)</f>
        <v>削除</v>
      </c>
      <c r="C61" s="23" t="str">
        <f>IF(計算用!G62=0,"削除",計算用!G62)</f>
        <v>削除</v>
      </c>
      <c r="D61" s="23" t="str">
        <f>IF(計算用!F62=0,"削除",計算用!F62)</f>
        <v>削除</v>
      </c>
    </row>
    <row r="62" spans="1:4" x14ac:dyDescent="0.4">
      <c r="A62" s="23" t="str">
        <f>IF(C62="削除","削除",計算用!G62)</f>
        <v>削除</v>
      </c>
      <c r="B62" s="23" t="str">
        <f>IF(D62="削除","削除",計算用!F62)</f>
        <v>削除</v>
      </c>
      <c r="C62" s="23" t="str">
        <f>IF(計算用!G63=0,"削除",計算用!G63)</f>
        <v>削除</v>
      </c>
      <c r="D62" s="23" t="str">
        <f>IF(計算用!F63=0,"削除",計算用!F63)</f>
        <v>削除</v>
      </c>
    </row>
    <row r="63" spans="1:4" x14ac:dyDescent="0.4">
      <c r="A63" s="23" t="str">
        <f>IF(C63="削除","削除",計算用!G63)</f>
        <v>削除</v>
      </c>
      <c r="B63" s="23" t="str">
        <f>IF(D63="削除","削除",計算用!F63)</f>
        <v>削除</v>
      </c>
      <c r="C63" s="23" t="str">
        <f>IF(計算用!G64=0,"削除",計算用!G64)</f>
        <v>削除</v>
      </c>
      <c r="D63" s="23" t="str">
        <f>IF(計算用!F64=0,"削除",計算用!F64)</f>
        <v>削除</v>
      </c>
    </row>
    <row r="64" spans="1:4" x14ac:dyDescent="0.4">
      <c r="A64" s="23" t="str">
        <f>IF(C64="削除","削除",計算用!G64)</f>
        <v>削除</v>
      </c>
      <c r="B64" s="23" t="str">
        <f>IF(D64="削除","削除",計算用!F64)</f>
        <v>削除</v>
      </c>
      <c r="C64" s="23" t="str">
        <f>IF(計算用!G65=0,"削除",計算用!G65)</f>
        <v>削除</v>
      </c>
      <c r="D64" s="23" t="str">
        <f>IF(計算用!F65=0,"削除",計算用!F65)</f>
        <v>削除</v>
      </c>
    </row>
    <row r="65" spans="1:4" x14ac:dyDescent="0.4">
      <c r="A65" s="23" t="str">
        <f>IF(C65="削除","削除",計算用!G65)</f>
        <v>削除</v>
      </c>
      <c r="B65" s="23" t="str">
        <f>IF(D65="削除","削除",計算用!F65)</f>
        <v>削除</v>
      </c>
      <c r="C65" s="23" t="str">
        <f>IF(計算用!G66=0,"削除",計算用!G66)</f>
        <v>削除</v>
      </c>
      <c r="D65" s="23" t="str">
        <f>IF(計算用!F66=0,"削除",計算用!F66)</f>
        <v>削除</v>
      </c>
    </row>
    <row r="66" spans="1:4" x14ac:dyDescent="0.4">
      <c r="A66" s="23" t="str">
        <f>IF(C66="削除","削除",計算用!G66)</f>
        <v>削除</v>
      </c>
      <c r="B66" s="23" t="str">
        <f>IF(D66="削除","削除",計算用!F66)</f>
        <v>削除</v>
      </c>
      <c r="C66" s="23" t="str">
        <f>IF(計算用!G67=0,"削除",計算用!G67)</f>
        <v>削除</v>
      </c>
      <c r="D66" s="23" t="str">
        <f>IF(計算用!F67=0,"削除",計算用!F67)</f>
        <v>削除</v>
      </c>
    </row>
    <row r="67" spans="1:4" x14ac:dyDescent="0.4">
      <c r="A67" s="23" t="str">
        <f>IF(C67="削除","削除",計算用!G67)</f>
        <v>削除</v>
      </c>
      <c r="B67" s="23" t="str">
        <f>IF(D67="削除","削除",計算用!F67)</f>
        <v>削除</v>
      </c>
      <c r="C67" s="23" t="str">
        <f>IF(計算用!G68=0,"削除",計算用!G68)</f>
        <v>削除</v>
      </c>
      <c r="D67" s="23" t="str">
        <f>IF(計算用!F68=0,"削除",計算用!F68)</f>
        <v>削除</v>
      </c>
    </row>
    <row r="68" spans="1:4" x14ac:dyDescent="0.4">
      <c r="A68" s="23" t="str">
        <f>IF(C68="削除","削除",計算用!G68)</f>
        <v>削除</v>
      </c>
      <c r="B68" s="23" t="str">
        <f>IF(D68="削除","削除",計算用!F68)</f>
        <v>削除</v>
      </c>
      <c r="C68" s="23" t="str">
        <f>IF(計算用!G69=0,"削除",計算用!G69)</f>
        <v>削除</v>
      </c>
      <c r="D68" s="23" t="str">
        <f>IF(計算用!F69=0,"削除",計算用!F69)</f>
        <v>削除</v>
      </c>
    </row>
    <row r="69" spans="1:4" x14ac:dyDescent="0.4">
      <c r="A69" s="23" t="str">
        <f>IF(C69="削除","削除",計算用!G69)</f>
        <v>削除</v>
      </c>
      <c r="B69" s="23" t="str">
        <f>IF(D69="削除","削除",計算用!F69)</f>
        <v>削除</v>
      </c>
      <c r="C69" s="23" t="str">
        <f>IF(計算用!G70=0,"削除",計算用!G70)</f>
        <v>削除</v>
      </c>
      <c r="D69" s="23" t="str">
        <f>IF(計算用!F70=0,"削除",計算用!F70)</f>
        <v>削除</v>
      </c>
    </row>
    <row r="70" spans="1:4" x14ac:dyDescent="0.4">
      <c r="A70" s="23" t="str">
        <f>IF(C70="削除","削除",計算用!G70)</f>
        <v>削除</v>
      </c>
      <c r="B70" s="23" t="str">
        <f>IF(D70="削除","削除",計算用!F70)</f>
        <v>削除</v>
      </c>
      <c r="C70" s="23" t="str">
        <f>IF(計算用!G71=0,"削除",計算用!G71)</f>
        <v>削除</v>
      </c>
      <c r="D70" s="23" t="str">
        <f>IF(計算用!F71=0,"削除",計算用!F71)</f>
        <v>削除</v>
      </c>
    </row>
    <row r="71" spans="1:4" x14ac:dyDescent="0.4">
      <c r="A71" s="23" t="str">
        <f>IF(C71="削除","削除",計算用!G71)</f>
        <v>削除</v>
      </c>
      <c r="B71" s="23" t="str">
        <f>IF(D71="削除","削除",計算用!F71)</f>
        <v>削除</v>
      </c>
      <c r="C71" s="23" t="str">
        <f>IF(計算用!G72=0,"削除",計算用!G72)</f>
        <v>削除</v>
      </c>
      <c r="D71" s="23" t="str">
        <f>IF(計算用!F72=0,"削除",計算用!F72)</f>
        <v>削除</v>
      </c>
    </row>
    <row r="72" spans="1:4" x14ac:dyDescent="0.4">
      <c r="A72" s="23" t="str">
        <f>IF(C72="削除","削除",計算用!G72)</f>
        <v>削除</v>
      </c>
      <c r="B72" s="23" t="str">
        <f>IF(D72="削除","削除",計算用!F72)</f>
        <v>削除</v>
      </c>
      <c r="C72" s="23" t="str">
        <f>IF(計算用!G73=0,"削除",計算用!G73)</f>
        <v>削除</v>
      </c>
      <c r="D72" s="23" t="str">
        <f>IF(計算用!F73=0,"削除",計算用!F73)</f>
        <v>削除</v>
      </c>
    </row>
    <row r="73" spans="1:4" x14ac:dyDescent="0.4">
      <c r="A73" s="23" t="str">
        <f>IF(C73="削除","削除",計算用!G73)</f>
        <v>削除</v>
      </c>
      <c r="B73" s="23" t="str">
        <f>IF(D73="削除","削除",計算用!F73)</f>
        <v>削除</v>
      </c>
      <c r="C73" s="23" t="str">
        <f>IF(計算用!G74=0,"削除",計算用!G74)</f>
        <v>削除</v>
      </c>
      <c r="D73" s="23" t="str">
        <f>IF(計算用!F74=0,"削除",計算用!F74)</f>
        <v>削除</v>
      </c>
    </row>
    <row r="74" spans="1:4" x14ac:dyDescent="0.4">
      <c r="A74" s="23" t="str">
        <f>IF(C74="削除","削除",計算用!G74)</f>
        <v>削除</v>
      </c>
      <c r="B74" s="23" t="str">
        <f>IF(D74="削除","削除",計算用!F74)</f>
        <v>削除</v>
      </c>
      <c r="C74" s="23" t="str">
        <f>IF(計算用!G75=0,"削除",計算用!G75)</f>
        <v>削除</v>
      </c>
      <c r="D74" s="23" t="str">
        <f>IF(計算用!F75=0,"削除",計算用!F75)</f>
        <v>削除</v>
      </c>
    </row>
    <row r="75" spans="1:4" x14ac:dyDescent="0.4">
      <c r="A75" s="23" t="str">
        <f>IF(C75="削除","削除",計算用!G75)</f>
        <v>削除</v>
      </c>
      <c r="B75" s="23" t="str">
        <f>IF(D75="削除","削除",計算用!F75)</f>
        <v>削除</v>
      </c>
      <c r="C75" s="23" t="str">
        <f>IF(計算用!G76=0,"削除",計算用!G76)</f>
        <v>削除</v>
      </c>
      <c r="D75" s="23" t="str">
        <f>IF(計算用!F76=0,"削除",計算用!F76)</f>
        <v>削除</v>
      </c>
    </row>
    <row r="76" spans="1:4" x14ac:dyDescent="0.4">
      <c r="A76" s="23" t="str">
        <f>IF(C76="削除","削除",計算用!G76)</f>
        <v>削除</v>
      </c>
      <c r="B76" s="23" t="str">
        <f>IF(D76="削除","削除",計算用!F76)</f>
        <v>削除</v>
      </c>
      <c r="C76" s="23" t="str">
        <f>IF(計算用!G77=0,"削除",計算用!G77)</f>
        <v>削除</v>
      </c>
      <c r="D76" s="23" t="str">
        <f>IF(計算用!F77=0,"削除",計算用!F77)</f>
        <v>削除</v>
      </c>
    </row>
    <row r="77" spans="1:4" x14ac:dyDescent="0.4">
      <c r="A77" s="23" t="str">
        <f>IF(C77="削除","削除",計算用!G77)</f>
        <v>削除</v>
      </c>
      <c r="B77" s="23" t="str">
        <f>IF(D77="削除","削除",計算用!F77)</f>
        <v>削除</v>
      </c>
      <c r="C77" s="23" t="str">
        <f>IF(計算用!G78=0,"削除",計算用!G78)</f>
        <v>削除</v>
      </c>
      <c r="D77" s="23" t="str">
        <f>IF(計算用!F78=0,"削除",計算用!F78)</f>
        <v>削除</v>
      </c>
    </row>
    <row r="78" spans="1:4" x14ac:dyDescent="0.4">
      <c r="A78" s="23" t="str">
        <f>IF(C78="削除","削除",計算用!G78)</f>
        <v>削除</v>
      </c>
      <c r="B78" s="23" t="str">
        <f>IF(D78="削除","削除",計算用!F78)</f>
        <v>削除</v>
      </c>
      <c r="C78" s="23" t="str">
        <f>IF(計算用!G79=0,"削除",計算用!G79)</f>
        <v>削除</v>
      </c>
      <c r="D78" s="23" t="str">
        <f>IF(計算用!F79=0,"削除",計算用!F79)</f>
        <v>削除</v>
      </c>
    </row>
    <row r="79" spans="1:4" x14ac:dyDescent="0.4">
      <c r="A79" s="23" t="str">
        <f>IF(C79="削除","削除",計算用!G79)</f>
        <v>削除</v>
      </c>
      <c r="B79" s="23" t="str">
        <f>IF(D79="削除","削除",計算用!F79)</f>
        <v>削除</v>
      </c>
      <c r="C79" s="23" t="str">
        <f>IF(計算用!G80=0,"削除",計算用!G80)</f>
        <v>削除</v>
      </c>
      <c r="D79" s="23" t="str">
        <f>IF(計算用!F80=0,"削除",計算用!F80)</f>
        <v>削除</v>
      </c>
    </row>
    <row r="80" spans="1:4" x14ac:dyDescent="0.4">
      <c r="A80" s="23" t="str">
        <f>IF(C80="削除","削除",計算用!G80)</f>
        <v>削除</v>
      </c>
      <c r="B80" s="23" t="str">
        <f>IF(D80="削除","削除",計算用!F80)</f>
        <v>削除</v>
      </c>
      <c r="C80" s="23" t="str">
        <f>IF(計算用!G81=0,"削除",計算用!G81)</f>
        <v>削除</v>
      </c>
      <c r="D80" s="23" t="str">
        <f>IF(計算用!F81=0,"削除",計算用!F81)</f>
        <v>削除</v>
      </c>
    </row>
    <row r="81" spans="1:4" x14ac:dyDescent="0.4">
      <c r="A81" s="23" t="str">
        <f>IF(C81="削除","削除",計算用!G81)</f>
        <v>削除</v>
      </c>
      <c r="B81" s="23" t="str">
        <f>IF(D81="削除","削除",計算用!F81)</f>
        <v>削除</v>
      </c>
      <c r="C81" s="23" t="str">
        <f>IF(計算用!G82=0,"削除",計算用!G82)</f>
        <v>削除</v>
      </c>
      <c r="D81" s="23" t="str">
        <f>IF(計算用!F82=0,"削除",計算用!F82)</f>
        <v>削除</v>
      </c>
    </row>
    <row r="82" spans="1:4" x14ac:dyDescent="0.4">
      <c r="A82" s="23" t="str">
        <f>IF(C82="削除","削除",計算用!G82)</f>
        <v>削除</v>
      </c>
      <c r="B82" s="23" t="str">
        <f>IF(D82="削除","削除",計算用!F82)</f>
        <v>削除</v>
      </c>
      <c r="C82" s="23" t="str">
        <f>IF(計算用!G83=0,"削除",計算用!G83)</f>
        <v>削除</v>
      </c>
      <c r="D82" s="23" t="str">
        <f>IF(計算用!F83=0,"削除",計算用!F83)</f>
        <v>削除</v>
      </c>
    </row>
    <row r="83" spans="1:4" x14ac:dyDescent="0.4">
      <c r="A83" s="23" t="str">
        <f>IF(C83="削除","削除",計算用!G83)</f>
        <v>削除</v>
      </c>
      <c r="B83" s="23" t="str">
        <f>IF(D83="削除","削除",計算用!F83)</f>
        <v>削除</v>
      </c>
      <c r="C83" s="23" t="str">
        <f>IF(計算用!G84=0,"削除",計算用!G84)</f>
        <v>削除</v>
      </c>
      <c r="D83" s="23" t="str">
        <f>IF(計算用!F84=0,"削除",計算用!F84)</f>
        <v>削除</v>
      </c>
    </row>
    <row r="84" spans="1:4" x14ac:dyDescent="0.4">
      <c r="A84" s="23" t="str">
        <f>IF(C84="削除","削除",計算用!G84)</f>
        <v>削除</v>
      </c>
      <c r="B84" s="23" t="str">
        <f>IF(D84="削除","削除",計算用!F84)</f>
        <v>削除</v>
      </c>
      <c r="C84" s="23" t="str">
        <f>IF(計算用!G85=0,"削除",計算用!G85)</f>
        <v>削除</v>
      </c>
      <c r="D84" s="23" t="str">
        <f>IF(計算用!F85=0,"削除",計算用!F85)</f>
        <v>削除</v>
      </c>
    </row>
    <row r="85" spans="1:4" x14ac:dyDescent="0.4">
      <c r="A85" s="23" t="str">
        <f>IF(C85="削除","削除",計算用!G85)</f>
        <v>削除</v>
      </c>
      <c r="B85" s="23" t="str">
        <f>IF(D85="削除","削除",計算用!F85)</f>
        <v>削除</v>
      </c>
      <c r="C85" s="23" t="str">
        <f>IF(計算用!G86=0,"削除",計算用!G86)</f>
        <v>削除</v>
      </c>
      <c r="D85" s="23" t="str">
        <f>IF(計算用!F86=0,"削除",計算用!F86)</f>
        <v>削除</v>
      </c>
    </row>
    <row r="86" spans="1:4" x14ac:dyDescent="0.4">
      <c r="A86" s="23" t="str">
        <f>IF(C86="削除","削除",計算用!G86)</f>
        <v>削除</v>
      </c>
      <c r="B86" s="23" t="str">
        <f>IF(D86="削除","削除",計算用!F86)</f>
        <v>削除</v>
      </c>
      <c r="C86" s="23" t="str">
        <f>IF(計算用!G87=0,"削除",計算用!G87)</f>
        <v>削除</v>
      </c>
      <c r="D86" s="23" t="str">
        <f>IF(計算用!F87=0,"削除",計算用!F87)</f>
        <v>削除</v>
      </c>
    </row>
    <row r="87" spans="1:4" x14ac:dyDescent="0.4">
      <c r="A87" s="23" t="str">
        <f>IF(C87="削除","削除",計算用!G87)</f>
        <v>削除</v>
      </c>
      <c r="B87" s="23" t="str">
        <f>IF(D87="削除","削除",計算用!F87)</f>
        <v>削除</v>
      </c>
      <c r="C87" s="23" t="str">
        <f>IF(計算用!G88=0,"削除",計算用!G88)</f>
        <v>削除</v>
      </c>
      <c r="D87" s="23" t="str">
        <f>IF(計算用!F88=0,"削除",計算用!F88)</f>
        <v>削除</v>
      </c>
    </row>
    <row r="88" spans="1:4" x14ac:dyDescent="0.4">
      <c r="A88" s="23" t="str">
        <f>IF(C88="削除","削除",計算用!G88)</f>
        <v>削除</v>
      </c>
      <c r="B88" s="23" t="str">
        <f>IF(D88="削除","削除",計算用!F88)</f>
        <v>削除</v>
      </c>
      <c r="C88" s="23" t="str">
        <f>IF(計算用!G89=0,"削除",計算用!G89)</f>
        <v>削除</v>
      </c>
      <c r="D88" s="23" t="str">
        <f>IF(計算用!F89=0,"削除",計算用!F89)</f>
        <v>削除</v>
      </c>
    </row>
    <row r="89" spans="1:4" x14ac:dyDescent="0.4">
      <c r="A89" s="23" t="str">
        <f>IF(C89="削除","削除",計算用!G89)</f>
        <v>削除</v>
      </c>
      <c r="B89" s="23" t="str">
        <f>IF(D89="削除","削除",計算用!F89)</f>
        <v>削除</v>
      </c>
      <c r="C89" s="23" t="str">
        <f>IF(計算用!G90=0,"削除",計算用!G90)</f>
        <v>削除</v>
      </c>
      <c r="D89" s="23" t="str">
        <f>IF(計算用!F90=0,"削除",計算用!F90)</f>
        <v>削除</v>
      </c>
    </row>
    <row r="90" spans="1:4" x14ac:dyDescent="0.4">
      <c r="A90" s="23" t="str">
        <f>IF(C90="削除","削除",計算用!G90)</f>
        <v>削除</v>
      </c>
      <c r="B90" s="23" t="str">
        <f>IF(D90="削除","削除",計算用!F90)</f>
        <v>削除</v>
      </c>
      <c r="C90" s="23" t="str">
        <f>IF(計算用!G91=0,"削除",計算用!G91)</f>
        <v>削除</v>
      </c>
      <c r="D90" s="23" t="str">
        <f>IF(計算用!F91=0,"削除",計算用!F91)</f>
        <v>削除</v>
      </c>
    </row>
    <row r="91" spans="1:4" x14ac:dyDescent="0.4">
      <c r="A91" s="23" t="str">
        <f>IF(C91="削除","削除",計算用!G91)</f>
        <v>削除</v>
      </c>
      <c r="B91" s="23" t="str">
        <f>IF(D91="削除","削除",計算用!F91)</f>
        <v>削除</v>
      </c>
      <c r="C91" s="23" t="str">
        <f>IF(計算用!G92=0,"削除",計算用!G92)</f>
        <v>削除</v>
      </c>
      <c r="D91" s="23" t="str">
        <f>IF(計算用!F92=0,"削除",計算用!F92)</f>
        <v>削除</v>
      </c>
    </row>
    <row r="92" spans="1:4" x14ac:dyDescent="0.4">
      <c r="A92" s="23" t="str">
        <f>IF(C92="削除","削除",計算用!G92)</f>
        <v>削除</v>
      </c>
      <c r="B92" s="23" t="str">
        <f>IF(D92="削除","削除",計算用!F92)</f>
        <v>削除</v>
      </c>
      <c r="C92" s="23" t="str">
        <f>IF(計算用!G93=0,"削除",計算用!G93)</f>
        <v>削除</v>
      </c>
      <c r="D92" s="23" t="str">
        <f>IF(計算用!F93=0,"削除",計算用!F93)</f>
        <v>削除</v>
      </c>
    </row>
    <row r="93" spans="1:4" x14ac:dyDescent="0.4">
      <c r="A93" s="23" t="str">
        <f>IF(C93="削除","削除",計算用!G93)</f>
        <v>削除</v>
      </c>
      <c r="B93" s="23" t="str">
        <f>IF(D93="削除","削除",計算用!F93)</f>
        <v>削除</v>
      </c>
      <c r="C93" s="23" t="str">
        <f>IF(計算用!G94=0,"削除",計算用!G94)</f>
        <v>削除</v>
      </c>
      <c r="D93" s="23" t="str">
        <f>IF(計算用!F94=0,"削除",計算用!F94)</f>
        <v>削除</v>
      </c>
    </row>
    <row r="94" spans="1:4" x14ac:dyDescent="0.4">
      <c r="A94" s="23" t="str">
        <f>IF(C94="削除","削除",計算用!G94)</f>
        <v>削除</v>
      </c>
      <c r="B94" s="23" t="str">
        <f>IF(D94="削除","削除",計算用!F94)</f>
        <v>削除</v>
      </c>
      <c r="C94" s="23" t="str">
        <f>IF(計算用!G95=0,"削除",計算用!G95)</f>
        <v>削除</v>
      </c>
      <c r="D94" s="23" t="str">
        <f>IF(計算用!F95=0,"削除",計算用!F95)</f>
        <v>削除</v>
      </c>
    </row>
    <row r="95" spans="1:4" x14ac:dyDescent="0.4">
      <c r="A95" s="23" t="str">
        <f>IF(C95="削除","削除",計算用!G95)</f>
        <v>削除</v>
      </c>
      <c r="B95" s="23" t="str">
        <f>IF(D95="削除","削除",計算用!F95)</f>
        <v>削除</v>
      </c>
      <c r="C95" s="23" t="str">
        <f>IF(計算用!G96=0,"削除",計算用!G96)</f>
        <v>削除</v>
      </c>
      <c r="D95" s="23" t="str">
        <f>IF(計算用!F96=0,"削除",計算用!F96)</f>
        <v>削除</v>
      </c>
    </row>
    <row r="96" spans="1:4" x14ac:dyDescent="0.4">
      <c r="A96" s="23" t="str">
        <f>IF(C96="削除","削除",計算用!G96)</f>
        <v>削除</v>
      </c>
      <c r="B96" s="23" t="str">
        <f>IF(D96="削除","削除",計算用!F96)</f>
        <v>削除</v>
      </c>
      <c r="C96" s="23" t="str">
        <f>IF(計算用!G97=0,"削除",計算用!G97)</f>
        <v>削除</v>
      </c>
      <c r="D96" s="23" t="str">
        <f>IF(計算用!F97=0,"削除",計算用!F97)</f>
        <v>削除</v>
      </c>
    </row>
    <row r="97" spans="1:4" x14ac:dyDescent="0.4">
      <c r="A97" s="23" t="str">
        <f>IF(C97="削除","削除",計算用!G97)</f>
        <v>削除</v>
      </c>
      <c r="B97" s="23" t="str">
        <f>IF(D97="削除","削除",計算用!F97)</f>
        <v>削除</v>
      </c>
      <c r="C97" s="23" t="str">
        <f>IF(計算用!G98=0,"削除",計算用!G98)</f>
        <v>削除</v>
      </c>
      <c r="D97" s="23" t="str">
        <f>IF(計算用!F98=0,"削除",計算用!F98)</f>
        <v>削除</v>
      </c>
    </row>
    <row r="98" spans="1:4" x14ac:dyDescent="0.4">
      <c r="A98" s="23" t="str">
        <f>IF(C98="削除","削除",計算用!G98)</f>
        <v>削除</v>
      </c>
      <c r="B98" s="23" t="str">
        <f>IF(D98="削除","削除",計算用!F98)</f>
        <v>削除</v>
      </c>
      <c r="C98" s="23" t="str">
        <f>IF(計算用!G99=0,"削除",計算用!G99)</f>
        <v>削除</v>
      </c>
      <c r="D98" s="23" t="str">
        <f>IF(計算用!F99=0,"削除",計算用!F99)</f>
        <v>削除</v>
      </c>
    </row>
    <row r="99" spans="1:4" x14ac:dyDescent="0.4">
      <c r="A99" s="23" t="str">
        <f>IF(C99="削除","削除",計算用!G99)</f>
        <v>削除</v>
      </c>
      <c r="B99" s="23" t="str">
        <f>IF(D99="削除","削除",計算用!F99)</f>
        <v>削除</v>
      </c>
      <c r="C99" s="23" t="str">
        <f>IF(計算用!G100=0,"削除",計算用!G100)</f>
        <v>削除</v>
      </c>
      <c r="D99" s="23" t="str">
        <f>IF(計算用!F100=0,"削除",計算用!F100)</f>
        <v>削除</v>
      </c>
    </row>
    <row r="100" spans="1:4" x14ac:dyDescent="0.4">
      <c r="A100" s="23" t="str">
        <f>IF(C100="削除","削除",計算用!G100)</f>
        <v>削除</v>
      </c>
      <c r="B100" s="23" t="str">
        <f>IF(D100="削除","削除",計算用!F100)</f>
        <v>削除</v>
      </c>
      <c r="C100" s="23" t="str">
        <f>IF(計算用!G101=0,"削除",計算用!G101)</f>
        <v>削除</v>
      </c>
      <c r="D100" s="23" t="str">
        <f>IF(計算用!F101=0,"削除",計算用!F101)</f>
        <v>削除</v>
      </c>
    </row>
    <row r="101" spans="1:4" x14ac:dyDescent="0.4">
      <c r="A101" s="23" t="str">
        <f>IF(C101="削除","削除",計算用!G101)</f>
        <v>削除</v>
      </c>
      <c r="B101" s="23" t="str">
        <f>IF(D101="削除","削除",計算用!F101)</f>
        <v>削除</v>
      </c>
      <c r="C101" s="23" t="str">
        <f>IF(計算用!G102=0,"削除",計算用!G102)</f>
        <v>削除</v>
      </c>
      <c r="D101" s="23" t="str">
        <f>IF(計算用!F102=0,"削除",計算用!F102)</f>
        <v>削除</v>
      </c>
    </row>
    <row r="102" spans="1:4" x14ac:dyDescent="0.4">
      <c r="A102" s="23" t="str">
        <f>IF(C102="削除","削除",計算用!G102)</f>
        <v>削除</v>
      </c>
      <c r="B102" s="23" t="str">
        <f>IF(D102="削除","削除",計算用!F102)</f>
        <v>削除</v>
      </c>
      <c r="C102" s="23" t="str">
        <f>IF(計算用!G103=0,"削除",計算用!G103)</f>
        <v>削除</v>
      </c>
      <c r="D102" s="23" t="str">
        <f>IF(計算用!F103=0,"削除",計算用!F103)</f>
        <v>削除</v>
      </c>
    </row>
    <row r="103" spans="1:4" x14ac:dyDescent="0.4">
      <c r="A103" s="23" t="str">
        <f>IF(C103="削除","削除",計算用!G103)</f>
        <v>削除</v>
      </c>
      <c r="B103" s="23" t="str">
        <f>IF(D103="削除","削除",計算用!F103)</f>
        <v>削除</v>
      </c>
      <c r="C103" s="23" t="str">
        <f>IF(計算用!G104=0,"削除",計算用!G104)</f>
        <v>削除</v>
      </c>
      <c r="D103" s="23" t="str">
        <f>IF(計算用!F104=0,"削除",計算用!F104)</f>
        <v>削除</v>
      </c>
    </row>
    <row r="104" spans="1:4" x14ac:dyDescent="0.4">
      <c r="A104" s="23" t="str">
        <f>IF(C104="削除","削除",計算用!G104)</f>
        <v>削除</v>
      </c>
      <c r="B104" s="23" t="str">
        <f>IF(D104="削除","削除",計算用!F104)</f>
        <v>削除</v>
      </c>
      <c r="C104" s="23" t="str">
        <f>IF(計算用!G105=0,"削除",計算用!G105)</f>
        <v>削除</v>
      </c>
      <c r="D104" s="23" t="str">
        <f>IF(計算用!F105=0,"削除",計算用!F105)</f>
        <v>削除</v>
      </c>
    </row>
    <row r="105" spans="1:4" x14ac:dyDescent="0.4">
      <c r="A105" s="23" t="str">
        <f>IF(C105="削除","削除",計算用!G105)</f>
        <v>削除</v>
      </c>
      <c r="B105" s="23" t="str">
        <f>IF(D105="削除","削除",計算用!F105)</f>
        <v>削除</v>
      </c>
      <c r="C105" s="23" t="str">
        <f>IF(計算用!G106=0,"削除",計算用!G106)</f>
        <v>削除</v>
      </c>
      <c r="D105" s="23" t="str">
        <f>IF(計算用!F106=0,"削除",計算用!F106)</f>
        <v>削除</v>
      </c>
    </row>
    <row r="106" spans="1:4" x14ac:dyDescent="0.4">
      <c r="A106" s="23" t="str">
        <f>IF(C106="削除","削除",計算用!G106)</f>
        <v>削除</v>
      </c>
      <c r="B106" s="23" t="str">
        <f>IF(D106="削除","削除",計算用!F106)</f>
        <v>削除</v>
      </c>
      <c r="C106" s="23" t="str">
        <f>IF(計算用!G107=0,"削除",計算用!G107)</f>
        <v>削除</v>
      </c>
      <c r="D106" s="23" t="str">
        <f>IF(計算用!F107=0,"削除",計算用!F107)</f>
        <v>削除</v>
      </c>
    </row>
    <row r="107" spans="1:4" x14ac:dyDescent="0.4">
      <c r="A107" s="23" t="str">
        <f>IF(C107="削除","削除",計算用!G107)</f>
        <v>削除</v>
      </c>
      <c r="B107" s="23" t="str">
        <f>IF(D107="削除","削除",計算用!F107)</f>
        <v>削除</v>
      </c>
      <c r="C107" s="23" t="str">
        <f>IF(計算用!G108=0,"削除",計算用!G108)</f>
        <v>削除</v>
      </c>
      <c r="D107" s="23" t="str">
        <f>IF(計算用!F108=0,"削除",計算用!F108)</f>
        <v>削除</v>
      </c>
    </row>
    <row r="108" spans="1:4" x14ac:dyDescent="0.4">
      <c r="A108" s="23" t="str">
        <f>IF(C108="削除","削除",計算用!G108)</f>
        <v>削除</v>
      </c>
      <c r="B108" s="23" t="str">
        <f>IF(D108="削除","削除",計算用!F108)</f>
        <v>削除</v>
      </c>
      <c r="C108" s="23" t="str">
        <f>IF(計算用!G109=0,"削除",計算用!G109)</f>
        <v>削除</v>
      </c>
      <c r="D108" s="23" t="str">
        <f>IF(計算用!F109=0,"削除",計算用!F109)</f>
        <v>削除</v>
      </c>
    </row>
    <row r="109" spans="1:4" x14ac:dyDescent="0.4">
      <c r="A109" s="23" t="str">
        <f>IF(C109="削除","削除",計算用!G109)</f>
        <v>削除</v>
      </c>
      <c r="B109" s="23" t="str">
        <f>IF(D109="削除","削除",計算用!F109)</f>
        <v>削除</v>
      </c>
      <c r="C109" s="23" t="str">
        <f>IF(計算用!G110=0,"削除",計算用!G110)</f>
        <v>削除</v>
      </c>
      <c r="D109" s="23" t="str">
        <f>IF(計算用!F110=0,"削除",計算用!F110)</f>
        <v>削除</v>
      </c>
    </row>
    <row r="110" spans="1:4" x14ac:dyDescent="0.4">
      <c r="A110" s="23" t="str">
        <f>IF(C110="削除","削除",計算用!G110)</f>
        <v>削除</v>
      </c>
      <c r="B110" s="23" t="str">
        <f>IF(D110="削除","削除",計算用!F110)</f>
        <v>削除</v>
      </c>
      <c r="C110" s="23" t="str">
        <f>IF(計算用!G111=0,"削除",計算用!G111)</f>
        <v>削除</v>
      </c>
      <c r="D110" s="23" t="str">
        <f>IF(計算用!F111=0,"削除",計算用!F111)</f>
        <v>削除</v>
      </c>
    </row>
    <row r="111" spans="1:4" x14ac:dyDescent="0.4">
      <c r="A111" s="23" t="str">
        <f>IF(C111="削除","削除",計算用!G111)</f>
        <v>削除</v>
      </c>
      <c r="B111" s="23" t="str">
        <f>IF(D111="削除","削除",計算用!F111)</f>
        <v>削除</v>
      </c>
      <c r="C111" s="23" t="str">
        <f>IF(計算用!G112=0,"削除",計算用!G112)</f>
        <v>削除</v>
      </c>
      <c r="D111" s="23" t="str">
        <f>IF(計算用!F112=0,"削除",計算用!F112)</f>
        <v>削除</v>
      </c>
    </row>
    <row r="112" spans="1:4" x14ac:dyDescent="0.4">
      <c r="A112" s="23" t="str">
        <f>IF(C112="削除","削除",計算用!G112)</f>
        <v>削除</v>
      </c>
      <c r="B112" s="23" t="str">
        <f>IF(D112="削除","削除",計算用!F112)</f>
        <v>削除</v>
      </c>
      <c r="C112" s="23" t="str">
        <f>IF(計算用!G113=0,"削除",計算用!G113)</f>
        <v>削除</v>
      </c>
      <c r="D112" s="23" t="str">
        <f>IF(計算用!F113=0,"削除",計算用!F113)</f>
        <v>削除</v>
      </c>
    </row>
    <row r="113" spans="1:4" x14ac:dyDescent="0.4">
      <c r="A113" s="23" t="str">
        <f>IF(C113="削除","削除",計算用!G113)</f>
        <v>削除</v>
      </c>
      <c r="B113" s="23" t="str">
        <f>IF(D113="削除","削除",計算用!F113)</f>
        <v>削除</v>
      </c>
      <c r="C113" s="23" t="str">
        <f>IF(計算用!G114=0,"削除",計算用!G114)</f>
        <v>削除</v>
      </c>
      <c r="D113" s="23" t="str">
        <f>IF(計算用!F114=0,"削除",計算用!F114)</f>
        <v>削除</v>
      </c>
    </row>
    <row r="114" spans="1:4" x14ac:dyDescent="0.4">
      <c r="A114" s="23" t="str">
        <f>IF(C114="削除","削除",計算用!G114)</f>
        <v>削除</v>
      </c>
      <c r="B114" s="23" t="str">
        <f>IF(D114="削除","削除",計算用!F114)</f>
        <v>削除</v>
      </c>
      <c r="C114" s="23" t="str">
        <f>IF(計算用!G115=0,"削除",計算用!G115)</f>
        <v>削除</v>
      </c>
      <c r="D114" s="23" t="str">
        <f>IF(計算用!F115=0,"削除",計算用!F115)</f>
        <v>削除</v>
      </c>
    </row>
    <row r="115" spans="1:4" x14ac:dyDescent="0.4">
      <c r="A115" s="23" t="str">
        <f>IF(C115="削除","削除",計算用!G115)</f>
        <v>削除</v>
      </c>
      <c r="B115" s="23" t="str">
        <f>IF(D115="削除","削除",計算用!F115)</f>
        <v>削除</v>
      </c>
      <c r="C115" s="23" t="str">
        <f>IF(計算用!G116=0,"削除",計算用!G116)</f>
        <v>削除</v>
      </c>
      <c r="D115" s="23" t="str">
        <f>IF(計算用!F116=0,"削除",計算用!F116)</f>
        <v>削除</v>
      </c>
    </row>
    <row r="116" spans="1:4" x14ac:dyDescent="0.4">
      <c r="A116" s="23" t="str">
        <f>IF(C116="削除","削除",計算用!G116)</f>
        <v>削除</v>
      </c>
      <c r="B116" s="23" t="str">
        <f>IF(D116="削除","削除",計算用!F116)</f>
        <v>削除</v>
      </c>
      <c r="C116" s="23" t="str">
        <f>IF(計算用!G117=0,"削除",計算用!G117)</f>
        <v>削除</v>
      </c>
      <c r="D116" s="23" t="str">
        <f>IF(計算用!F117=0,"削除",計算用!F117)</f>
        <v>削除</v>
      </c>
    </row>
    <row r="117" spans="1:4" x14ac:dyDescent="0.4">
      <c r="A117" s="23" t="str">
        <f>IF(C117="削除","削除",計算用!G117)</f>
        <v>削除</v>
      </c>
      <c r="B117" s="23" t="str">
        <f>IF(D117="削除","削除",計算用!F117)</f>
        <v>削除</v>
      </c>
      <c r="C117" s="23" t="str">
        <f>IF(計算用!G118=0,"削除",計算用!G118)</f>
        <v>削除</v>
      </c>
      <c r="D117" s="23" t="str">
        <f>IF(計算用!F118=0,"削除",計算用!F118)</f>
        <v>削除</v>
      </c>
    </row>
    <row r="118" spans="1:4" x14ac:dyDescent="0.4">
      <c r="A118" s="23" t="str">
        <f>IF(C118="削除","削除",計算用!G118)</f>
        <v>削除</v>
      </c>
      <c r="B118" s="23" t="str">
        <f>IF(D118="削除","削除",計算用!F118)</f>
        <v>削除</v>
      </c>
      <c r="C118" s="23" t="str">
        <f>IF(計算用!G119=0,"削除",計算用!G119)</f>
        <v>削除</v>
      </c>
      <c r="D118" s="23" t="str">
        <f>IF(計算用!F119=0,"削除",計算用!F119)</f>
        <v>削除</v>
      </c>
    </row>
    <row r="119" spans="1:4" x14ac:dyDescent="0.4">
      <c r="A119" s="23" t="str">
        <f>IF(C119="削除","削除",計算用!G119)</f>
        <v>削除</v>
      </c>
      <c r="B119" s="23" t="str">
        <f>IF(D119="削除","削除",計算用!F119)</f>
        <v>削除</v>
      </c>
      <c r="C119" s="23" t="str">
        <f>IF(計算用!G120=0,"削除",計算用!G120)</f>
        <v>削除</v>
      </c>
      <c r="D119" s="23" t="str">
        <f>IF(計算用!F120=0,"削除",計算用!F120)</f>
        <v>削除</v>
      </c>
    </row>
    <row r="120" spans="1:4" x14ac:dyDescent="0.4">
      <c r="A120" s="23" t="str">
        <f>IF(C120="削除","削除",計算用!G120)</f>
        <v>削除</v>
      </c>
      <c r="B120" s="23" t="str">
        <f>IF(D120="削除","削除",計算用!F120)</f>
        <v>削除</v>
      </c>
      <c r="C120" s="23" t="str">
        <f>IF(計算用!G121=0,"削除",計算用!G121)</f>
        <v>削除</v>
      </c>
      <c r="D120" s="23" t="str">
        <f>IF(計算用!F121=0,"削除",計算用!F121)</f>
        <v>削除</v>
      </c>
    </row>
    <row r="121" spans="1:4" x14ac:dyDescent="0.4">
      <c r="A121" s="23" t="str">
        <f>IF(C121="削除","削除",計算用!G121)</f>
        <v>削除</v>
      </c>
      <c r="B121" s="23" t="str">
        <f>IF(D121="削除","削除",計算用!F121)</f>
        <v>削除</v>
      </c>
      <c r="C121" s="23" t="str">
        <f>IF(計算用!G122=0,"削除",計算用!G122)</f>
        <v>削除</v>
      </c>
      <c r="D121" s="23" t="str">
        <f>IF(計算用!F122=0,"削除",計算用!F122)</f>
        <v>削除</v>
      </c>
    </row>
    <row r="122" spans="1:4" x14ac:dyDescent="0.4">
      <c r="A122" s="23" t="str">
        <f>IF(C122="削除","削除",計算用!G122)</f>
        <v>削除</v>
      </c>
      <c r="B122" s="23" t="str">
        <f>IF(D122="削除","削除",計算用!F122)</f>
        <v>削除</v>
      </c>
      <c r="C122" s="23" t="str">
        <f>IF(計算用!G123=0,"削除",計算用!G123)</f>
        <v>削除</v>
      </c>
      <c r="D122" s="23" t="str">
        <f>IF(計算用!F123=0,"削除",計算用!F123)</f>
        <v>削除</v>
      </c>
    </row>
    <row r="123" spans="1:4" x14ac:dyDescent="0.4">
      <c r="A123" s="23" t="str">
        <f>IF(C123="削除","削除",計算用!G123)</f>
        <v>削除</v>
      </c>
      <c r="B123" s="23" t="str">
        <f>IF(D123="削除","削除",計算用!F123)</f>
        <v>削除</v>
      </c>
      <c r="C123" s="23" t="str">
        <f>IF(計算用!G124=0,"削除",計算用!G124)</f>
        <v>削除</v>
      </c>
      <c r="D123" s="23" t="str">
        <f>IF(計算用!F124=0,"削除",計算用!F124)</f>
        <v>削除</v>
      </c>
    </row>
    <row r="124" spans="1:4" x14ac:dyDescent="0.4">
      <c r="A124" s="23" t="str">
        <f>IF(C124="削除","削除",計算用!G124)</f>
        <v>削除</v>
      </c>
      <c r="B124" s="23" t="str">
        <f>IF(D124="削除","削除",計算用!F124)</f>
        <v>削除</v>
      </c>
      <c r="C124" s="23" t="str">
        <f>IF(計算用!G125=0,"削除",計算用!G125)</f>
        <v>削除</v>
      </c>
      <c r="D124" s="23" t="str">
        <f>IF(計算用!F125=0,"削除",計算用!F125)</f>
        <v>削除</v>
      </c>
    </row>
    <row r="125" spans="1:4" x14ac:dyDescent="0.4">
      <c r="A125" s="23" t="str">
        <f>IF(C125="削除","削除",計算用!G125)</f>
        <v>削除</v>
      </c>
      <c r="B125" s="23" t="str">
        <f>IF(D125="削除","削除",計算用!F125)</f>
        <v>削除</v>
      </c>
      <c r="C125" s="23" t="str">
        <f>IF(計算用!G126=0,"削除",計算用!G126)</f>
        <v>削除</v>
      </c>
      <c r="D125" s="23" t="str">
        <f>IF(計算用!F126=0,"削除",計算用!F126)</f>
        <v>削除</v>
      </c>
    </row>
    <row r="126" spans="1:4" x14ac:dyDescent="0.4">
      <c r="A126" s="23" t="str">
        <f>IF(C126="削除","削除",計算用!G126)</f>
        <v>削除</v>
      </c>
      <c r="B126" s="23" t="str">
        <f>IF(D126="削除","削除",計算用!F126)</f>
        <v>削除</v>
      </c>
      <c r="C126" s="23" t="str">
        <f>IF(計算用!G127=0,"削除",計算用!G127)</f>
        <v>削除</v>
      </c>
      <c r="D126" s="23" t="str">
        <f>IF(計算用!F127=0,"削除",計算用!F127)</f>
        <v>削除</v>
      </c>
    </row>
    <row r="127" spans="1:4" x14ac:dyDescent="0.4">
      <c r="A127" s="23" t="str">
        <f>IF(C127="削除","削除",計算用!G127)</f>
        <v>削除</v>
      </c>
      <c r="B127" s="23" t="str">
        <f>IF(D127="削除","削除",計算用!F127)</f>
        <v>削除</v>
      </c>
      <c r="C127" s="23" t="str">
        <f>IF(計算用!G128=0,"削除",計算用!G128)</f>
        <v>削除</v>
      </c>
      <c r="D127" s="23" t="str">
        <f>IF(計算用!F128=0,"削除",計算用!F128)</f>
        <v>削除</v>
      </c>
    </row>
    <row r="128" spans="1:4" x14ac:dyDescent="0.4">
      <c r="A128" s="23" t="str">
        <f>IF(C128="削除","削除",計算用!G128)</f>
        <v>削除</v>
      </c>
      <c r="B128" s="23" t="str">
        <f>IF(D128="削除","削除",計算用!F128)</f>
        <v>削除</v>
      </c>
      <c r="C128" s="23" t="str">
        <f>IF(計算用!G129=0,"削除",計算用!G129)</f>
        <v>削除</v>
      </c>
      <c r="D128" s="23" t="str">
        <f>IF(計算用!F129=0,"削除",計算用!F129)</f>
        <v>削除</v>
      </c>
    </row>
    <row r="129" spans="1:4" x14ac:dyDescent="0.4">
      <c r="A129" s="23" t="str">
        <f>IF(C129="削除","削除",計算用!G129)</f>
        <v>削除</v>
      </c>
      <c r="B129" s="23" t="str">
        <f>IF(D129="削除","削除",計算用!F129)</f>
        <v>削除</v>
      </c>
      <c r="C129" s="23" t="str">
        <f>IF(計算用!G130=0,"削除",計算用!G130)</f>
        <v>削除</v>
      </c>
      <c r="D129" s="23" t="str">
        <f>IF(計算用!F130=0,"削除",計算用!F130)</f>
        <v>削除</v>
      </c>
    </row>
    <row r="130" spans="1:4" x14ac:dyDescent="0.4">
      <c r="A130" s="23" t="str">
        <f>IF(C130="削除","削除",計算用!G130)</f>
        <v>削除</v>
      </c>
      <c r="B130" s="23" t="str">
        <f>IF(D130="削除","削除",計算用!F130)</f>
        <v>削除</v>
      </c>
      <c r="C130" s="23" t="str">
        <f>IF(計算用!G131=0,"削除",計算用!G131)</f>
        <v>削除</v>
      </c>
      <c r="D130" s="23" t="str">
        <f>IF(計算用!F131=0,"削除",計算用!F131)</f>
        <v>削除</v>
      </c>
    </row>
    <row r="131" spans="1:4" x14ac:dyDescent="0.4">
      <c r="A131" s="23" t="str">
        <f>IF(C131="削除","削除",計算用!G131)</f>
        <v>削除</v>
      </c>
      <c r="B131" s="23" t="str">
        <f>IF(D131="削除","削除",計算用!F131)</f>
        <v>削除</v>
      </c>
      <c r="C131" s="23" t="str">
        <f>IF(計算用!G132=0,"削除",計算用!G132)</f>
        <v>削除</v>
      </c>
      <c r="D131" s="23" t="str">
        <f>IF(計算用!F132=0,"削除",計算用!F132)</f>
        <v>削除</v>
      </c>
    </row>
    <row r="132" spans="1:4" x14ac:dyDescent="0.4">
      <c r="A132" s="23" t="str">
        <f>IF(C132="削除","削除",計算用!G132)</f>
        <v>削除</v>
      </c>
      <c r="B132" s="23" t="str">
        <f>IF(D132="削除","削除",計算用!F132)</f>
        <v>削除</v>
      </c>
      <c r="C132" s="23" t="str">
        <f>IF(計算用!G133=0,"削除",計算用!G133)</f>
        <v>削除</v>
      </c>
      <c r="D132" s="23" t="str">
        <f>IF(計算用!F133=0,"削除",計算用!F133)</f>
        <v>削除</v>
      </c>
    </row>
    <row r="133" spans="1:4" x14ac:dyDescent="0.4">
      <c r="A133" s="23" t="str">
        <f>IF(C133="削除","削除",計算用!G133)</f>
        <v>削除</v>
      </c>
      <c r="B133" s="23" t="str">
        <f>IF(D133="削除","削除",計算用!F133)</f>
        <v>削除</v>
      </c>
      <c r="C133" s="23" t="str">
        <f>IF(計算用!G134=0,"削除",計算用!G134)</f>
        <v>削除</v>
      </c>
      <c r="D133" s="23" t="str">
        <f>IF(計算用!F134=0,"削除",計算用!F134)</f>
        <v>削除</v>
      </c>
    </row>
    <row r="134" spans="1:4" x14ac:dyDescent="0.4">
      <c r="A134" s="23" t="str">
        <f>IF(C134="削除","削除",計算用!G134)</f>
        <v>削除</v>
      </c>
      <c r="B134" s="23" t="str">
        <f>IF(D134="削除","削除",計算用!F134)</f>
        <v>削除</v>
      </c>
      <c r="C134" s="23" t="str">
        <f>IF(計算用!G135=0,"削除",計算用!G135)</f>
        <v>削除</v>
      </c>
      <c r="D134" s="23" t="str">
        <f>IF(計算用!F135=0,"削除",計算用!F135)</f>
        <v>削除</v>
      </c>
    </row>
    <row r="135" spans="1:4" x14ac:dyDescent="0.4">
      <c r="A135" s="23" t="str">
        <f>IF(C135="削除","削除",計算用!G135)</f>
        <v>削除</v>
      </c>
      <c r="B135" s="23" t="str">
        <f>IF(D135="削除","削除",計算用!F135)</f>
        <v>削除</v>
      </c>
      <c r="C135" s="23" t="str">
        <f>IF(計算用!G136=0,"削除",計算用!G136)</f>
        <v>削除</v>
      </c>
      <c r="D135" s="23" t="str">
        <f>IF(計算用!F136=0,"削除",計算用!F136)</f>
        <v>削除</v>
      </c>
    </row>
    <row r="136" spans="1:4" x14ac:dyDescent="0.4">
      <c r="A136" s="23" t="str">
        <f>IF(C136="削除","削除",計算用!G136)</f>
        <v>削除</v>
      </c>
      <c r="B136" s="23" t="str">
        <f>IF(D136="削除","削除",計算用!F136)</f>
        <v>削除</v>
      </c>
      <c r="C136" s="23" t="str">
        <f>IF(計算用!G137=0,"削除",計算用!G137)</f>
        <v>削除</v>
      </c>
      <c r="D136" s="23" t="str">
        <f>IF(計算用!F137=0,"削除",計算用!F137)</f>
        <v>削除</v>
      </c>
    </row>
    <row r="137" spans="1:4" x14ac:dyDescent="0.4">
      <c r="A137" s="23" t="str">
        <f>IF(C137="削除","削除",計算用!G137)</f>
        <v>削除</v>
      </c>
      <c r="B137" s="23" t="str">
        <f>IF(D137="削除","削除",計算用!F137)</f>
        <v>削除</v>
      </c>
      <c r="C137" s="23" t="str">
        <f>IF(計算用!G138=0,"削除",計算用!G138)</f>
        <v>削除</v>
      </c>
      <c r="D137" s="23" t="str">
        <f>IF(計算用!F138=0,"削除",計算用!F138)</f>
        <v>削除</v>
      </c>
    </row>
    <row r="138" spans="1:4" x14ac:dyDescent="0.4">
      <c r="A138" s="23" t="str">
        <f>IF(C138="削除","削除",計算用!G138)</f>
        <v>削除</v>
      </c>
      <c r="B138" s="23" t="str">
        <f>IF(D138="削除","削除",計算用!F138)</f>
        <v>削除</v>
      </c>
      <c r="C138" s="23" t="str">
        <f>IF(計算用!G139=0,"削除",計算用!G139)</f>
        <v>削除</v>
      </c>
      <c r="D138" s="23" t="str">
        <f>IF(計算用!F139=0,"削除",計算用!F139)</f>
        <v>削除</v>
      </c>
    </row>
    <row r="139" spans="1:4" x14ac:dyDescent="0.4">
      <c r="A139" s="23" t="str">
        <f>IF(C139="削除","削除",計算用!G139)</f>
        <v>削除</v>
      </c>
      <c r="B139" s="23" t="str">
        <f>IF(D139="削除","削除",計算用!F139)</f>
        <v>削除</v>
      </c>
      <c r="C139" s="23" t="str">
        <f>IF(計算用!G140=0,"削除",計算用!G140)</f>
        <v>削除</v>
      </c>
      <c r="D139" s="23" t="str">
        <f>IF(計算用!F140=0,"削除",計算用!F140)</f>
        <v>削除</v>
      </c>
    </row>
    <row r="140" spans="1:4" x14ac:dyDescent="0.4">
      <c r="A140" s="23" t="str">
        <f>IF(C140="削除","削除",計算用!G140)</f>
        <v>削除</v>
      </c>
      <c r="B140" s="23" t="str">
        <f>IF(D140="削除","削除",計算用!F140)</f>
        <v>削除</v>
      </c>
      <c r="C140" s="23" t="str">
        <f>IF(計算用!G141=0,"削除",計算用!G141)</f>
        <v>削除</v>
      </c>
      <c r="D140" s="23" t="str">
        <f>IF(計算用!F141=0,"削除",計算用!F141)</f>
        <v>削除</v>
      </c>
    </row>
    <row r="141" spans="1:4" x14ac:dyDescent="0.4">
      <c r="A141" s="23" t="str">
        <f>IF(C141="削除","削除",計算用!G141)</f>
        <v>削除</v>
      </c>
      <c r="B141" s="23" t="str">
        <f>IF(D141="削除","削除",計算用!F141)</f>
        <v>削除</v>
      </c>
      <c r="C141" s="23" t="str">
        <f>IF(計算用!G142=0,"削除",計算用!G142)</f>
        <v>削除</v>
      </c>
      <c r="D141" s="23" t="str">
        <f>IF(計算用!F142=0,"削除",計算用!F142)</f>
        <v>削除</v>
      </c>
    </row>
    <row r="142" spans="1:4" x14ac:dyDescent="0.4">
      <c r="A142" s="23" t="str">
        <f>IF(C142="削除","削除",計算用!G142)</f>
        <v>削除</v>
      </c>
      <c r="B142" s="23" t="str">
        <f>IF(D142="削除","削除",計算用!F142)</f>
        <v>削除</v>
      </c>
      <c r="C142" s="23" t="str">
        <f>IF(計算用!G143=0,"削除",計算用!G143)</f>
        <v>削除</v>
      </c>
      <c r="D142" s="23" t="str">
        <f>IF(計算用!F143=0,"削除",計算用!F143)</f>
        <v>削除</v>
      </c>
    </row>
    <row r="143" spans="1:4" x14ac:dyDescent="0.4">
      <c r="A143" s="23" t="str">
        <f>IF(C143="削除","削除",計算用!G143)</f>
        <v>削除</v>
      </c>
      <c r="B143" s="23" t="str">
        <f>IF(D143="削除","削除",計算用!F143)</f>
        <v>削除</v>
      </c>
      <c r="C143" s="23" t="str">
        <f>IF(計算用!G144=0,"削除",計算用!G144)</f>
        <v>削除</v>
      </c>
      <c r="D143" s="23" t="str">
        <f>IF(計算用!F144=0,"削除",計算用!F144)</f>
        <v>削除</v>
      </c>
    </row>
    <row r="144" spans="1:4" x14ac:dyDescent="0.4">
      <c r="A144" s="23" t="str">
        <f>IF(C144="削除","削除",計算用!G144)</f>
        <v>削除</v>
      </c>
      <c r="B144" s="23" t="str">
        <f>IF(D144="削除","削除",計算用!F144)</f>
        <v>削除</v>
      </c>
      <c r="C144" s="23" t="str">
        <f>IF(計算用!G145=0,"削除",計算用!G145)</f>
        <v>削除</v>
      </c>
      <c r="D144" s="23" t="str">
        <f>IF(計算用!F145=0,"削除",計算用!F145)</f>
        <v>削除</v>
      </c>
    </row>
    <row r="145" spans="1:4" x14ac:dyDescent="0.4">
      <c r="A145" s="23" t="str">
        <f>IF(C145="削除","削除",計算用!G145)</f>
        <v>削除</v>
      </c>
      <c r="B145" s="23" t="str">
        <f>IF(D145="削除","削除",計算用!F145)</f>
        <v>削除</v>
      </c>
      <c r="C145" s="23" t="str">
        <f>IF(計算用!G146=0,"削除",計算用!G146)</f>
        <v>削除</v>
      </c>
      <c r="D145" s="23" t="str">
        <f>IF(計算用!F146=0,"削除",計算用!F146)</f>
        <v>削除</v>
      </c>
    </row>
    <row r="146" spans="1:4" x14ac:dyDescent="0.4">
      <c r="A146" s="23" t="str">
        <f>IF(C146="削除","削除",計算用!G146)</f>
        <v>削除</v>
      </c>
      <c r="B146" s="23" t="str">
        <f>IF(D146="削除","削除",計算用!F146)</f>
        <v>削除</v>
      </c>
      <c r="C146" s="23" t="str">
        <f>IF(計算用!G147=0,"削除",計算用!G147)</f>
        <v>削除</v>
      </c>
      <c r="D146" s="23" t="str">
        <f>IF(計算用!F147=0,"削除",計算用!F147)</f>
        <v>削除</v>
      </c>
    </row>
    <row r="147" spans="1:4" x14ac:dyDescent="0.4">
      <c r="A147" s="23" t="str">
        <f>IF(C147="削除","削除",計算用!G147)</f>
        <v>削除</v>
      </c>
      <c r="B147" s="23" t="str">
        <f>IF(D147="削除","削除",計算用!F147)</f>
        <v>削除</v>
      </c>
      <c r="C147" s="23" t="str">
        <f>IF(計算用!G148=0,"削除",計算用!G148)</f>
        <v>削除</v>
      </c>
      <c r="D147" s="23" t="str">
        <f>IF(計算用!F148=0,"削除",計算用!F148)</f>
        <v>削除</v>
      </c>
    </row>
    <row r="148" spans="1:4" x14ac:dyDescent="0.4">
      <c r="A148" s="23" t="str">
        <f>IF(C148="削除","削除",計算用!G148)</f>
        <v>削除</v>
      </c>
      <c r="B148" s="23" t="str">
        <f>IF(D148="削除","削除",計算用!F148)</f>
        <v>削除</v>
      </c>
      <c r="C148" s="23" t="str">
        <f>IF(計算用!G149=0,"削除",計算用!G149)</f>
        <v>削除</v>
      </c>
      <c r="D148" s="23" t="str">
        <f>IF(計算用!F149=0,"削除",計算用!F149)</f>
        <v>削除</v>
      </c>
    </row>
    <row r="149" spans="1:4" x14ac:dyDescent="0.4">
      <c r="A149" s="23" t="str">
        <f>IF(C149="削除","削除",計算用!G149)</f>
        <v>削除</v>
      </c>
      <c r="B149" s="23" t="str">
        <f>IF(D149="削除","削除",計算用!F149)</f>
        <v>削除</v>
      </c>
      <c r="C149" s="23" t="str">
        <f>IF(計算用!G150=0,"削除",計算用!G150)</f>
        <v>削除</v>
      </c>
      <c r="D149" s="23" t="str">
        <f>IF(計算用!F150=0,"削除",計算用!F150)</f>
        <v>削除</v>
      </c>
    </row>
    <row r="150" spans="1:4" x14ac:dyDescent="0.4">
      <c r="A150" s="23" t="str">
        <f>IF(C150="削除","削除",計算用!G150)</f>
        <v>削除</v>
      </c>
      <c r="B150" s="23" t="str">
        <f>IF(D150="削除","削除",計算用!F150)</f>
        <v>削除</v>
      </c>
      <c r="C150" s="23" t="str">
        <f>IF(計算用!G151=0,"削除",計算用!G151)</f>
        <v>削除</v>
      </c>
      <c r="D150" s="23" t="str">
        <f>IF(計算用!F151=0,"削除",計算用!F151)</f>
        <v>削除</v>
      </c>
    </row>
    <row r="151" spans="1:4" x14ac:dyDescent="0.4">
      <c r="A151" s="23" t="str">
        <f>IF(C151="削除","削除",計算用!G151)</f>
        <v>削除</v>
      </c>
      <c r="B151" s="23" t="str">
        <f>IF(D151="削除","削除",計算用!F151)</f>
        <v>削除</v>
      </c>
      <c r="C151" s="23" t="str">
        <f>IF(計算用!G152=0,"削除",計算用!G152)</f>
        <v>削除</v>
      </c>
      <c r="D151" s="23" t="str">
        <f>IF(計算用!F152=0,"削除",計算用!F152)</f>
        <v>削除</v>
      </c>
    </row>
    <row r="152" spans="1:4" x14ac:dyDescent="0.4">
      <c r="A152" s="23" t="str">
        <f>IF(C152="削除","削除",計算用!G152)</f>
        <v>削除</v>
      </c>
      <c r="B152" s="23" t="str">
        <f>IF(D152="削除","削除",計算用!F152)</f>
        <v>削除</v>
      </c>
      <c r="C152" s="23" t="str">
        <f>IF(計算用!G153=0,"削除",計算用!G153)</f>
        <v>削除</v>
      </c>
      <c r="D152" s="23" t="str">
        <f>IF(計算用!F153=0,"削除",計算用!F153)</f>
        <v>削除</v>
      </c>
    </row>
    <row r="153" spans="1:4" x14ac:dyDescent="0.4">
      <c r="A153" s="23" t="str">
        <f>IF(C153="削除","削除",計算用!G153)</f>
        <v>削除</v>
      </c>
      <c r="B153" s="23" t="str">
        <f>IF(D153="削除","削除",計算用!F153)</f>
        <v>削除</v>
      </c>
      <c r="C153" s="23" t="str">
        <f>IF(計算用!G154=0,"削除",計算用!G154)</f>
        <v>削除</v>
      </c>
      <c r="D153" s="23" t="str">
        <f>IF(計算用!F154=0,"削除",計算用!F154)</f>
        <v>削除</v>
      </c>
    </row>
    <row r="154" spans="1:4" x14ac:dyDescent="0.4">
      <c r="A154" s="23" t="str">
        <f>IF(C154="削除","削除",計算用!G154)</f>
        <v>削除</v>
      </c>
      <c r="B154" s="23" t="str">
        <f>IF(D154="削除","削除",計算用!F154)</f>
        <v>削除</v>
      </c>
      <c r="C154" s="23" t="str">
        <f>IF(計算用!G155=0,"削除",計算用!G155)</f>
        <v>削除</v>
      </c>
      <c r="D154" s="23" t="str">
        <f>IF(計算用!F155=0,"削除",計算用!F155)</f>
        <v>削除</v>
      </c>
    </row>
    <row r="155" spans="1:4" x14ac:dyDescent="0.4">
      <c r="A155" s="23" t="str">
        <f>IF(C155="削除","削除",計算用!G155)</f>
        <v>削除</v>
      </c>
      <c r="B155" s="23" t="str">
        <f>IF(D155="削除","削除",計算用!F155)</f>
        <v>削除</v>
      </c>
      <c r="C155" s="23" t="str">
        <f>IF(計算用!G156=0,"削除",計算用!G156)</f>
        <v>削除</v>
      </c>
      <c r="D155" s="23" t="str">
        <f>IF(計算用!F156=0,"削除",計算用!F156)</f>
        <v>削除</v>
      </c>
    </row>
    <row r="156" spans="1:4" x14ac:dyDescent="0.4">
      <c r="A156" s="23" t="str">
        <f>IF(C156="削除","削除",計算用!G156)</f>
        <v>削除</v>
      </c>
      <c r="B156" s="23" t="str">
        <f>IF(D156="削除","削除",計算用!F156)</f>
        <v>削除</v>
      </c>
      <c r="C156" s="23" t="str">
        <f>IF(計算用!G157=0,"削除",計算用!G157)</f>
        <v>削除</v>
      </c>
      <c r="D156" s="23" t="str">
        <f>IF(計算用!F157=0,"削除",計算用!F157)</f>
        <v>削除</v>
      </c>
    </row>
    <row r="157" spans="1:4" x14ac:dyDescent="0.4">
      <c r="A157" s="23" t="str">
        <f>IF(C157="削除","削除",計算用!G157)</f>
        <v>削除</v>
      </c>
      <c r="B157" s="23" t="str">
        <f>IF(D157="削除","削除",計算用!F157)</f>
        <v>削除</v>
      </c>
      <c r="C157" s="23" t="str">
        <f>IF(計算用!G158=0,"削除",計算用!G158)</f>
        <v>削除</v>
      </c>
      <c r="D157" s="23" t="str">
        <f>IF(計算用!F158=0,"削除",計算用!F158)</f>
        <v>削除</v>
      </c>
    </row>
    <row r="158" spans="1:4" x14ac:dyDescent="0.4">
      <c r="A158" s="23" t="str">
        <f>IF(C158="削除","削除",計算用!G158)</f>
        <v>削除</v>
      </c>
      <c r="B158" s="23" t="str">
        <f>IF(D158="削除","削除",計算用!F158)</f>
        <v>削除</v>
      </c>
      <c r="C158" s="23" t="str">
        <f>IF(計算用!G159=0,"削除",計算用!G159)</f>
        <v>削除</v>
      </c>
      <c r="D158" s="23" t="str">
        <f>IF(計算用!F159=0,"削除",計算用!F159)</f>
        <v>削除</v>
      </c>
    </row>
    <row r="159" spans="1:4" x14ac:dyDescent="0.4">
      <c r="A159" s="23" t="str">
        <f>IF(C159="削除","削除",計算用!G159)</f>
        <v>削除</v>
      </c>
      <c r="B159" s="23" t="str">
        <f>IF(D159="削除","削除",計算用!F159)</f>
        <v>削除</v>
      </c>
      <c r="C159" s="23" t="str">
        <f>IF(計算用!G160=0,"削除",計算用!G160)</f>
        <v>削除</v>
      </c>
      <c r="D159" s="23" t="str">
        <f>IF(計算用!F160=0,"削除",計算用!F160)</f>
        <v>削除</v>
      </c>
    </row>
    <row r="160" spans="1:4" x14ac:dyDescent="0.4">
      <c r="A160" s="23" t="str">
        <f>IF(C160="削除","削除",計算用!G160)</f>
        <v>削除</v>
      </c>
      <c r="B160" s="23" t="str">
        <f>IF(D160="削除","削除",計算用!F160)</f>
        <v>削除</v>
      </c>
      <c r="C160" s="23" t="str">
        <f>IF(計算用!G161=0,"削除",計算用!G161)</f>
        <v>削除</v>
      </c>
      <c r="D160" s="23" t="str">
        <f>IF(計算用!F161=0,"削除",計算用!F161)</f>
        <v>削除</v>
      </c>
    </row>
    <row r="161" spans="1:4" x14ac:dyDescent="0.4">
      <c r="A161" s="23" t="str">
        <f>IF(C161="削除","削除",計算用!G161)</f>
        <v>削除</v>
      </c>
      <c r="B161" s="23" t="str">
        <f>IF(D161="削除","削除",計算用!F161)</f>
        <v>削除</v>
      </c>
      <c r="C161" s="23" t="str">
        <f>IF(計算用!G162=0,"削除",計算用!G162)</f>
        <v>削除</v>
      </c>
      <c r="D161" s="23" t="str">
        <f>IF(計算用!F162=0,"削除",計算用!F162)</f>
        <v>削除</v>
      </c>
    </row>
    <row r="162" spans="1:4" x14ac:dyDescent="0.4">
      <c r="A162" s="23" t="str">
        <f>IF(C162="削除","削除",計算用!G162)</f>
        <v>削除</v>
      </c>
      <c r="B162" s="23" t="str">
        <f>IF(D162="削除","削除",計算用!F162)</f>
        <v>削除</v>
      </c>
      <c r="C162" s="23" t="str">
        <f>IF(計算用!G163=0,"削除",計算用!G163)</f>
        <v>削除</v>
      </c>
      <c r="D162" s="23" t="str">
        <f>IF(計算用!F163=0,"削除",計算用!F163)</f>
        <v>削除</v>
      </c>
    </row>
    <row r="163" spans="1:4" x14ac:dyDescent="0.4">
      <c r="A163" s="23" t="str">
        <f>IF(C163="削除","削除",計算用!G163)</f>
        <v>削除</v>
      </c>
      <c r="B163" s="23" t="str">
        <f>IF(D163="削除","削除",計算用!F163)</f>
        <v>削除</v>
      </c>
      <c r="C163" s="23" t="str">
        <f>IF(計算用!G164=0,"削除",計算用!G164)</f>
        <v>削除</v>
      </c>
      <c r="D163" s="23" t="str">
        <f>IF(計算用!F164=0,"削除",計算用!F164)</f>
        <v>削除</v>
      </c>
    </row>
    <row r="164" spans="1:4" x14ac:dyDescent="0.4">
      <c r="A164" s="23" t="str">
        <f>IF(C164="削除","削除",計算用!G164)</f>
        <v>削除</v>
      </c>
      <c r="B164" s="23" t="str">
        <f>IF(D164="削除","削除",計算用!F164)</f>
        <v>削除</v>
      </c>
      <c r="C164" s="23" t="str">
        <f>IF(計算用!G165=0,"削除",計算用!G165)</f>
        <v>削除</v>
      </c>
      <c r="D164" s="23" t="str">
        <f>IF(計算用!F165=0,"削除",計算用!F165)</f>
        <v>削除</v>
      </c>
    </row>
    <row r="165" spans="1:4" x14ac:dyDescent="0.4">
      <c r="A165" s="23" t="str">
        <f>IF(C165="削除","削除",計算用!G165)</f>
        <v>削除</v>
      </c>
      <c r="B165" s="23" t="str">
        <f>IF(D165="削除","削除",計算用!F165)</f>
        <v>削除</v>
      </c>
      <c r="C165" s="23" t="str">
        <f>IF(計算用!G166=0,"削除",計算用!G166)</f>
        <v>削除</v>
      </c>
      <c r="D165" s="23" t="str">
        <f>IF(計算用!F166=0,"削除",計算用!F166)</f>
        <v>削除</v>
      </c>
    </row>
    <row r="166" spans="1:4" x14ac:dyDescent="0.4">
      <c r="A166" s="23" t="str">
        <f>IF(C166="削除","削除",計算用!G166)</f>
        <v>削除</v>
      </c>
      <c r="B166" s="23" t="str">
        <f>IF(D166="削除","削除",計算用!F166)</f>
        <v>削除</v>
      </c>
      <c r="C166" s="23" t="str">
        <f>IF(計算用!G167=0,"削除",計算用!G167)</f>
        <v>削除</v>
      </c>
      <c r="D166" s="23" t="str">
        <f>IF(計算用!F167=0,"削除",計算用!F167)</f>
        <v>削除</v>
      </c>
    </row>
    <row r="167" spans="1:4" x14ac:dyDescent="0.4">
      <c r="A167" s="23" t="str">
        <f>IF(C167="削除","削除",計算用!G167)</f>
        <v>削除</v>
      </c>
      <c r="B167" s="23" t="str">
        <f>IF(D167="削除","削除",計算用!F167)</f>
        <v>削除</v>
      </c>
      <c r="C167" s="23" t="str">
        <f>IF(計算用!G168=0,"削除",計算用!G168)</f>
        <v>削除</v>
      </c>
      <c r="D167" s="23" t="str">
        <f>IF(計算用!F168=0,"削除",計算用!F168)</f>
        <v>削除</v>
      </c>
    </row>
    <row r="168" spans="1:4" x14ac:dyDescent="0.4">
      <c r="A168" s="23" t="str">
        <f>IF(C168="削除","削除",計算用!G168)</f>
        <v>削除</v>
      </c>
      <c r="B168" s="23" t="str">
        <f>IF(D168="削除","削除",計算用!F168)</f>
        <v>削除</v>
      </c>
      <c r="C168" s="23" t="str">
        <f>IF(計算用!G169=0,"削除",計算用!G169)</f>
        <v>削除</v>
      </c>
      <c r="D168" s="23" t="str">
        <f>IF(計算用!F169=0,"削除",計算用!F169)</f>
        <v>削除</v>
      </c>
    </row>
    <row r="169" spans="1:4" x14ac:dyDescent="0.4">
      <c r="A169" s="23" t="str">
        <f>IF(C169="削除","削除",計算用!G169)</f>
        <v>削除</v>
      </c>
      <c r="B169" s="23" t="str">
        <f>IF(D169="削除","削除",計算用!F169)</f>
        <v>削除</v>
      </c>
      <c r="C169" s="23" t="str">
        <f>IF(計算用!G170=0,"削除",計算用!G170)</f>
        <v>削除</v>
      </c>
      <c r="D169" s="23" t="str">
        <f>IF(計算用!F170=0,"削除",計算用!F170)</f>
        <v>削除</v>
      </c>
    </row>
    <row r="170" spans="1:4" x14ac:dyDescent="0.4">
      <c r="A170" s="23" t="str">
        <f>IF(C170="削除","削除",計算用!G170)</f>
        <v>削除</v>
      </c>
      <c r="B170" s="23" t="str">
        <f>IF(D170="削除","削除",計算用!F170)</f>
        <v>削除</v>
      </c>
      <c r="C170" s="23" t="str">
        <f>IF(計算用!G171=0,"削除",計算用!G171)</f>
        <v>削除</v>
      </c>
      <c r="D170" s="23" t="str">
        <f>IF(計算用!F171=0,"削除",計算用!F171)</f>
        <v>削除</v>
      </c>
    </row>
    <row r="171" spans="1:4" x14ac:dyDescent="0.4">
      <c r="A171" s="23" t="str">
        <f>IF(C171="削除","削除",計算用!G171)</f>
        <v>削除</v>
      </c>
      <c r="B171" s="23" t="str">
        <f>IF(D171="削除","削除",計算用!F171)</f>
        <v>削除</v>
      </c>
      <c r="C171" s="23" t="str">
        <f>IF(計算用!G172=0,"削除",計算用!G172)</f>
        <v>削除</v>
      </c>
      <c r="D171" s="23" t="str">
        <f>IF(計算用!F172=0,"削除",計算用!F172)</f>
        <v>削除</v>
      </c>
    </row>
    <row r="172" spans="1:4" x14ac:dyDescent="0.4">
      <c r="A172" s="23" t="str">
        <f>IF(C172="削除","削除",計算用!G172)</f>
        <v>削除</v>
      </c>
      <c r="B172" s="23" t="str">
        <f>IF(D172="削除","削除",計算用!F172)</f>
        <v>削除</v>
      </c>
      <c r="C172" s="23" t="str">
        <f>IF(計算用!G173=0,"削除",計算用!G173)</f>
        <v>削除</v>
      </c>
      <c r="D172" s="23" t="str">
        <f>IF(計算用!F173=0,"削除",計算用!F173)</f>
        <v>削除</v>
      </c>
    </row>
    <row r="173" spans="1:4" x14ac:dyDescent="0.4">
      <c r="A173" s="23" t="str">
        <f>IF(C173="削除","削除",計算用!G173)</f>
        <v>削除</v>
      </c>
      <c r="B173" s="23" t="str">
        <f>IF(D173="削除","削除",計算用!F173)</f>
        <v>削除</v>
      </c>
      <c r="C173" s="23" t="str">
        <f>IF(計算用!G174=0,"削除",計算用!G174)</f>
        <v>削除</v>
      </c>
      <c r="D173" s="23" t="str">
        <f>IF(計算用!F174=0,"削除",計算用!F174)</f>
        <v>削除</v>
      </c>
    </row>
    <row r="174" spans="1:4" x14ac:dyDescent="0.4">
      <c r="A174" s="23" t="str">
        <f>IF(C174="削除","削除",計算用!G174)</f>
        <v>削除</v>
      </c>
      <c r="B174" s="23" t="str">
        <f>IF(D174="削除","削除",計算用!F174)</f>
        <v>削除</v>
      </c>
      <c r="C174" s="23" t="str">
        <f>IF(計算用!G175=0,"削除",計算用!G175)</f>
        <v>削除</v>
      </c>
      <c r="D174" s="23" t="str">
        <f>IF(計算用!F175=0,"削除",計算用!F175)</f>
        <v>削除</v>
      </c>
    </row>
    <row r="175" spans="1:4" x14ac:dyDescent="0.4">
      <c r="A175" s="23" t="str">
        <f>IF(C175="削除","削除",計算用!G175)</f>
        <v>削除</v>
      </c>
      <c r="B175" s="23" t="str">
        <f>IF(D175="削除","削除",計算用!F175)</f>
        <v>削除</v>
      </c>
      <c r="C175" s="23" t="str">
        <f>IF(計算用!G176=0,"削除",計算用!G176)</f>
        <v>削除</v>
      </c>
      <c r="D175" s="23" t="str">
        <f>IF(計算用!F176=0,"削除",計算用!F176)</f>
        <v>削除</v>
      </c>
    </row>
    <row r="176" spans="1:4" x14ac:dyDescent="0.4">
      <c r="A176" s="23" t="str">
        <f>IF(C176="削除","削除",計算用!G176)</f>
        <v>削除</v>
      </c>
      <c r="B176" s="23" t="str">
        <f>IF(D176="削除","削除",計算用!F176)</f>
        <v>削除</v>
      </c>
      <c r="C176" s="23" t="str">
        <f>IF(計算用!G177=0,"削除",計算用!G177)</f>
        <v>削除</v>
      </c>
      <c r="D176" s="23" t="str">
        <f>IF(計算用!F177=0,"削除",計算用!F177)</f>
        <v>削除</v>
      </c>
    </row>
    <row r="177" spans="1:4" x14ac:dyDescent="0.4">
      <c r="A177" s="23" t="str">
        <f>IF(C177="削除","削除",計算用!G177)</f>
        <v>削除</v>
      </c>
      <c r="B177" s="23" t="str">
        <f>IF(D177="削除","削除",計算用!F177)</f>
        <v>削除</v>
      </c>
      <c r="C177" s="23" t="str">
        <f>IF(計算用!G178=0,"削除",計算用!G178)</f>
        <v>削除</v>
      </c>
      <c r="D177" s="23" t="str">
        <f>IF(計算用!F178=0,"削除",計算用!F178)</f>
        <v>削除</v>
      </c>
    </row>
    <row r="178" spans="1:4" x14ac:dyDescent="0.4">
      <c r="A178" s="23" t="str">
        <f>IF(C178="削除","削除",計算用!G178)</f>
        <v>削除</v>
      </c>
      <c r="B178" s="23" t="str">
        <f>IF(D178="削除","削除",計算用!F178)</f>
        <v>削除</v>
      </c>
      <c r="C178" s="23" t="str">
        <f>IF(計算用!G179=0,"削除",計算用!G179)</f>
        <v>削除</v>
      </c>
      <c r="D178" s="23" t="str">
        <f>IF(計算用!F179=0,"削除",計算用!F179)</f>
        <v>削除</v>
      </c>
    </row>
    <row r="179" spans="1:4" x14ac:dyDescent="0.4">
      <c r="A179" s="23" t="str">
        <f>IF(C179="削除","削除",計算用!G179)</f>
        <v>削除</v>
      </c>
      <c r="B179" s="23" t="str">
        <f>IF(D179="削除","削除",計算用!F179)</f>
        <v>削除</v>
      </c>
      <c r="C179" s="23" t="str">
        <f>IF(計算用!G180=0,"削除",計算用!G180)</f>
        <v>削除</v>
      </c>
      <c r="D179" s="23" t="str">
        <f>IF(計算用!F180=0,"削除",計算用!F180)</f>
        <v>削除</v>
      </c>
    </row>
    <row r="180" spans="1:4" x14ac:dyDescent="0.4">
      <c r="A180" s="23" t="str">
        <f>IF(C180="削除","削除",計算用!G180)</f>
        <v>削除</v>
      </c>
      <c r="B180" s="23" t="str">
        <f>IF(D180="削除","削除",計算用!F180)</f>
        <v>削除</v>
      </c>
      <c r="C180" s="23" t="str">
        <f>IF(計算用!G181=0,"削除",計算用!G181)</f>
        <v>削除</v>
      </c>
      <c r="D180" s="23" t="str">
        <f>IF(計算用!F181=0,"削除",計算用!F181)</f>
        <v>削除</v>
      </c>
    </row>
    <row r="181" spans="1:4" x14ac:dyDescent="0.4">
      <c r="A181" s="23" t="str">
        <f>IF(C181="削除","削除",計算用!G181)</f>
        <v>削除</v>
      </c>
      <c r="B181" s="23" t="str">
        <f>IF(D181="削除","削除",計算用!F181)</f>
        <v>削除</v>
      </c>
      <c r="C181" s="23" t="str">
        <f>IF(計算用!G182=0,"削除",計算用!G182)</f>
        <v>削除</v>
      </c>
      <c r="D181" s="23" t="str">
        <f>IF(計算用!F182=0,"削除",計算用!F182)</f>
        <v>削除</v>
      </c>
    </row>
    <row r="182" spans="1:4" x14ac:dyDescent="0.4">
      <c r="A182" s="23" t="str">
        <f>IF(C182="削除","削除",計算用!G182)</f>
        <v>削除</v>
      </c>
      <c r="B182" s="23" t="str">
        <f>IF(D182="削除","削除",計算用!F182)</f>
        <v>削除</v>
      </c>
      <c r="C182" s="23" t="str">
        <f>IF(計算用!G183=0,"削除",計算用!G183)</f>
        <v>削除</v>
      </c>
      <c r="D182" s="23" t="str">
        <f>IF(計算用!F183=0,"削除",計算用!F183)</f>
        <v>削除</v>
      </c>
    </row>
    <row r="183" spans="1:4" x14ac:dyDescent="0.4">
      <c r="A183" s="23" t="str">
        <f>IF(C183="削除","削除",計算用!G183)</f>
        <v>削除</v>
      </c>
      <c r="B183" s="23" t="str">
        <f>IF(D183="削除","削除",計算用!F183)</f>
        <v>削除</v>
      </c>
      <c r="C183" s="23" t="str">
        <f>IF(計算用!G184=0,"削除",計算用!G184)</f>
        <v>削除</v>
      </c>
      <c r="D183" s="23" t="str">
        <f>IF(計算用!F184=0,"削除",計算用!F184)</f>
        <v>削除</v>
      </c>
    </row>
    <row r="184" spans="1:4" x14ac:dyDescent="0.4">
      <c r="A184" s="23" t="str">
        <f>IF(C184="削除","削除",計算用!G184)</f>
        <v>削除</v>
      </c>
      <c r="B184" s="23" t="str">
        <f>IF(D184="削除","削除",計算用!F184)</f>
        <v>削除</v>
      </c>
      <c r="C184" s="23" t="str">
        <f>IF(計算用!G185=0,"削除",計算用!G185)</f>
        <v>削除</v>
      </c>
      <c r="D184" s="23" t="str">
        <f>IF(計算用!F185=0,"削除",計算用!F185)</f>
        <v>削除</v>
      </c>
    </row>
    <row r="185" spans="1:4" x14ac:dyDescent="0.4">
      <c r="A185" s="23" t="str">
        <f>IF(C185="削除","削除",計算用!G185)</f>
        <v>削除</v>
      </c>
      <c r="B185" s="23" t="str">
        <f>IF(D185="削除","削除",計算用!F185)</f>
        <v>削除</v>
      </c>
      <c r="C185" s="23" t="str">
        <f>IF(計算用!G186=0,"削除",計算用!G186)</f>
        <v>削除</v>
      </c>
      <c r="D185" s="23" t="str">
        <f>IF(計算用!F186=0,"削除",計算用!F186)</f>
        <v>削除</v>
      </c>
    </row>
    <row r="186" spans="1:4" x14ac:dyDescent="0.4">
      <c r="A186" s="23" t="str">
        <f>IF(C186="削除","削除",計算用!G186)</f>
        <v>削除</v>
      </c>
      <c r="B186" s="23" t="str">
        <f>IF(D186="削除","削除",計算用!F186)</f>
        <v>削除</v>
      </c>
      <c r="C186" s="23" t="str">
        <f>IF(計算用!G187=0,"削除",計算用!G187)</f>
        <v>削除</v>
      </c>
      <c r="D186" s="23" t="str">
        <f>IF(計算用!F187=0,"削除",計算用!F187)</f>
        <v>削除</v>
      </c>
    </row>
    <row r="187" spans="1:4" x14ac:dyDescent="0.4">
      <c r="A187" s="23" t="str">
        <f>IF(C187="削除","削除",計算用!G187)</f>
        <v>削除</v>
      </c>
      <c r="B187" s="23" t="str">
        <f>IF(D187="削除","削除",計算用!F187)</f>
        <v>削除</v>
      </c>
      <c r="C187" s="23" t="str">
        <f>IF(計算用!G188=0,"削除",計算用!G188)</f>
        <v>削除</v>
      </c>
      <c r="D187" s="23" t="str">
        <f>IF(計算用!F188=0,"削除",計算用!F188)</f>
        <v>削除</v>
      </c>
    </row>
    <row r="188" spans="1:4" x14ac:dyDescent="0.4">
      <c r="A188" s="23" t="str">
        <f>IF(C188="削除","削除",計算用!G188)</f>
        <v>削除</v>
      </c>
      <c r="B188" s="23" t="str">
        <f>IF(D188="削除","削除",計算用!F188)</f>
        <v>削除</v>
      </c>
      <c r="C188" s="23" t="str">
        <f>IF(計算用!G189=0,"削除",計算用!G189)</f>
        <v>削除</v>
      </c>
      <c r="D188" s="23" t="str">
        <f>IF(計算用!F189=0,"削除",計算用!F189)</f>
        <v>削除</v>
      </c>
    </row>
    <row r="189" spans="1:4" x14ac:dyDescent="0.4">
      <c r="A189" s="23" t="str">
        <f>IF(C189="削除","削除",計算用!G189)</f>
        <v>削除</v>
      </c>
      <c r="B189" s="23" t="str">
        <f>IF(D189="削除","削除",計算用!F189)</f>
        <v>削除</v>
      </c>
      <c r="C189" s="23" t="str">
        <f>IF(計算用!G190=0,"削除",計算用!G190)</f>
        <v>削除</v>
      </c>
      <c r="D189" s="23" t="str">
        <f>IF(計算用!F190=0,"削除",計算用!F190)</f>
        <v>削除</v>
      </c>
    </row>
    <row r="190" spans="1:4" x14ac:dyDescent="0.4">
      <c r="A190" s="23" t="str">
        <f>IF(C190="削除","削除",計算用!G190)</f>
        <v>削除</v>
      </c>
      <c r="B190" s="23" t="str">
        <f>IF(D190="削除","削除",計算用!F190)</f>
        <v>削除</v>
      </c>
      <c r="C190" s="23" t="str">
        <f>IF(計算用!G191=0,"削除",計算用!G191)</f>
        <v>削除</v>
      </c>
      <c r="D190" s="23" t="str">
        <f>IF(計算用!F191=0,"削除",計算用!F191)</f>
        <v>削除</v>
      </c>
    </row>
    <row r="191" spans="1:4" x14ac:dyDescent="0.4">
      <c r="A191" s="23" t="str">
        <f>IF(C191="削除","削除",計算用!G191)</f>
        <v>削除</v>
      </c>
      <c r="B191" s="23" t="str">
        <f>IF(D191="削除","削除",計算用!F191)</f>
        <v>削除</v>
      </c>
      <c r="C191" s="23" t="str">
        <f>IF(計算用!G192=0,"削除",計算用!G192)</f>
        <v>削除</v>
      </c>
      <c r="D191" s="23" t="str">
        <f>IF(計算用!F192=0,"削除",計算用!F192)</f>
        <v>削除</v>
      </c>
    </row>
    <row r="192" spans="1:4" x14ac:dyDescent="0.4">
      <c r="A192" s="23" t="str">
        <f>IF(C192="削除","削除",計算用!G192)</f>
        <v>削除</v>
      </c>
      <c r="B192" s="23" t="str">
        <f>IF(D192="削除","削除",計算用!F192)</f>
        <v>削除</v>
      </c>
      <c r="C192" s="23" t="str">
        <f>IF(計算用!G193=0,"削除",計算用!G193)</f>
        <v>削除</v>
      </c>
      <c r="D192" s="23" t="str">
        <f>IF(計算用!F193=0,"削除",計算用!F193)</f>
        <v>削除</v>
      </c>
    </row>
    <row r="193" spans="1:4" x14ac:dyDescent="0.4">
      <c r="A193" s="23" t="str">
        <f>IF(C193="削除","削除",計算用!G193)</f>
        <v>削除</v>
      </c>
      <c r="B193" s="23" t="str">
        <f>IF(D193="削除","削除",計算用!F193)</f>
        <v>削除</v>
      </c>
      <c r="C193" s="23" t="str">
        <f>IF(計算用!G194=0,"削除",計算用!G194)</f>
        <v>削除</v>
      </c>
      <c r="D193" s="23" t="str">
        <f>IF(計算用!F194=0,"削除",計算用!F194)</f>
        <v>削除</v>
      </c>
    </row>
    <row r="194" spans="1:4" x14ac:dyDescent="0.4">
      <c r="A194" s="23" t="str">
        <f>IF(C194="削除","削除",計算用!G194)</f>
        <v>削除</v>
      </c>
      <c r="B194" s="23" t="str">
        <f>IF(D194="削除","削除",計算用!F194)</f>
        <v>削除</v>
      </c>
      <c r="C194" s="23" t="str">
        <f>IF(計算用!G195=0,"削除",計算用!G195)</f>
        <v>削除</v>
      </c>
      <c r="D194" s="23" t="str">
        <f>IF(計算用!F195=0,"削除",計算用!F195)</f>
        <v>削除</v>
      </c>
    </row>
    <row r="195" spans="1:4" x14ac:dyDescent="0.4">
      <c r="A195" s="23" t="str">
        <f>IF(C195="削除","削除",計算用!G195)</f>
        <v>削除</v>
      </c>
      <c r="B195" s="23" t="str">
        <f>IF(D195="削除","削除",計算用!F195)</f>
        <v>削除</v>
      </c>
      <c r="C195" s="23" t="str">
        <f>IF(計算用!G196=0,"削除",計算用!G196)</f>
        <v>削除</v>
      </c>
      <c r="D195" s="23" t="str">
        <f>IF(計算用!F196=0,"削除",計算用!F196)</f>
        <v>削除</v>
      </c>
    </row>
    <row r="196" spans="1:4" x14ac:dyDescent="0.4">
      <c r="A196" s="23" t="str">
        <f>IF(C196="削除","削除",計算用!G196)</f>
        <v>削除</v>
      </c>
      <c r="B196" s="23" t="str">
        <f>IF(D196="削除","削除",計算用!F196)</f>
        <v>削除</v>
      </c>
      <c r="C196" s="23" t="str">
        <f>IF(計算用!G197=0,"削除",計算用!G197)</f>
        <v>削除</v>
      </c>
      <c r="D196" s="23" t="str">
        <f>IF(計算用!F197=0,"削除",計算用!F197)</f>
        <v>削除</v>
      </c>
    </row>
    <row r="197" spans="1:4" x14ac:dyDescent="0.4">
      <c r="A197" s="23" t="str">
        <f>IF(C197="削除","削除",計算用!G197)</f>
        <v>削除</v>
      </c>
      <c r="B197" s="23" t="str">
        <f>IF(D197="削除","削除",計算用!F197)</f>
        <v>削除</v>
      </c>
      <c r="C197" s="23" t="str">
        <f>IF(計算用!G198=0,"削除",計算用!G198)</f>
        <v>削除</v>
      </c>
      <c r="D197" s="23" t="str">
        <f>IF(計算用!F198=0,"削除",計算用!F198)</f>
        <v>削除</v>
      </c>
    </row>
    <row r="198" spans="1:4" x14ac:dyDescent="0.4">
      <c r="A198" s="23" t="str">
        <f>IF(C198="削除","削除",計算用!G198)</f>
        <v>削除</v>
      </c>
      <c r="B198" s="23" t="str">
        <f>IF(D198="削除","削除",計算用!F198)</f>
        <v>削除</v>
      </c>
      <c r="C198" s="23" t="str">
        <f>IF(計算用!G199=0,"削除",計算用!G199)</f>
        <v>削除</v>
      </c>
      <c r="D198" s="23" t="str">
        <f>IF(計算用!F199=0,"削除",計算用!F199)</f>
        <v>削除</v>
      </c>
    </row>
    <row r="199" spans="1:4" x14ac:dyDescent="0.4">
      <c r="A199" s="23" t="str">
        <f>IF(C199="削除","削除",計算用!G199)</f>
        <v>削除</v>
      </c>
      <c r="B199" s="23" t="str">
        <f>IF(D199="削除","削除",計算用!F199)</f>
        <v>削除</v>
      </c>
      <c r="C199" s="23" t="str">
        <f>IF(計算用!G200=0,"削除",計算用!G200)</f>
        <v>削除</v>
      </c>
      <c r="D199" s="23" t="str">
        <f>IF(計算用!F200=0,"削除",計算用!F200)</f>
        <v>削除</v>
      </c>
    </row>
    <row r="200" spans="1:4" x14ac:dyDescent="0.4">
      <c r="A200" s="23" t="str">
        <f>IF(C200="削除","削除",計算用!G200)</f>
        <v>削除</v>
      </c>
      <c r="B200" s="23" t="str">
        <f>IF(D200="削除","削除",計算用!F200)</f>
        <v>削除</v>
      </c>
      <c r="C200" s="23" t="str">
        <f>IF(計算用!G201=0,"削除",計算用!G201)</f>
        <v>削除</v>
      </c>
      <c r="D200" s="23" t="str">
        <f>IF(計算用!F201=0,"削除",計算用!F201)</f>
        <v>削除</v>
      </c>
    </row>
    <row r="201" spans="1:4" x14ac:dyDescent="0.4">
      <c r="A201" s="23" t="str">
        <f>IF(C201="削除","削除",計算用!G201)</f>
        <v>削除</v>
      </c>
      <c r="B201" s="23" t="str">
        <f>IF(D201="削除","削除",計算用!F201)</f>
        <v>削除</v>
      </c>
      <c r="C201" s="23" t="str">
        <f>IF(計算用!G202=0,"削除",計算用!G202)</f>
        <v>削除</v>
      </c>
      <c r="D201" s="23" t="str">
        <f>IF(計算用!F202=0,"削除",計算用!F202)</f>
        <v>削除</v>
      </c>
    </row>
  </sheetData>
  <phoneticPr fontId="3"/>
  <conditionalFormatting sqref="A1:D1048576">
    <cfRule type="cellIs" dxfId="1" priority="1" operator="equal">
      <formula>"削除"</formula>
    </cfRule>
  </conditionalFormatting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G43"/>
  <sheetViews>
    <sheetView topLeftCell="A16" workbookViewId="0">
      <selection activeCell="A6" sqref="A6"/>
    </sheetView>
  </sheetViews>
  <sheetFormatPr defaultRowHeight="18.75" x14ac:dyDescent="0.4"/>
  <cols>
    <col min="1" max="1" width="4.5" bestFit="1" customWidth="1"/>
    <col min="2" max="5" width="9.25" customWidth="1"/>
    <col min="6" max="6" width="9.25" style="34" customWidth="1"/>
    <col min="7" max="10" width="9.25" customWidth="1"/>
  </cols>
  <sheetData>
    <row r="1" spans="1:7" x14ac:dyDescent="0.4">
      <c r="A1" s="22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7" x14ac:dyDescent="0.4">
      <c r="A2" t="s">
        <v>86</v>
      </c>
      <c r="B2" t="s">
        <v>87</v>
      </c>
      <c r="C2" t="s">
        <v>88</v>
      </c>
      <c r="F2"/>
    </row>
    <row r="3" spans="1:7" x14ac:dyDescent="0.4">
      <c r="A3" t="s">
        <v>89</v>
      </c>
      <c r="B3" t="s">
        <v>90</v>
      </c>
      <c r="F3"/>
    </row>
    <row r="4" spans="1:7" x14ac:dyDescent="0.4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</row>
    <row r="5" spans="1:7" x14ac:dyDescent="0.4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</row>
    <row r="6" spans="1:7" x14ac:dyDescent="0.4">
      <c r="A6">
        <v>160000</v>
      </c>
      <c r="B6">
        <v>1260000</v>
      </c>
      <c r="C6">
        <v>171800</v>
      </c>
      <c r="D6">
        <v>1263000</v>
      </c>
      <c r="E6">
        <v>153434.91800000001</v>
      </c>
      <c r="F6">
        <v>201619.55</v>
      </c>
      <c r="G6">
        <v>2002455.33</v>
      </c>
    </row>
    <row r="7" spans="1:7" x14ac:dyDescent="0.4">
      <c r="A7">
        <v>171800</v>
      </c>
      <c r="B7">
        <v>1263000</v>
      </c>
      <c r="C7">
        <v>182400</v>
      </c>
      <c r="D7">
        <v>1270000</v>
      </c>
      <c r="E7">
        <v>132781.04699999999</v>
      </c>
      <c r="F7" s="34">
        <v>232651.44</v>
      </c>
      <c r="G7">
        <v>2033603.22</v>
      </c>
    </row>
    <row r="8" spans="1:7" x14ac:dyDescent="0.4">
      <c r="A8">
        <v>182400</v>
      </c>
      <c r="B8">
        <v>1270000</v>
      </c>
      <c r="C8">
        <v>191200</v>
      </c>
      <c r="D8">
        <v>1273000</v>
      </c>
      <c r="E8">
        <v>103051.18700000001</v>
      </c>
      <c r="F8" s="34">
        <v>304055.67</v>
      </c>
      <c r="G8">
        <v>2105035.77</v>
      </c>
    </row>
    <row r="9" spans="1:7" x14ac:dyDescent="0.4">
      <c r="A9">
        <v>191200</v>
      </c>
      <c r="B9">
        <v>1273000</v>
      </c>
      <c r="C9">
        <v>200000</v>
      </c>
      <c r="D9">
        <v>1280000</v>
      </c>
      <c r="E9">
        <v>102928.064</v>
      </c>
      <c r="F9" s="34">
        <v>303318.25</v>
      </c>
      <c r="G9">
        <v>2104322.09</v>
      </c>
    </row>
    <row r="10" spans="1:7" x14ac:dyDescent="0.4">
      <c r="A10">
        <v>200000</v>
      </c>
      <c r="B10">
        <v>1280000</v>
      </c>
      <c r="C10">
        <v>202400</v>
      </c>
      <c r="D10">
        <v>1280000</v>
      </c>
      <c r="E10">
        <v>44282.718999999997</v>
      </c>
      <c r="F10" s="34">
        <v>0</v>
      </c>
      <c r="G10">
        <v>1800000</v>
      </c>
    </row>
    <row r="11" spans="1:7" x14ac:dyDescent="0.4">
      <c r="A11">
        <v>202400</v>
      </c>
      <c r="B11">
        <v>1280000</v>
      </c>
      <c r="C11">
        <v>205400</v>
      </c>
      <c r="D11">
        <v>1280000</v>
      </c>
      <c r="E11">
        <v>55356.258000000002</v>
      </c>
      <c r="F11" s="34">
        <v>0</v>
      </c>
      <c r="G11">
        <v>1800000</v>
      </c>
    </row>
    <row r="12" spans="1:7" x14ac:dyDescent="0.4">
      <c r="A12">
        <v>205400</v>
      </c>
      <c r="B12">
        <v>1280000</v>
      </c>
      <c r="C12">
        <v>210000</v>
      </c>
      <c r="D12">
        <v>1273000</v>
      </c>
      <c r="E12">
        <v>53168.01</v>
      </c>
      <c r="F12" s="34">
        <v>2820630.46</v>
      </c>
      <c r="G12">
        <v>1015546.86</v>
      </c>
    </row>
    <row r="13" spans="1:7" x14ac:dyDescent="0.4">
      <c r="A13">
        <v>210000</v>
      </c>
      <c r="B13">
        <v>1273000</v>
      </c>
      <c r="C13">
        <v>210000</v>
      </c>
      <c r="D13">
        <v>1270000</v>
      </c>
      <c r="E13">
        <v>51985.178999999996</v>
      </c>
      <c r="F13" s="34">
        <v>2700522.53</v>
      </c>
      <c r="G13">
        <v>895437.47</v>
      </c>
    </row>
    <row r="14" spans="1:7" x14ac:dyDescent="0.4">
      <c r="A14">
        <v>210000</v>
      </c>
      <c r="B14">
        <v>1270000</v>
      </c>
      <c r="C14">
        <v>210000</v>
      </c>
      <c r="D14">
        <v>1270000</v>
      </c>
      <c r="E14">
        <v>0</v>
      </c>
      <c r="F14" s="34">
        <v>0</v>
      </c>
      <c r="G14">
        <v>0</v>
      </c>
    </row>
    <row r="15" spans="1:7" x14ac:dyDescent="0.4">
      <c r="A15">
        <v>210000</v>
      </c>
      <c r="B15">
        <v>1270000</v>
      </c>
      <c r="C15">
        <v>210600</v>
      </c>
      <c r="D15">
        <v>1265400</v>
      </c>
      <c r="E15">
        <v>15185.861000000001</v>
      </c>
      <c r="F15" s="34">
        <v>3164939.35</v>
      </c>
      <c r="G15">
        <v>1364730.05</v>
      </c>
    </row>
    <row r="16" spans="1:7" x14ac:dyDescent="0.4">
      <c r="A16">
        <v>210600</v>
      </c>
      <c r="B16">
        <v>1265400</v>
      </c>
      <c r="C16">
        <v>211200</v>
      </c>
      <c r="D16">
        <v>1264200</v>
      </c>
      <c r="E16">
        <v>23539.626</v>
      </c>
      <c r="F16" s="34">
        <v>2980535.39</v>
      </c>
      <c r="G16">
        <v>1180115.6000000001</v>
      </c>
    </row>
    <row r="17" spans="1:7" x14ac:dyDescent="0.4">
      <c r="A17">
        <v>211200</v>
      </c>
      <c r="B17">
        <v>1264200</v>
      </c>
      <c r="C17">
        <v>211200</v>
      </c>
      <c r="D17">
        <v>1263600</v>
      </c>
      <c r="E17">
        <v>10383.127</v>
      </c>
      <c r="F17" s="34">
        <v>2700105.09</v>
      </c>
      <c r="G17">
        <v>895854.91</v>
      </c>
    </row>
    <row r="18" spans="1:7" x14ac:dyDescent="0.4">
      <c r="A18">
        <v>211200</v>
      </c>
      <c r="B18">
        <v>1263600</v>
      </c>
      <c r="C18">
        <v>211800</v>
      </c>
      <c r="D18">
        <v>1263000</v>
      </c>
      <c r="E18">
        <v>15176.511</v>
      </c>
      <c r="F18" s="34">
        <v>3165200.55</v>
      </c>
      <c r="G18">
        <v>1364950.07</v>
      </c>
    </row>
    <row r="19" spans="1:7" x14ac:dyDescent="0.4">
      <c r="A19">
        <v>211800</v>
      </c>
      <c r="B19">
        <v>1263000</v>
      </c>
      <c r="C19">
        <v>211800</v>
      </c>
      <c r="D19">
        <v>1261800</v>
      </c>
      <c r="E19">
        <v>20752.244999999999</v>
      </c>
      <c r="F19" s="34">
        <v>2700210.77</v>
      </c>
      <c r="G19">
        <v>895749.23</v>
      </c>
    </row>
    <row r="20" spans="1:7" x14ac:dyDescent="0.4">
      <c r="A20">
        <v>211800</v>
      </c>
      <c r="B20">
        <v>1261800</v>
      </c>
      <c r="C20">
        <v>212400</v>
      </c>
      <c r="D20">
        <v>1260000</v>
      </c>
      <c r="E20">
        <v>33028.947</v>
      </c>
      <c r="F20" s="34">
        <v>2893827.02</v>
      </c>
      <c r="G20">
        <v>1093153.83</v>
      </c>
    </row>
    <row r="21" spans="1:7" x14ac:dyDescent="0.4">
      <c r="A21">
        <v>212400</v>
      </c>
      <c r="B21">
        <v>1260000</v>
      </c>
      <c r="C21">
        <v>221200</v>
      </c>
      <c r="D21">
        <v>1260600</v>
      </c>
      <c r="E21">
        <v>89183.577999999994</v>
      </c>
      <c r="F21" s="34">
        <v>63823.19</v>
      </c>
      <c r="G21">
        <v>1864036.89</v>
      </c>
    </row>
    <row r="22" spans="1:7" x14ac:dyDescent="0.4">
      <c r="A22">
        <v>221200</v>
      </c>
      <c r="B22">
        <v>1260600</v>
      </c>
      <c r="C22">
        <v>231200</v>
      </c>
      <c r="D22">
        <v>1263600</v>
      </c>
      <c r="E22">
        <v>122075.731</v>
      </c>
      <c r="F22" s="34">
        <v>244728.36</v>
      </c>
      <c r="G22">
        <v>2045903.02</v>
      </c>
    </row>
    <row r="23" spans="1:7" x14ac:dyDescent="0.4">
      <c r="A23">
        <v>231200</v>
      </c>
      <c r="B23">
        <v>1263600</v>
      </c>
      <c r="C23">
        <v>240000</v>
      </c>
      <c r="D23">
        <v>1261800</v>
      </c>
      <c r="E23">
        <v>93743.376999999993</v>
      </c>
      <c r="F23" s="34">
        <v>3405944.55</v>
      </c>
      <c r="G23">
        <v>1605232.16</v>
      </c>
    </row>
    <row r="24" spans="1:7" x14ac:dyDescent="0.4">
      <c r="A24">
        <v>240000</v>
      </c>
      <c r="B24">
        <v>1261800</v>
      </c>
      <c r="C24">
        <v>244200</v>
      </c>
      <c r="D24">
        <v>1260000</v>
      </c>
      <c r="E24">
        <v>83296.407999999996</v>
      </c>
      <c r="F24" s="34">
        <v>3383730.55</v>
      </c>
      <c r="G24">
        <v>1583005.25</v>
      </c>
    </row>
    <row r="25" spans="1:7" x14ac:dyDescent="0.4">
      <c r="A25">
        <v>244200</v>
      </c>
      <c r="B25">
        <v>1260000</v>
      </c>
      <c r="C25">
        <v>251800</v>
      </c>
      <c r="D25">
        <v>1260000</v>
      </c>
      <c r="E25">
        <v>66463.736000000004</v>
      </c>
      <c r="F25" s="34">
        <v>0</v>
      </c>
      <c r="G25">
        <v>1800000</v>
      </c>
    </row>
    <row r="26" spans="1:7" x14ac:dyDescent="0.4">
      <c r="A26">
        <v>251800</v>
      </c>
      <c r="B26">
        <v>1260000</v>
      </c>
      <c r="C26">
        <v>262400</v>
      </c>
      <c r="D26">
        <v>1260000</v>
      </c>
      <c r="E26">
        <v>121864.29300000001</v>
      </c>
      <c r="F26" s="34">
        <v>0</v>
      </c>
      <c r="G26">
        <v>1800000</v>
      </c>
    </row>
    <row r="27" spans="1:7" x14ac:dyDescent="0.4">
      <c r="A27">
        <v>262400</v>
      </c>
      <c r="B27">
        <v>1260000</v>
      </c>
      <c r="C27">
        <v>273600</v>
      </c>
      <c r="D27">
        <v>1261200</v>
      </c>
      <c r="E27">
        <v>134437.823</v>
      </c>
      <c r="F27" s="34">
        <v>82645.77</v>
      </c>
      <c r="G27">
        <v>1883212.66</v>
      </c>
    </row>
    <row r="28" spans="1:7" x14ac:dyDescent="0.4">
      <c r="A28">
        <v>273600</v>
      </c>
      <c r="B28">
        <v>1261200</v>
      </c>
      <c r="C28">
        <v>290000</v>
      </c>
      <c r="D28">
        <v>1271200</v>
      </c>
      <c r="E28">
        <v>183556.84</v>
      </c>
      <c r="F28" s="34">
        <v>320354.8</v>
      </c>
      <c r="G28">
        <v>2123221.6800000002</v>
      </c>
    </row>
    <row r="29" spans="1:7" x14ac:dyDescent="0.4">
      <c r="A29">
        <v>290000</v>
      </c>
      <c r="B29">
        <v>1271200</v>
      </c>
      <c r="C29">
        <v>303600</v>
      </c>
      <c r="D29">
        <v>1274200</v>
      </c>
      <c r="E29">
        <v>183827.30499999999</v>
      </c>
      <c r="F29" s="34">
        <v>150719.60999999999</v>
      </c>
      <c r="G29">
        <v>1952214.26</v>
      </c>
    </row>
    <row r="30" spans="1:7" x14ac:dyDescent="0.4">
      <c r="A30">
        <v>303600</v>
      </c>
      <c r="B30">
        <v>1274200</v>
      </c>
      <c r="C30">
        <v>320000</v>
      </c>
      <c r="D30">
        <v>1280000</v>
      </c>
      <c r="E30">
        <v>157829.99900000001</v>
      </c>
      <c r="F30" s="34">
        <v>102053.17</v>
      </c>
      <c r="G30">
        <v>1903014.29</v>
      </c>
    </row>
    <row r="31" spans="1:7" x14ac:dyDescent="0.4">
      <c r="A31">
        <v>320000</v>
      </c>
      <c r="B31">
        <v>1280000</v>
      </c>
      <c r="C31">
        <v>331200</v>
      </c>
      <c r="D31">
        <v>1290000</v>
      </c>
      <c r="E31">
        <v>162851.88500000001</v>
      </c>
      <c r="F31" s="34">
        <v>345551.48</v>
      </c>
      <c r="G31">
        <v>2152811.2000000002</v>
      </c>
    </row>
    <row r="32" spans="1:7" x14ac:dyDescent="0.4">
      <c r="A32">
        <v>331200</v>
      </c>
      <c r="B32">
        <v>1290000</v>
      </c>
      <c r="C32">
        <v>344800</v>
      </c>
      <c r="D32">
        <v>1310600</v>
      </c>
      <c r="E32">
        <v>262925.272</v>
      </c>
      <c r="F32" s="34">
        <v>465754.05</v>
      </c>
      <c r="G32">
        <v>2280822.29</v>
      </c>
    </row>
    <row r="33" spans="1:7" x14ac:dyDescent="0.4">
      <c r="A33">
        <v>344800</v>
      </c>
      <c r="B33">
        <v>1310600</v>
      </c>
      <c r="C33">
        <v>362400</v>
      </c>
      <c r="D33">
        <v>1324800</v>
      </c>
      <c r="E33">
        <v>235033.462</v>
      </c>
      <c r="F33" s="34">
        <v>402730.71</v>
      </c>
      <c r="G33">
        <v>2212653.83</v>
      </c>
    </row>
    <row r="34" spans="1:7" x14ac:dyDescent="0.4">
      <c r="A34">
        <v>362400</v>
      </c>
      <c r="B34">
        <v>1324800</v>
      </c>
      <c r="C34">
        <v>374200</v>
      </c>
      <c r="D34">
        <v>1344800</v>
      </c>
      <c r="E34">
        <v>229042.367</v>
      </c>
      <c r="F34" s="34">
        <v>502138.78</v>
      </c>
      <c r="G34">
        <v>2313357.4300000002</v>
      </c>
    </row>
    <row r="35" spans="1:7" x14ac:dyDescent="0.4">
      <c r="A35">
        <v>374200</v>
      </c>
      <c r="B35">
        <v>1344800</v>
      </c>
      <c r="C35">
        <v>382400</v>
      </c>
      <c r="D35">
        <v>1365400</v>
      </c>
      <c r="E35">
        <v>200023.20600000001</v>
      </c>
      <c r="F35" s="34">
        <v>662953.4</v>
      </c>
      <c r="G35">
        <v>2474733.41</v>
      </c>
    </row>
    <row r="36" spans="1:7" x14ac:dyDescent="0.4">
      <c r="A36">
        <v>382400</v>
      </c>
      <c r="B36">
        <v>1365400</v>
      </c>
      <c r="C36">
        <v>393600</v>
      </c>
      <c r="D36">
        <v>1383600</v>
      </c>
      <c r="E36">
        <v>198572.791</v>
      </c>
      <c r="F36" s="34">
        <v>472004.35</v>
      </c>
      <c r="G36">
        <v>2282416.17</v>
      </c>
    </row>
    <row r="37" spans="1:7" x14ac:dyDescent="0.4">
      <c r="A37">
        <v>393600</v>
      </c>
      <c r="B37">
        <v>1383600</v>
      </c>
      <c r="C37">
        <v>404800</v>
      </c>
      <c r="D37">
        <v>1394800</v>
      </c>
      <c r="E37">
        <v>167906.27</v>
      </c>
      <c r="F37" s="34">
        <v>370542.56</v>
      </c>
      <c r="G37">
        <v>2175211.15</v>
      </c>
    </row>
    <row r="38" spans="1:7" x14ac:dyDescent="0.4">
      <c r="A38">
        <v>404800</v>
      </c>
      <c r="B38">
        <v>1394800</v>
      </c>
      <c r="C38">
        <v>420000</v>
      </c>
      <c r="D38">
        <v>1400000</v>
      </c>
      <c r="E38">
        <v>134319.182</v>
      </c>
      <c r="F38" s="34">
        <v>70512.490000000005</v>
      </c>
      <c r="G38">
        <v>1871308.66</v>
      </c>
    </row>
    <row r="39" spans="1:7" x14ac:dyDescent="0.4">
      <c r="A39">
        <v>420000</v>
      </c>
      <c r="B39">
        <v>1400000</v>
      </c>
      <c r="C39">
        <v>430000</v>
      </c>
      <c r="D39">
        <v>1400000</v>
      </c>
      <c r="E39">
        <v>111083.004</v>
      </c>
      <c r="F39" s="34">
        <v>0</v>
      </c>
      <c r="G39">
        <v>1800000</v>
      </c>
    </row>
    <row r="40" spans="1:7" x14ac:dyDescent="0.4">
      <c r="A40">
        <v>430000</v>
      </c>
      <c r="B40">
        <v>1400000</v>
      </c>
      <c r="C40">
        <v>430000</v>
      </c>
      <c r="D40">
        <v>1400000</v>
      </c>
      <c r="E40">
        <v>0</v>
      </c>
      <c r="F40" s="34">
        <v>0</v>
      </c>
      <c r="G40">
        <v>0</v>
      </c>
    </row>
    <row r="41" spans="1:7" x14ac:dyDescent="0.4">
      <c r="A41">
        <v>430000</v>
      </c>
      <c r="B41">
        <v>1400000</v>
      </c>
      <c r="C41">
        <v>430000</v>
      </c>
      <c r="D41">
        <v>1400000</v>
      </c>
      <c r="E41">
        <v>0</v>
      </c>
      <c r="F41" s="34">
        <v>0</v>
      </c>
      <c r="G41">
        <v>0</v>
      </c>
    </row>
    <row r="42" spans="1:7" x14ac:dyDescent="0.4">
      <c r="A42">
        <v>430000</v>
      </c>
      <c r="B42">
        <v>1400000</v>
      </c>
      <c r="C42">
        <v>430000</v>
      </c>
      <c r="D42">
        <v>1400000</v>
      </c>
      <c r="E42">
        <v>0</v>
      </c>
      <c r="F42" s="34">
        <v>0</v>
      </c>
      <c r="G42">
        <v>0</v>
      </c>
    </row>
    <row r="43" spans="1:7" x14ac:dyDescent="0.4">
      <c r="A43">
        <v>430000</v>
      </c>
      <c r="B43">
        <v>1400000</v>
      </c>
      <c r="C43">
        <v>430000</v>
      </c>
      <c r="D43">
        <v>1400000</v>
      </c>
      <c r="E43">
        <v>0</v>
      </c>
      <c r="F43" s="34">
        <v>0</v>
      </c>
      <c r="G43"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201"/>
  <sheetViews>
    <sheetView tabSelected="1" workbookViewId="0">
      <selection sqref="A1:F25"/>
    </sheetView>
  </sheetViews>
  <sheetFormatPr defaultRowHeight="18.75" x14ac:dyDescent="0.4"/>
  <cols>
    <col min="1" max="1" width="13.25" bestFit="1" customWidth="1"/>
    <col min="2" max="4" width="9.125" bestFit="1" customWidth="1"/>
    <col min="7" max="16384" width="9" style="30"/>
  </cols>
  <sheetData>
    <row r="1" spans="1:6" x14ac:dyDescent="0.4">
      <c r="A1">
        <f>COUNTIF(計算用!A2:A101,"〇")+2</f>
        <v>24</v>
      </c>
    </row>
    <row r="2" spans="1:6" x14ac:dyDescent="0.4">
      <c r="A2" s="31">
        <v>36887</v>
      </c>
      <c r="B2" s="32">
        <f>B4</f>
        <v>126.6</v>
      </c>
      <c r="C2" s="32">
        <f>C4</f>
        <v>23.2</v>
      </c>
      <c r="D2" s="32">
        <f>D4</f>
        <v>130</v>
      </c>
      <c r="E2" s="33">
        <v>75</v>
      </c>
      <c r="F2" s="33">
        <v>73</v>
      </c>
    </row>
    <row r="3" spans="1:6" x14ac:dyDescent="0.4">
      <c r="A3" s="31">
        <v>36892</v>
      </c>
      <c r="B3" s="32">
        <f>B4</f>
        <v>126.6</v>
      </c>
      <c r="C3" s="32">
        <f>C4</f>
        <v>23.2</v>
      </c>
      <c r="D3" s="32">
        <f>D4</f>
        <v>130</v>
      </c>
      <c r="E3" s="33">
        <v>75</v>
      </c>
      <c r="F3" s="33">
        <v>73</v>
      </c>
    </row>
    <row r="4" spans="1:6" x14ac:dyDescent="0.4">
      <c r="A4" s="31">
        <v>36892.125</v>
      </c>
      <c r="B4" s="7">
        <f>IF($A$1+1&gt;=ROW(),VLOOKUP(ROW()-3,計算用!$B$2:$K$101,3,0),"削除")</f>
        <v>126.6</v>
      </c>
      <c r="C4" s="7">
        <f>IF($A$1+1&gt;=ROW(),VLOOKUP(ROW()-3,計算用!$B$2:$K$101,4,0),"削除")</f>
        <v>23.2</v>
      </c>
      <c r="D4" s="7">
        <f>IF($A$1+1&gt;=ROW(),VLOOKUP(ROW()-3,計算用!$B$2:$K$101,10,0),"削除")</f>
        <v>130</v>
      </c>
      <c r="E4" s="9">
        <f>IF($A$1+1&gt;=ROW(),75,"削除")</f>
        <v>75</v>
      </c>
      <c r="F4" s="9">
        <f>IF($A$1+1&gt;=ROW(),73,"削除")</f>
        <v>73</v>
      </c>
    </row>
    <row r="5" spans="1:6" x14ac:dyDescent="0.4">
      <c r="A5" s="1">
        <f ca="1">IF($A$1+1&gt;=ROW(),A4+VLOOKUP(ROW()-3,計算用!$B$2:$K$101,8,0),"削除")</f>
        <v>36894.056353053653</v>
      </c>
      <c r="B5" s="7">
        <f>IF($A$1+1&gt;=ROW(),VLOOKUP(ROW()-3,計算用!$B$2:$K$101,3,0),"削除")</f>
        <v>126.3</v>
      </c>
      <c r="C5" s="7">
        <f>IF($A$1+1&gt;=ROW(),VLOOKUP(ROW()-3,計算用!$B$2:$K$101,4,0),"削除")</f>
        <v>24</v>
      </c>
      <c r="D5" s="7">
        <f>IF($A$1+1&gt;=ROW(),VLOOKUP(ROW()-3,計算用!$B$2:$K$101,10,0),"削除")</f>
        <v>128</v>
      </c>
      <c r="E5" s="9">
        <f t="shared" ref="E5:E68" si="0">IF($A$1+1&gt;=ROW(),75,"削除")</f>
        <v>75</v>
      </c>
      <c r="F5" s="9">
        <f t="shared" ref="F5:F68" si="1">IF($A$1+1&gt;=ROW(),73,"削除")</f>
        <v>73</v>
      </c>
    </row>
    <row r="6" spans="1:6" x14ac:dyDescent="0.4">
      <c r="A6" s="1">
        <f ca="1">IF($A$1+1&gt;=ROW(),A5+VLOOKUP(ROW()-3,計算用!$B$2:$K$101,8,0),"削除")</f>
        <v>36894.056353053653</v>
      </c>
      <c r="B6" s="7">
        <f>IF($A$1+1&gt;=ROW(),VLOOKUP(ROW()-3,計算用!$B$2:$K$101,3,0),"削除")</f>
        <v>126</v>
      </c>
      <c r="C6" s="7">
        <f>IF($A$1+1&gt;=ROW(),VLOOKUP(ROW()-3,計算用!$B$2:$K$101,4,0),"削除")</f>
        <v>24.7</v>
      </c>
      <c r="D6" s="7">
        <f>IF($A$1+1&gt;=ROW(),VLOOKUP(ROW()-3,計算用!$B$2:$K$101,10,0),"削除")</f>
        <v>126.25</v>
      </c>
      <c r="E6" s="9">
        <f t="shared" si="0"/>
        <v>75</v>
      </c>
      <c r="F6" s="9">
        <f t="shared" si="1"/>
        <v>73</v>
      </c>
    </row>
    <row r="7" spans="1:6" x14ac:dyDescent="0.4">
      <c r="A7" s="1">
        <f ca="1">IF($A$1+1&gt;=ROW(),A6+VLOOKUP(ROW()-3,計算用!$B$2:$K$101,8,0),"削除")</f>
        <v>36894.056353053653</v>
      </c>
      <c r="B7" s="7">
        <f>IF($A$1+1&gt;=ROW(),VLOOKUP(ROW()-3,計算用!$B$2:$K$101,3,0),"削除")</f>
        <v>126</v>
      </c>
      <c r="C7" s="7">
        <f>IF($A$1+1&gt;=ROW(),VLOOKUP(ROW()-3,計算用!$B$2:$K$101,4,0),"削除")</f>
        <v>25.3</v>
      </c>
      <c r="D7" s="7">
        <f>IF($A$1+1&gt;=ROW(),VLOOKUP(ROW()-3,計算用!$B$2:$K$101,10,0),"削除")</f>
        <v>124.75</v>
      </c>
      <c r="E7" s="9">
        <f t="shared" si="0"/>
        <v>75</v>
      </c>
      <c r="F7" s="9">
        <f t="shared" si="1"/>
        <v>73</v>
      </c>
    </row>
    <row r="8" spans="1:6" x14ac:dyDescent="0.4">
      <c r="A8" s="1">
        <f ca="1">IF($A$1+1&gt;=ROW(),A7+VLOOKUP(ROW()-3,計算用!$B$2:$K$101,8,0),"削除")</f>
        <v>36894.103525296807</v>
      </c>
      <c r="B8" s="7">
        <f>IF($A$1+1&gt;=ROW(),VLOOKUP(ROW()-3,計算用!$B$2:$K$101,3,0),"削除")</f>
        <v>126</v>
      </c>
      <c r="C8" s="7">
        <f>IF($A$1+1&gt;=ROW(),VLOOKUP(ROW()-3,計算用!$B$2:$K$101,4,0),"削除")</f>
        <v>26.4</v>
      </c>
      <c r="D8" s="7">
        <f>IF($A$1+1&gt;=ROW(),VLOOKUP(ROW()-3,計算用!$B$2:$K$101,10,0),"削除")</f>
        <v>122</v>
      </c>
      <c r="E8" s="9">
        <f t="shared" si="0"/>
        <v>75</v>
      </c>
      <c r="F8" s="9">
        <f t="shared" si="1"/>
        <v>73</v>
      </c>
    </row>
    <row r="9" spans="1:6" x14ac:dyDescent="0.4">
      <c r="A9" s="1">
        <f ca="1">IF($A$1+1&gt;=ROW(),A8+VLOOKUP(ROW()-3,計算用!$B$2:$K$101,8,0),"削除")</f>
        <v>36894.286376210046</v>
      </c>
      <c r="B9" s="7">
        <f>IF($A$1+1&gt;=ROW(),VLOOKUP(ROW()-3,計算用!$B$2:$K$101,3,0),"削除")</f>
        <v>126.2</v>
      </c>
      <c r="C9" s="7">
        <f>IF($A$1+1&gt;=ROW(),VLOOKUP(ROW()-3,計算用!$B$2:$K$101,4,0),"削除")</f>
        <v>27.6</v>
      </c>
      <c r="D9" s="7">
        <f>IF($A$1+1&gt;=ROW(),VLOOKUP(ROW()-3,計算用!$B$2:$K$101,10,0),"削除")</f>
        <v>119</v>
      </c>
      <c r="E9" s="9">
        <f t="shared" si="0"/>
        <v>75</v>
      </c>
      <c r="F9" s="9">
        <f t="shared" si="1"/>
        <v>73</v>
      </c>
    </row>
    <row r="10" spans="1:6" x14ac:dyDescent="0.4">
      <c r="A10" s="1">
        <f ca="1">IF($A$1+1&gt;=ROW(),A9+VLOOKUP(ROW()-3,計算用!$B$2:$K$101,8,0),"削除")</f>
        <v>36894.372403384703</v>
      </c>
      <c r="B10" s="7">
        <f>IF($A$1+1&gt;=ROW(),VLOOKUP(ROW()-3,計算用!$B$2:$K$101,3,0),"削除")</f>
        <v>127.2</v>
      </c>
      <c r="C10" s="7">
        <f>IF($A$1+1&gt;=ROW(),VLOOKUP(ROW()-3,計算用!$B$2:$K$101,4,0),"削除")</f>
        <v>29</v>
      </c>
      <c r="D10" s="7">
        <f>IF($A$1+1&gt;=ROW(),VLOOKUP(ROW()-3,計算用!$B$2:$K$101,10,0),"削除")</f>
        <v>115.5</v>
      </c>
      <c r="E10" s="9">
        <f t="shared" si="0"/>
        <v>75</v>
      </c>
      <c r="F10" s="9">
        <f t="shared" si="1"/>
        <v>73</v>
      </c>
    </row>
    <row r="11" spans="1:6" x14ac:dyDescent="0.4">
      <c r="A11" s="1">
        <f ca="1">IF($A$1+1&gt;=ROW(),A10+VLOOKUP(ROW()-3,計算用!$B$2:$K$101,8,0),"削除")</f>
        <v>36894.43065291096</v>
      </c>
      <c r="B11" s="7">
        <f>IF($A$1+1&gt;=ROW(),VLOOKUP(ROW()-3,計算用!$B$2:$K$101,3,0),"削除")</f>
        <v>127.7</v>
      </c>
      <c r="C11" s="7">
        <f>IF($A$1+1&gt;=ROW(),VLOOKUP(ROW()-3,計算用!$B$2:$K$101,4,0),"削除")</f>
        <v>30.6</v>
      </c>
      <c r="D11" s="7">
        <f>IF($A$1+1&gt;=ROW(),VLOOKUP(ROW()-3,計算用!$B$2:$K$101,10,0),"削除")</f>
        <v>111.5</v>
      </c>
      <c r="E11" s="9">
        <f t="shared" si="0"/>
        <v>75</v>
      </c>
      <c r="F11" s="9">
        <f t="shared" si="1"/>
        <v>73</v>
      </c>
    </row>
    <row r="12" spans="1:6" x14ac:dyDescent="0.4">
      <c r="A12" s="1">
        <f ca="1">IF($A$1+1&gt;=ROW(),A11+VLOOKUP(ROW()-3,計算用!$B$2:$K$101,8,0),"削除")</f>
        <v>36894.627885490867</v>
      </c>
      <c r="B12" s="7">
        <f>IF($A$1+1&gt;=ROW(),VLOOKUP(ROW()-3,計算用!$B$2:$K$101,3,0),"削除")</f>
        <v>128</v>
      </c>
      <c r="C12" s="7">
        <f>IF($A$1+1&gt;=ROW(),VLOOKUP(ROW()-3,計算用!$B$2:$K$101,4,0),"削除")</f>
        <v>32</v>
      </c>
      <c r="D12" s="7">
        <f>IF($A$1+1&gt;=ROW(),VLOOKUP(ROW()-3,計算用!$B$2:$K$101,10,0),"削除")</f>
        <v>108</v>
      </c>
      <c r="E12" s="9">
        <f t="shared" si="0"/>
        <v>75</v>
      </c>
      <c r="F12" s="9">
        <f t="shared" si="1"/>
        <v>73</v>
      </c>
    </row>
    <row r="13" spans="1:6" x14ac:dyDescent="0.4">
      <c r="A13" s="1">
        <f ca="1">IF($A$1+1&gt;=ROW(),A12+VLOOKUP(ROW()-3,計算用!$B$2:$K$101,8,0),"削除")</f>
        <v>36894.893726843606</v>
      </c>
      <c r="B13" s="7">
        <f>IF($A$1+1&gt;=ROW(),VLOOKUP(ROW()-3,計算用!$B$2:$K$101,3,0),"削除")</f>
        <v>129</v>
      </c>
      <c r="C13" s="7">
        <f>IF($A$1+1&gt;=ROW(),VLOOKUP(ROW()-3,計算用!$B$2:$K$101,4,0),"削除")</f>
        <v>33.200000000000003</v>
      </c>
      <c r="D13" s="7">
        <f>IF($A$1+1&gt;=ROW(),VLOOKUP(ROW()-3,計算用!$B$2:$K$101,10,0),"削除")</f>
        <v>105</v>
      </c>
      <c r="E13" s="9">
        <f t="shared" si="0"/>
        <v>75</v>
      </c>
      <c r="F13" s="9">
        <f t="shared" si="1"/>
        <v>73</v>
      </c>
    </row>
    <row r="14" spans="1:6" x14ac:dyDescent="0.4">
      <c r="A14" s="1">
        <f ca="1">IF($A$1+1&gt;=ROW(),A13+VLOOKUP(ROW()-3,計算用!$B$2:$K$101,8,0),"削除")</f>
        <v>36895.123595970319</v>
      </c>
      <c r="B14" s="7">
        <f>IF($A$1+1&gt;=ROW(),VLOOKUP(ROW()-3,計算用!$B$2:$K$101,3,0),"削除")</f>
        <v>131.1</v>
      </c>
      <c r="C14" s="7">
        <f>IF($A$1+1&gt;=ROW(),VLOOKUP(ROW()-3,計算用!$B$2:$K$101,4,0),"削除")</f>
        <v>34.799999999999997</v>
      </c>
      <c r="D14" s="7">
        <f>IF($A$1+1&gt;=ROW(),VLOOKUP(ROW()-3,計算用!$B$2:$K$101,10,0),"削除")</f>
        <v>95</v>
      </c>
      <c r="E14" s="9">
        <f t="shared" si="0"/>
        <v>75</v>
      </c>
      <c r="F14" s="9">
        <f t="shared" si="1"/>
        <v>73</v>
      </c>
    </row>
    <row r="15" spans="1:6" x14ac:dyDescent="0.4">
      <c r="A15" s="1">
        <f ca="1">IF($A$1+1&gt;=ROW(),A14+VLOOKUP(ROW()-3,計算用!$B$2:$K$101,8,0),"削除")</f>
        <v>36895.410204863016</v>
      </c>
      <c r="B15" s="7">
        <f>IF($A$1+1&gt;=ROW(),VLOOKUP(ROW()-3,計算用!$B$2:$K$101,3,0),"削除")</f>
        <v>132.80000000000001</v>
      </c>
      <c r="C15" s="7">
        <f>IF($A$1+1&gt;=ROW(),VLOOKUP(ROW()-3,計算用!$B$2:$K$101,4,0),"削除")</f>
        <v>36.4</v>
      </c>
      <c r="D15" s="7">
        <f>IF($A$1+1&gt;=ROW(),VLOOKUP(ROW()-3,計算用!$B$2:$K$101,10,0),"削除")</f>
        <v>79</v>
      </c>
      <c r="E15" s="9">
        <f t="shared" si="0"/>
        <v>75</v>
      </c>
      <c r="F15" s="9">
        <f t="shared" si="1"/>
        <v>73</v>
      </c>
    </row>
    <row r="16" spans="1:6" x14ac:dyDescent="0.4">
      <c r="A16" s="1">
        <f ca="1">IF($A$1+1&gt;=ROW(),A15+VLOOKUP(ROW()-3,計算用!$B$2:$K$101,8,0),"削除")</f>
        <v>36895.788602922374</v>
      </c>
      <c r="B16" s="7">
        <f>IF($A$1+1&gt;=ROW(),VLOOKUP(ROW()-3,計算用!$B$2:$K$101,3,0),"削除")</f>
        <v>134.80000000000001</v>
      </c>
      <c r="C16" s="7">
        <f>IF($A$1+1&gt;=ROW(),VLOOKUP(ROW()-3,計算用!$B$2:$K$101,4,0),"削除")</f>
        <v>37.700000000000003</v>
      </c>
      <c r="D16" s="7">
        <f>IF($A$1+1&gt;=ROW(),VLOOKUP(ROW()-3,計算用!$B$2:$K$101,10,0),"削除")</f>
        <v>66</v>
      </c>
      <c r="E16" s="9">
        <f t="shared" si="0"/>
        <v>75</v>
      </c>
      <c r="F16" s="9">
        <f t="shared" si="1"/>
        <v>73</v>
      </c>
    </row>
    <row r="17" spans="1:6" x14ac:dyDescent="0.4">
      <c r="A17" s="1">
        <f ca="1">IF($A$1+1&gt;=ROW(),A16+VLOOKUP(ROW()-3,計算用!$B$2:$K$101,8,0),"削除")</f>
        <v>36896.058011797948</v>
      </c>
      <c r="B17" s="7">
        <f>IF($A$1+1&gt;=ROW(),VLOOKUP(ROW()-3,計算用!$B$2:$K$101,3,0),"削除")</f>
        <v>136.9</v>
      </c>
      <c r="C17" s="7">
        <f>IF($A$1+1&gt;=ROW(),VLOOKUP(ROW()-3,計算用!$B$2:$K$101,4,0),"削除")</f>
        <v>38.4</v>
      </c>
      <c r="D17" s="7">
        <f>IF($A$1+1&gt;=ROW(),VLOOKUP(ROW()-3,計算用!$B$2:$K$101,10,0),"削除")</f>
        <v>63</v>
      </c>
      <c r="E17" s="9">
        <f t="shared" si="0"/>
        <v>75</v>
      </c>
      <c r="F17" s="9">
        <f t="shared" si="1"/>
        <v>73</v>
      </c>
    </row>
    <row r="18" spans="1:6" x14ac:dyDescent="0.4">
      <c r="A18" s="1">
        <f ca="1">IF($A$1+1&gt;=ROW(),A17+VLOOKUP(ROW()-3,計算用!$B$2:$K$101,8,0),"削除")</f>
        <v>36896.269508692923</v>
      </c>
      <c r="B18" s="7">
        <f>IF($A$1+1&gt;=ROW(),VLOOKUP(ROW()-3,計算用!$B$2:$K$101,3,0),"削除")</f>
        <v>138.6</v>
      </c>
      <c r="C18" s="7">
        <f>IF($A$1+1&gt;=ROW(),VLOOKUP(ROW()-3,計算用!$B$2:$K$101,4,0),"削除")</f>
        <v>39.6</v>
      </c>
      <c r="D18" s="7">
        <f>IF($A$1+1&gt;=ROW(),VLOOKUP(ROW()-3,計算用!$B$2:$K$101,10,0),"削除")</f>
        <v>63</v>
      </c>
      <c r="E18" s="9">
        <f t="shared" si="0"/>
        <v>75</v>
      </c>
      <c r="F18" s="9">
        <f t="shared" si="1"/>
        <v>73</v>
      </c>
    </row>
    <row r="19" spans="1:6" x14ac:dyDescent="0.4">
      <c r="A19" s="1">
        <f ca="1">IF($A$1+1&gt;=ROW(),A18+VLOOKUP(ROW()-3,計算用!$B$2:$K$101,8,0),"削除")</f>
        <v>36896.309755547947</v>
      </c>
      <c r="B19" s="7">
        <f>IF($A$1+1&gt;=ROW(),VLOOKUP(ROW()-3,計算用!$B$2:$K$101,3,0),"削除")</f>
        <v>139.80000000000001</v>
      </c>
      <c r="C19" s="7">
        <f>IF($A$1+1&gt;=ROW(),VLOOKUP(ROW()-3,計算用!$B$2:$K$101,4,0),"削除")</f>
        <v>40.799999999999997</v>
      </c>
      <c r="D19" s="7">
        <f>IF($A$1+1&gt;=ROW(),VLOOKUP(ROW()-3,計算用!$B$2:$K$101,10,0),"削除")</f>
        <v>63</v>
      </c>
      <c r="E19" s="9">
        <f t="shared" si="0"/>
        <v>75</v>
      </c>
      <c r="F19" s="9">
        <f t="shared" si="1"/>
        <v>73</v>
      </c>
    </row>
    <row r="20" spans="1:6" x14ac:dyDescent="0.4">
      <c r="A20" s="1">
        <f ca="1">IF($A$1+1&gt;=ROW(),A19+VLOOKUP(ROW()-3,計算用!$B$2:$K$101,8,0),"削除")</f>
        <v>36896.309755547947</v>
      </c>
      <c r="B20" s="7">
        <f>IF($A$1+1&gt;=ROW(),VLOOKUP(ROW()-3,計算用!$B$2:$K$101,3,0),"削除")</f>
        <v>140</v>
      </c>
      <c r="C20" s="7">
        <f>IF($A$1+1&gt;=ROW(),VLOOKUP(ROW()-3,計算用!$B$2:$K$101,4,0),"削除")</f>
        <v>42</v>
      </c>
      <c r="D20" s="7">
        <f>IF($A$1+1&gt;=ROW(),VLOOKUP(ROW()-3,計算用!$B$2:$K$101,10,0),"削除")</f>
        <v>63</v>
      </c>
      <c r="E20" s="9">
        <f t="shared" si="0"/>
        <v>75</v>
      </c>
      <c r="F20" s="9">
        <f t="shared" si="1"/>
        <v>73</v>
      </c>
    </row>
    <row r="21" spans="1:6" x14ac:dyDescent="0.4">
      <c r="A21" s="1">
        <f ca="1">IF($A$1+1&gt;=ROW(),A20+VLOOKUP(ROW()-3,計算用!$B$2:$K$101,8,0),"削除")</f>
        <v>36896.309755547947</v>
      </c>
      <c r="B21" s="7">
        <f>IF($A$1+1&gt;=ROW(),VLOOKUP(ROW()-3,計算用!$B$2:$K$101,3,0),"削除")</f>
        <v>140</v>
      </c>
      <c r="C21" s="7">
        <f>IF($A$1+1&gt;=ROW(),VLOOKUP(ROW()-3,計算用!$B$2:$K$101,4,0),"削除")</f>
        <v>43</v>
      </c>
      <c r="D21" s="7">
        <f>IF($A$1+1&gt;=ROW(),VLOOKUP(ROW()-3,計算用!$B$2:$K$101,10,0),"削除")</f>
        <v>63</v>
      </c>
      <c r="E21" s="9">
        <f t="shared" si="0"/>
        <v>75</v>
      </c>
      <c r="F21" s="9">
        <f t="shared" si="1"/>
        <v>73</v>
      </c>
    </row>
    <row r="22" spans="1:6" x14ac:dyDescent="0.4">
      <c r="A22" s="1">
        <f ca="1">IF($A$1+1&gt;=ROW(),A21+VLOOKUP(ROW()-3,計算用!$B$2:$K$101,8,0),"削除")</f>
        <v>36896.309755547947</v>
      </c>
      <c r="B22" s="7">
        <f>IF($A$1+1&gt;=ROW(),VLOOKUP(ROW()-3,計算用!$B$2:$K$101,3,0),"削除")</f>
        <v>140</v>
      </c>
      <c r="C22" s="7">
        <f>IF($A$1+1&gt;=ROW(),VLOOKUP(ROW()-3,計算用!$B$2:$K$101,4,0),"削除")</f>
        <v>43</v>
      </c>
      <c r="D22" s="7">
        <f>IF($A$1+1&gt;=ROW(),VLOOKUP(ROW()-3,計算用!$B$2:$K$101,10,0),"削除")</f>
        <v>63</v>
      </c>
      <c r="E22" s="9">
        <f t="shared" si="0"/>
        <v>75</v>
      </c>
      <c r="F22" s="9">
        <f t="shared" si="1"/>
        <v>73</v>
      </c>
    </row>
    <row r="23" spans="1:6" x14ac:dyDescent="0.4">
      <c r="A23" s="1">
        <f ca="1">IF($A$1+1&gt;=ROW(),A22+VLOOKUP(ROW()-3,計算用!$B$2:$K$101,8,0),"削除")</f>
        <v>36896.309755547947</v>
      </c>
      <c r="B23" s="7">
        <f>IF($A$1+1&gt;=ROW(),VLOOKUP(ROW()-3,計算用!$B$2:$K$101,3,0),"削除")</f>
        <v>140</v>
      </c>
      <c r="C23" s="7">
        <f>IF($A$1+1&gt;=ROW(),VLOOKUP(ROW()-3,計算用!$B$2:$K$101,4,0),"削除")</f>
        <v>43</v>
      </c>
      <c r="D23" s="7">
        <f>IF($A$1+1&gt;=ROW(),VLOOKUP(ROW()-3,計算用!$B$2:$K$101,10,0),"削除")</f>
        <v>63</v>
      </c>
      <c r="E23" s="9">
        <f t="shared" si="0"/>
        <v>75</v>
      </c>
      <c r="F23" s="9">
        <f t="shared" si="1"/>
        <v>73</v>
      </c>
    </row>
    <row r="24" spans="1:6" x14ac:dyDescent="0.4">
      <c r="A24" s="1">
        <f ca="1">IF($A$1+1&gt;=ROW(),A23+VLOOKUP(ROW()-3,計算用!$B$2:$K$101,8,0),"削除")</f>
        <v>36896.309755547947</v>
      </c>
      <c r="B24" s="7">
        <f>IF($A$1+1&gt;=ROW(),VLOOKUP(ROW()-3,計算用!$B$2:$K$101,3,0),"削除")</f>
        <v>140</v>
      </c>
      <c r="C24" s="7">
        <f>IF($A$1+1&gt;=ROW(),VLOOKUP(ROW()-3,計算用!$B$2:$K$101,4,0),"削除")</f>
        <v>43</v>
      </c>
      <c r="D24" s="7">
        <f>IF($A$1+1&gt;=ROW(),VLOOKUP(ROW()-3,計算用!$B$2:$K$101,10,0),"削除")</f>
        <v>63</v>
      </c>
      <c r="E24" s="9">
        <f t="shared" si="0"/>
        <v>75</v>
      </c>
      <c r="F24" s="9">
        <f t="shared" si="1"/>
        <v>73</v>
      </c>
    </row>
    <row r="25" spans="1:6" x14ac:dyDescent="0.4">
      <c r="A25" s="1">
        <f ca="1">IF($A$1+1&gt;=ROW(),A24+VLOOKUP(ROW()-3,計算用!$B$2:$K$101,8,0),"削除")</f>
        <v>36896.309755547947</v>
      </c>
      <c r="B25" s="7">
        <f>IF($A$1+1&gt;=ROW(),VLOOKUP(ROW()-3,計算用!$B$2:$K$101,3,0),"削除")</f>
        <v>140</v>
      </c>
      <c r="C25" s="7">
        <f>IF($A$1+1&gt;=ROW(),VLOOKUP(ROW()-3,計算用!$B$2:$K$101,4,0),"削除")</f>
        <v>43</v>
      </c>
      <c r="D25" s="7">
        <f>IF($A$1+1&gt;=ROW(),VLOOKUP(ROW()-3,計算用!$B$2:$K$101,10,0),"削除")</f>
        <v>63</v>
      </c>
      <c r="E25" s="9">
        <f t="shared" si="0"/>
        <v>75</v>
      </c>
      <c r="F25" s="9">
        <f t="shared" si="1"/>
        <v>73</v>
      </c>
    </row>
    <row r="26" spans="1:6" x14ac:dyDescent="0.4">
      <c r="A26" s="1" t="str">
        <f>IF($A$1+1&gt;=ROW(),A25+VLOOKUP(ROW()-3,計算用!$B$2:$K$101,8,0),"削除")</f>
        <v>削除</v>
      </c>
      <c r="B26" s="7" t="str">
        <f>IF($A$1+1&gt;=ROW(),VLOOKUP(ROW()-3,計算用!$B$2:$K$101,3,0),"削除")</f>
        <v>削除</v>
      </c>
      <c r="C26" s="7" t="str">
        <f>IF($A$1+1&gt;=ROW(),VLOOKUP(ROW()-3,計算用!$B$2:$K$101,4,0),"削除")</f>
        <v>削除</v>
      </c>
      <c r="D26" s="7" t="str">
        <f>IF($A$1+1&gt;=ROW(),VLOOKUP(ROW()-3,計算用!$B$2:$K$101,10,0),"削除")</f>
        <v>削除</v>
      </c>
      <c r="E26" s="9" t="str">
        <f t="shared" si="0"/>
        <v>削除</v>
      </c>
      <c r="F26" s="9" t="str">
        <f t="shared" si="1"/>
        <v>削除</v>
      </c>
    </row>
    <row r="27" spans="1:6" x14ac:dyDescent="0.4">
      <c r="A27" s="1" t="str">
        <f>IF($A$1+1&gt;=ROW(),A26+VLOOKUP(ROW()-3,計算用!$B$2:$K$101,8,0),"削除")</f>
        <v>削除</v>
      </c>
      <c r="B27" s="7" t="str">
        <f>IF($A$1+1&gt;=ROW(),VLOOKUP(ROW()-3,計算用!$B$2:$K$101,3,0),"削除")</f>
        <v>削除</v>
      </c>
      <c r="C27" s="7" t="str">
        <f>IF($A$1+1&gt;=ROW(),VLOOKUP(ROW()-3,計算用!$B$2:$K$101,4,0),"削除")</f>
        <v>削除</v>
      </c>
      <c r="D27" s="7" t="str">
        <f>IF($A$1+1&gt;=ROW(),VLOOKUP(ROW()-3,計算用!$B$2:$K$101,10,0),"削除")</f>
        <v>削除</v>
      </c>
      <c r="E27" s="9" t="str">
        <f t="shared" si="0"/>
        <v>削除</v>
      </c>
      <c r="F27" s="9" t="str">
        <f t="shared" si="1"/>
        <v>削除</v>
      </c>
    </row>
    <row r="28" spans="1:6" x14ac:dyDescent="0.4">
      <c r="A28" s="1" t="str">
        <f>IF($A$1+1&gt;=ROW(),A27+VLOOKUP(ROW()-3,計算用!$B$2:$K$101,8,0),"削除")</f>
        <v>削除</v>
      </c>
      <c r="B28" s="7" t="str">
        <f>IF($A$1+1&gt;=ROW(),VLOOKUP(ROW()-3,計算用!$B$2:$K$101,3,0),"削除")</f>
        <v>削除</v>
      </c>
      <c r="C28" s="7" t="str">
        <f>IF($A$1+1&gt;=ROW(),VLOOKUP(ROW()-3,計算用!$B$2:$K$101,4,0),"削除")</f>
        <v>削除</v>
      </c>
      <c r="D28" s="7" t="str">
        <f>IF($A$1+1&gt;=ROW(),VLOOKUP(ROW()-3,計算用!$B$2:$K$101,10,0),"削除")</f>
        <v>削除</v>
      </c>
      <c r="E28" s="9" t="str">
        <f t="shared" si="0"/>
        <v>削除</v>
      </c>
      <c r="F28" s="9" t="str">
        <f t="shared" si="1"/>
        <v>削除</v>
      </c>
    </row>
    <row r="29" spans="1:6" x14ac:dyDescent="0.4">
      <c r="A29" s="1" t="str">
        <f>IF($A$1+1&gt;=ROW(),A28+VLOOKUP(ROW()-3,計算用!$B$2:$K$101,8,0),"削除")</f>
        <v>削除</v>
      </c>
      <c r="B29" s="7" t="str">
        <f>IF($A$1+1&gt;=ROW(),VLOOKUP(ROW()-3,計算用!$B$2:$K$101,3,0),"削除")</f>
        <v>削除</v>
      </c>
      <c r="C29" s="7" t="str">
        <f>IF($A$1+1&gt;=ROW(),VLOOKUP(ROW()-3,計算用!$B$2:$K$101,4,0),"削除")</f>
        <v>削除</v>
      </c>
      <c r="D29" s="7" t="str">
        <f>IF($A$1+1&gt;=ROW(),VLOOKUP(ROW()-3,計算用!$B$2:$K$101,10,0),"削除")</f>
        <v>削除</v>
      </c>
      <c r="E29" s="9" t="str">
        <f t="shared" si="0"/>
        <v>削除</v>
      </c>
      <c r="F29" s="9" t="str">
        <f t="shared" si="1"/>
        <v>削除</v>
      </c>
    </row>
    <row r="30" spans="1:6" x14ac:dyDescent="0.4">
      <c r="A30" s="1" t="str">
        <f>IF($A$1+1&gt;=ROW(),A29+VLOOKUP(ROW()-3,計算用!$B$2:$K$101,8,0),"削除")</f>
        <v>削除</v>
      </c>
      <c r="B30" s="7" t="str">
        <f>IF($A$1+1&gt;=ROW(),VLOOKUP(ROW()-3,計算用!$B$2:$K$101,3,0),"削除")</f>
        <v>削除</v>
      </c>
      <c r="C30" s="7" t="str">
        <f>IF($A$1+1&gt;=ROW(),VLOOKUP(ROW()-3,計算用!$B$2:$K$101,4,0),"削除")</f>
        <v>削除</v>
      </c>
      <c r="D30" s="7" t="str">
        <f>IF($A$1+1&gt;=ROW(),VLOOKUP(ROW()-3,計算用!$B$2:$K$101,10,0),"削除")</f>
        <v>削除</v>
      </c>
      <c r="E30" s="9" t="str">
        <f t="shared" si="0"/>
        <v>削除</v>
      </c>
      <c r="F30" s="9" t="str">
        <f t="shared" si="1"/>
        <v>削除</v>
      </c>
    </row>
    <row r="31" spans="1:6" x14ac:dyDescent="0.4">
      <c r="A31" s="1" t="str">
        <f>IF($A$1+1&gt;=ROW(),A30+VLOOKUP(ROW()-3,計算用!$B$2:$K$101,8,0),"削除")</f>
        <v>削除</v>
      </c>
      <c r="B31" s="7" t="str">
        <f>IF($A$1+1&gt;=ROW(),VLOOKUP(ROW()-3,計算用!$B$2:$K$101,3,0),"削除")</f>
        <v>削除</v>
      </c>
      <c r="C31" s="7" t="str">
        <f>IF($A$1+1&gt;=ROW(),VLOOKUP(ROW()-3,計算用!$B$2:$K$101,4,0),"削除")</f>
        <v>削除</v>
      </c>
      <c r="D31" s="7" t="str">
        <f>IF($A$1+1&gt;=ROW(),VLOOKUP(ROW()-3,計算用!$B$2:$K$101,10,0),"削除")</f>
        <v>削除</v>
      </c>
      <c r="E31" s="9" t="str">
        <f t="shared" si="0"/>
        <v>削除</v>
      </c>
      <c r="F31" s="9" t="str">
        <f t="shared" si="1"/>
        <v>削除</v>
      </c>
    </row>
    <row r="32" spans="1:6" x14ac:dyDescent="0.4">
      <c r="A32" s="1" t="str">
        <f>IF($A$1+1&gt;=ROW(),A31+VLOOKUP(ROW()-3,計算用!$B$2:$K$101,8,0),"削除")</f>
        <v>削除</v>
      </c>
      <c r="B32" s="7" t="str">
        <f>IF($A$1+1&gt;=ROW(),VLOOKUP(ROW()-3,計算用!$B$2:$K$101,3,0),"削除")</f>
        <v>削除</v>
      </c>
      <c r="C32" s="7" t="str">
        <f>IF($A$1+1&gt;=ROW(),VLOOKUP(ROW()-3,計算用!$B$2:$K$101,4,0),"削除")</f>
        <v>削除</v>
      </c>
      <c r="D32" s="7" t="str">
        <f>IF($A$1+1&gt;=ROW(),VLOOKUP(ROW()-3,計算用!$B$2:$K$101,10,0),"削除")</f>
        <v>削除</v>
      </c>
      <c r="E32" s="9" t="str">
        <f t="shared" si="0"/>
        <v>削除</v>
      </c>
      <c r="F32" s="9" t="str">
        <f t="shared" si="1"/>
        <v>削除</v>
      </c>
    </row>
    <row r="33" spans="1:6" x14ac:dyDescent="0.4">
      <c r="A33" s="1" t="str">
        <f>IF($A$1+1&gt;=ROW(),A32+VLOOKUP(ROW()-3,計算用!$B$2:$K$101,8,0),"削除")</f>
        <v>削除</v>
      </c>
      <c r="B33" s="7" t="str">
        <f>IF($A$1+1&gt;=ROW(),VLOOKUP(ROW()-3,計算用!$B$2:$K$101,3,0),"削除")</f>
        <v>削除</v>
      </c>
      <c r="C33" s="7" t="str">
        <f>IF($A$1+1&gt;=ROW(),VLOOKUP(ROW()-3,計算用!$B$2:$K$101,4,0),"削除")</f>
        <v>削除</v>
      </c>
      <c r="D33" s="7" t="str">
        <f>IF($A$1+1&gt;=ROW(),VLOOKUP(ROW()-3,計算用!$B$2:$K$101,10,0),"削除")</f>
        <v>削除</v>
      </c>
      <c r="E33" s="9" t="str">
        <f t="shared" si="0"/>
        <v>削除</v>
      </c>
      <c r="F33" s="9" t="str">
        <f t="shared" si="1"/>
        <v>削除</v>
      </c>
    </row>
    <row r="34" spans="1:6" x14ac:dyDescent="0.4">
      <c r="A34" s="1" t="str">
        <f>IF($A$1+1&gt;=ROW(),A33+VLOOKUP(ROW()-3,計算用!$B$2:$K$101,8,0),"削除")</f>
        <v>削除</v>
      </c>
      <c r="B34" s="7" t="str">
        <f>IF($A$1+1&gt;=ROW(),VLOOKUP(ROW()-3,計算用!$B$2:$K$101,3,0),"削除")</f>
        <v>削除</v>
      </c>
      <c r="C34" s="7" t="str">
        <f>IF($A$1+1&gt;=ROW(),VLOOKUP(ROW()-3,計算用!$B$2:$K$101,4,0),"削除")</f>
        <v>削除</v>
      </c>
      <c r="D34" s="7" t="str">
        <f>IF($A$1+1&gt;=ROW(),VLOOKUP(ROW()-3,計算用!$B$2:$K$101,10,0),"削除")</f>
        <v>削除</v>
      </c>
      <c r="E34" s="9" t="str">
        <f t="shared" si="0"/>
        <v>削除</v>
      </c>
      <c r="F34" s="9" t="str">
        <f t="shared" si="1"/>
        <v>削除</v>
      </c>
    </row>
    <row r="35" spans="1:6" x14ac:dyDescent="0.4">
      <c r="A35" s="1" t="str">
        <f>IF($A$1+1&gt;=ROW(),A34+VLOOKUP(ROW()-3,計算用!$B$2:$K$101,8,0),"削除")</f>
        <v>削除</v>
      </c>
      <c r="B35" s="7" t="str">
        <f>IF($A$1+1&gt;=ROW(),VLOOKUP(ROW()-3,計算用!$B$2:$K$101,3,0),"削除")</f>
        <v>削除</v>
      </c>
      <c r="C35" s="7" t="str">
        <f>IF($A$1+1&gt;=ROW(),VLOOKUP(ROW()-3,計算用!$B$2:$K$101,4,0),"削除")</f>
        <v>削除</v>
      </c>
      <c r="D35" s="7" t="str">
        <f>IF($A$1+1&gt;=ROW(),VLOOKUP(ROW()-3,計算用!$B$2:$K$101,10,0),"削除")</f>
        <v>削除</v>
      </c>
      <c r="E35" s="9" t="str">
        <f t="shared" si="0"/>
        <v>削除</v>
      </c>
      <c r="F35" s="9" t="str">
        <f t="shared" si="1"/>
        <v>削除</v>
      </c>
    </row>
    <row r="36" spans="1:6" x14ac:dyDescent="0.4">
      <c r="A36" s="1" t="str">
        <f>IF($A$1+1&gt;=ROW(),A35+VLOOKUP(ROW()-3,計算用!$B$2:$K$101,8,0),"削除")</f>
        <v>削除</v>
      </c>
      <c r="B36" s="7" t="str">
        <f>IF($A$1+1&gt;=ROW(),VLOOKUP(ROW()-3,計算用!$B$2:$K$101,3,0),"削除")</f>
        <v>削除</v>
      </c>
      <c r="C36" s="7" t="str">
        <f>IF($A$1+1&gt;=ROW(),VLOOKUP(ROW()-3,計算用!$B$2:$K$101,4,0),"削除")</f>
        <v>削除</v>
      </c>
      <c r="D36" s="7" t="str">
        <f>IF($A$1+1&gt;=ROW(),VLOOKUP(ROW()-3,計算用!$B$2:$K$101,10,0),"削除")</f>
        <v>削除</v>
      </c>
      <c r="E36" s="9" t="str">
        <f t="shared" si="0"/>
        <v>削除</v>
      </c>
      <c r="F36" s="9" t="str">
        <f t="shared" si="1"/>
        <v>削除</v>
      </c>
    </row>
    <row r="37" spans="1:6" x14ac:dyDescent="0.4">
      <c r="A37" s="1" t="str">
        <f>IF($A$1+1&gt;=ROW(),A36+VLOOKUP(ROW()-3,計算用!$B$2:$K$101,8,0),"削除")</f>
        <v>削除</v>
      </c>
      <c r="B37" s="7" t="str">
        <f>IF($A$1+1&gt;=ROW(),VLOOKUP(ROW()-3,計算用!$B$2:$K$101,3,0),"削除")</f>
        <v>削除</v>
      </c>
      <c r="C37" s="7" t="str">
        <f>IF($A$1+1&gt;=ROW(),VLOOKUP(ROW()-3,計算用!$B$2:$K$101,4,0),"削除")</f>
        <v>削除</v>
      </c>
      <c r="D37" s="7" t="str">
        <f>IF($A$1+1&gt;=ROW(),VLOOKUP(ROW()-3,計算用!$B$2:$K$101,10,0),"削除")</f>
        <v>削除</v>
      </c>
      <c r="E37" s="9" t="str">
        <f t="shared" si="0"/>
        <v>削除</v>
      </c>
      <c r="F37" s="9" t="str">
        <f t="shared" si="1"/>
        <v>削除</v>
      </c>
    </row>
    <row r="38" spans="1:6" x14ac:dyDescent="0.4">
      <c r="A38" s="1" t="str">
        <f>IF($A$1+1&gt;=ROW(),A37+VLOOKUP(ROW()-3,計算用!$B$2:$K$101,8,0),"削除")</f>
        <v>削除</v>
      </c>
      <c r="B38" s="7" t="str">
        <f>IF($A$1+1&gt;=ROW(),VLOOKUP(ROW()-3,計算用!$B$2:$K$101,3,0),"削除")</f>
        <v>削除</v>
      </c>
      <c r="C38" s="7" t="str">
        <f>IF($A$1+1&gt;=ROW(),VLOOKUP(ROW()-3,計算用!$B$2:$K$101,4,0),"削除")</f>
        <v>削除</v>
      </c>
      <c r="D38" s="7" t="str">
        <f>IF($A$1+1&gt;=ROW(),VLOOKUP(ROW()-3,計算用!$B$2:$K$101,10,0),"削除")</f>
        <v>削除</v>
      </c>
      <c r="E38" s="9" t="str">
        <f t="shared" si="0"/>
        <v>削除</v>
      </c>
      <c r="F38" s="9" t="str">
        <f t="shared" si="1"/>
        <v>削除</v>
      </c>
    </row>
    <row r="39" spans="1:6" x14ac:dyDescent="0.4">
      <c r="A39" s="1" t="str">
        <f>IF($A$1+1&gt;=ROW(),A38+VLOOKUP(ROW()-3,計算用!$B$2:$K$101,8,0),"削除")</f>
        <v>削除</v>
      </c>
      <c r="B39" s="7" t="str">
        <f>IF($A$1+1&gt;=ROW(),VLOOKUP(ROW()-3,計算用!$B$2:$K$101,3,0),"削除")</f>
        <v>削除</v>
      </c>
      <c r="C39" s="7" t="str">
        <f>IF($A$1+1&gt;=ROW(),VLOOKUP(ROW()-3,計算用!$B$2:$K$101,4,0),"削除")</f>
        <v>削除</v>
      </c>
      <c r="D39" s="7" t="str">
        <f>IF($A$1+1&gt;=ROW(),VLOOKUP(ROW()-3,計算用!$B$2:$K$101,10,0),"削除")</f>
        <v>削除</v>
      </c>
      <c r="E39" s="9" t="str">
        <f t="shared" si="0"/>
        <v>削除</v>
      </c>
      <c r="F39" s="9" t="str">
        <f t="shared" si="1"/>
        <v>削除</v>
      </c>
    </row>
    <row r="40" spans="1:6" x14ac:dyDescent="0.4">
      <c r="A40" s="1" t="str">
        <f>IF($A$1+1&gt;=ROW(),A39+VLOOKUP(ROW()-3,計算用!$B$2:$K$101,8,0),"削除")</f>
        <v>削除</v>
      </c>
      <c r="B40" s="7" t="str">
        <f>IF($A$1+1&gt;=ROW(),VLOOKUP(ROW()-3,計算用!$B$2:$K$101,3,0),"削除")</f>
        <v>削除</v>
      </c>
      <c r="C40" s="7" t="str">
        <f>IF($A$1+1&gt;=ROW(),VLOOKUP(ROW()-3,計算用!$B$2:$K$101,4,0),"削除")</f>
        <v>削除</v>
      </c>
      <c r="D40" s="7" t="str">
        <f>IF($A$1+1&gt;=ROW(),VLOOKUP(ROW()-3,計算用!$B$2:$K$101,10,0),"削除")</f>
        <v>削除</v>
      </c>
      <c r="E40" s="9" t="str">
        <f t="shared" si="0"/>
        <v>削除</v>
      </c>
      <c r="F40" s="9" t="str">
        <f t="shared" si="1"/>
        <v>削除</v>
      </c>
    </row>
    <row r="41" spans="1:6" x14ac:dyDescent="0.4">
      <c r="A41" s="1" t="str">
        <f>IF($A$1+1&gt;=ROW(),A40+VLOOKUP(ROW()-3,計算用!$B$2:$K$101,8,0),"削除")</f>
        <v>削除</v>
      </c>
      <c r="B41" s="7" t="str">
        <f>IF($A$1+1&gt;=ROW(),VLOOKUP(ROW()-3,計算用!$B$2:$K$101,3,0),"削除")</f>
        <v>削除</v>
      </c>
      <c r="C41" s="7" t="str">
        <f>IF($A$1+1&gt;=ROW(),VLOOKUP(ROW()-3,計算用!$B$2:$K$101,4,0),"削除")</f>
        <v>削除</v>
      </c>
      <c r="D41" s="7" t="str">
        <f>IF($A$1+1&gt;=ROW(),VLOOKUP(ROW()-3,計算用!$B$2:$K$101,10,0),"削除")</f>
        <v>削除</v>
      </c>
      <c r="E41" s="9" t="str">
        <f t="shared" si="0"/>
        <v>削除</v>
      </c>
      <c r="F41" s="9" t="str">
        <f t="shared" si="1"/>
        <v>削除</v>
      </c>
    </row>
    <row r="42" spans="1:6" x14ac:dyDescent="0.4">
      <c r="A42" s="1" t="str">
        <f>IF($A$1+1&gt;=ROW(),A41+VLOOKUP(ROW()-3,計算用!$B$2:$K$101,8,0),"削除")</f>
        <v>削除</v>
      </c>
      <c r="B42" s="7" t="str">
        <f>IF($A$1+1&gt;=ROW(),VLOOKUP(ROW()-3,計算用!$B$2:$K$101,3,0),"削除")</f>
        <v>削除</v>
      </c>
      <c r="C42" s="7" t="str">
        <f>IF($A$1+1&gt;=ROW(),VLOOKUP(ROW()-3,計算用!$B$2:$K$101,4,0),"削除")</f>
        <v>削除</v>
      </c>
      <c r="D42" s="7" t="str">
        <f>IF($A$1+1&gt;=ROW(),VLOOKUP(ROW()-3,計算用!$B$2:$K$101,10,0),"削除")</f>
        <v>削除</v>
      </c>
      <c r="E42" s="9" t="str">
        <f t="shared" si="0"/>
        <v>削除</v>
      </c>
      <c r="F42" s="9" t="str">
        <f t="shared" si="1"/>
        <v>削除</v>
      </c>
    </row>
    <row r="43" spans="1:6" x14ac:dyDescent="0.4">
      <c r="A43" s="1" t="str">
        <f>IF($A$1+1&gt;=ROW(),A42+VLOOKUP(ROW()-3,計算用!$B$2:$K$101,8,0),"削除")</f>
        <v>削除</v>
      </c>
      <c r="B43" s="7" t="str">
        <f>IF($A$1+1&gt;=ROW(),VLOOKUP(ROW()-3,計算用!$B$2:$K$101,3,0),"削除")</f>
        <v>削除</v>
      </c>
      <c r="C43" s="7" t="str">
        <f>IF($A$1+1&gt;=ROW(),VLOOKUP(ROW()-3,計算用!$B$2:$K$101,4,0),"削除")</f>
        <v>削除</v>
      </c>
      <c r="D43" s="7" t="str">
        <f>IF($A$1+1&gt;=ROW(),VLOOKUP(ROW()-3,計算用!$B$2:$K$101,10,0),"削除")</f>
        <v>削除</v>
      </c>
      <c r="E43" s="9" t="str">
        <f t="shared" si="0"/>
        <v>削除</v>
      </c>
      <c r="F43" s="9" t="str">
        <f t="shared" si="1"/>
        <v>削除</v>
      </c>
    </row>
    <row r="44" spans="1:6" x14ac:dyDescent="0.4">
      <c r="A44" s="1" t="str">
        <f>IF($A$1+1&gt;=ROW(),A43+VLOOKUP(ROW()-3,計算用!$B$2:$K$101,8,0),"削除")</f>
        <v>削除</v>
      </c>
      <c r="B44" s="7" t="str">
        <f>IF($A$1+1&gt;=ROW(),VLOOKUP(ROW()-3,計算用!$B$2:$K$101,3,0),"削除")</f>
        <v>削除</v>
      </c>
      <c r="C44" s="7" t="str">
        <f>IF($A$1+1&gt;=ROW(),VLOOKUP(ROW()-3,計算用!$B$2:$K$101,4,0),"削除")</f>
        <v>削除</v>
      </c>
      <c r="D44" s="7" t="str">
        <f>IF($A$1+1&gt;=ROW(),VLOOKUP(ROW()-3,計算用!$B$2:$K$101,10,0),"削除")</f>
        <v>削除</v>
      </c>
      <c r="E44" s="9" t="str">
        <f t="shared" si="0"/>
        <v>削除</v>
      </c>
      <c r="F44" s="9" t="str">
        <f t="shared" si="1"/>
        <v>削除</v>
      </c>
    </row>
    <row r="45" spans="1:6" x14ac:dyDescent="0.4">
      <c r="A45" s="1" t="str">
        <f>IF($A$1+1&gt;=ROW(),A44+VLOOKUP(ROW()-3,計算用!$B$2:$K$101,8,0),"削除")</f>
        <v>削除</v>
      </c>
      <c r="B45" s="7" t="str">
        <f>IF($A$1+1&gt;=ROW(),VLOOKUP(ROW()-3,計算用!$B$2:$K$101,3,0),"削除")</f>
        <v>削除</v>
      </c>
      <c r="C45" s="7" t="str">
        <f>IF($A$1+1&gt;=ROW(),VLOOKUP(ROW()-3,計算用!$B$2:$K$101,4,0),"削除")</f>
        <v>削除</v>
      </c>
      <c r="D45" s="7" t="str">
        <f>IF($A$1+1&gt;=ROW(),VLOOKUP(ROW()-3,計算用!$B$2:$K$101,10,0),"削除")</f>
        <v>削除</v>
      </c>
      <c r="E45" s="9" t="str">
        <f t="shared" si="0"/>
        <v>削除</v>
      </c>
      <c r="F45" s="9" t="str">
        <f t="shared" si="1"/>
        <v>削除</v>
      </c>
    </row>
    <row r="46" spans="1:6" x14ac:dyDescent="0.4">
      <c r="A46" s="1" t="str">
        <f>IF($A$1+1&gt;=ROW(),A45+VLOOKUP(ROW()-3,計算用!$B$2:$K$101,8,0),"削除")</f>
        <v>削除</v>
      </c>
      <c r="B46" s="7" t="str">
        <f>IF($A$1+1&gt;=ROW(),VLOOKUP(ROW()-3,計算用!$B$2:$K$101,3,0),"削除")</f>
        <v>削除</v>
      </c>
      <c r="C46" s="7" t="str">
        <f>IF($A$1+1&gt;=ROW(),VLOOKUP(ROW()-3,計算用!$B$2:$K$101,4,0),"削除")</f>
        <v>削除</v>
      </c>
      <c r="D46" s="7" t="str">
        <f>IF($A$1+1&gt;=ROW(),VLOOKUP(ROW()-3,計算用!$B$2:$K$101,10,0),"削除")</f>
        <v>削除</v>
      </c>
      <c r="E46" s="9" t="str">
        <f t="shared" si="0"/>
        <v>削除</v>
      </c>
      <c r="F46" s="9" t="str">
        <f t="shared" si="1"/>
        <v>削除</v>
      </c>
    </row>
    <row r="47" spans="1:6" x14ac:dyDescent="0.4">
      <c r="A47" s="1" t="str">
        <f>IF($A$1+1&gt;=ROW(),A46+VLOOKUP(ROW()-3,計算用!$B$2:$K$101,8,0),"削除")</f>
        <v>削除</v>
      </c>
      <c r="B47" s="7" t="str">
        <f>IF($A$1+1&gt;=ROW(),VLOOKUP(ROW()-3,計算用!$B$2:$K$101,3,0),"削除")</f>
        <v>削除</v>
      </c>
      <c r="C47" s="7" t="str">
        <f>IF($A$1+1&gt;=ROW(),VLOOKUP(ROW()-3,計算用!$B$2:$K$101,4,0),"削除")</f>
        <v>削除</v>
      </c>
      <c r="D47" s="7" t="str">
        <f>IF($A$1+1&gt;=ROW(),VLOOKUP(ROW()-3,計算用!$B$2:$K$101,10,0),"削除")</f>
        <v>削除</v>
      </c>
      <c r="E47" s="9" t="str">
        <f t="shared" si="0"/>
        <v>削除</v>
      </c>
      <c r="F47" s="9" t="str">
        <f t="shared" si="1"/>
        <v>削除</v>
      </c>
    </row>
    <row r="48" spans="1:6" x14ac:dyDescent="0.4">
      <c r="A48" s="1" t="str">
        <f>IF($A$1+1&gt;=ROW(),A47+VLOOKUP(ROW()-3,計算用!$B$2:$K$101,8,0),"削除")</f>
        <v>削除</v>
      </c>
      <c r="B48" s="7" t="str">
        <f>IF($A$1+1&gt;=ROW(),VLOOKUP(ROW()-3,計算用!$B$2:$K$101,3,0),"削除")</f>
        <v>削除</v>
      </c>
      <c r="C48" s="7" t="str">
        <f>IF($A$1+1&gt;=ROW(),VLOOKUP(ROW()-3,計算用!$B$2:$K$101,4,0),"削除")</f>
        <v>削除</v>
      </c>
      <c r="D48" s="7" t="str">
        <f>IF($A$1+1&gt;=ROW(),VLOOKUP(ROW()-3,計算用!$B$2:$K$101,10,0),"削除")</f>
        <v>削除</v>
      </c>
      <c r="E48" s="9" t="str">
        <f t="shared" si="0"/>
        <v>削除</v>
      </c>
      <c r="F48" s="9" t="str">
        <f t="shared" si="1"/>
        <v>削除</v>
      </c>
    </row>
    <row r="49" spans="1:6" x14ac:dyDescent="0.4">
      <c r="A49" s="1" t="str">
        <f>IF($A$1+1&gt;=ROW(),A48+VLOOKUP(ROW()-3,計算用!$B$2:$K$101,8,0),"削除")</f>
        <v>削除</v>
      </c>
      <c r="B49" s="7" t="str">
        <f>IF($A$1+1&gt;=ROW(),VLOOKUP(ROW()-3,計算用!$B$2:$K$101,3,0),"削除")</f>
        <v>削除</v>
      </c>
      <c r="C49" s="7" t="str">
        <f>IF($A$1+1&gt;=ROW(),VLOOKUP(ROW()-3,計算用!$B$2:$K$101,4,0),"削除")</f>
        <v>削除</v>
      </c>
      <c r="D49" s="7" t="str">
        <f>IF($A$1+1&gt;=ROW(),VLOOKUP(ROW()-3,計算用!$B$2:$K$101,10,0),"削除")</f>
        <v>削除</v>
      </c>
      <c r="E49" s="9" t="str">
        <f t="shared" si="0"/>
        <v>削除</v>
      </c>
      <c r="F49" s="9" t="str">
        <f t="shared" si="1"/>
        <v>削除</v>
      </c>
    </row>
    <row r="50" spans="1:6" x14ac:dyDescent="0.4">
      <c r="A50" s="1" t="str">
        <f>IF($A$1+1&gt;=ROW(),A49+VLOOKUP(ROW()-3,計算用!$B$2:$K$101,8,0),"削除")</f>
        <v>削除</v>
      </c>
      <c r="B50" s="7" t="str">
        <f>IF($A$1+1&gt;=ROW(),VLOOKUP(ROW()-3,計算用!$B$2:$K$101,3,0),"削除")</f>
        <v>削除</v>
      </c>
      <c r="C50" s="7" t="str">
        <f>IF($A$1+1&gt;=ROW(),VLOOKUP(ROW()-3,計算用!$B$2:$K$101,4,0),"削除")</f>
        <v>削除</v>
      </c>
      <c r="D50" s="7" t="str">
        <f>IF($A$1+1&gt;=ROW(),VLOOKUP(ROW()-3,計算用!$B$2:$K$101,10,0),"削除")</f>
        <v>削除</v>
      </c>
      <c r="E50" s="9" t="str">
        <f t="shared" si="0"/>
        <v>削除</v>
      </c>
      <c r="F50" s="9" t="str">
        <f t="shared" si="1"/>
        <v>削除</v>
      </c>
    </row>
    <row r="51" spans="1:6" x14ac:dyDescent="0.4">
      <c r="A51" s="1" t="str">
        <f>IF($A$1+1&gt;=ROW(),A50+VLOOKUP(ROW()-3,計算用!$B$2:$K$101,8,0),"削除")</f>
        <v>削除</v>
      </c>
      <c r="B51" s="7" t="str">
        <f>IF($A$1+1&gt;=ROW(),VLOOKUP(ROW()-3,計算用!$B$2:$K$101,3,0),"削除")</f>
        <v>削除</v>
      </c>
      <c r="C51" s="7" t="str">
        <f>IF($A$1+1&gt;=ROW(),VLOOKUP(ROW()-3,計算用!$B$2:$K$101,4,0),"削除")</f>
        <v>削除</v>
      </c>
      <c r="D51" s="7" t="str">
        <f>IF($A$1+1&gt;=ROW(),VLOOKUP(ROW()-3,計算用!$B$2:$K$101,10,0),"削除")</f>
        <v>削除</v>
      </c>
      <c r="E51" s="9" t="str">
        <f t="shared" si="0"/>
        <v>削除</v>
      </c>
      <c r="F51" s="9" t="str">
        <f t="shared" si="1"/>
        <v>削除</v>
      </c>
    </row>
    <row r="52" spans="1:6" x14ac:dyDescent="0.4">
      <c r="A52" s="1" t="str">
        <f>IF($A$1+1&gt;=ROW(),A51+VLOOKUP(ROW()-3,計算用!$B$2:$K$101,8,0),"削除")</f>
        <v>削除</v>
      </c>
      <c r="B52" s="7" t="str">
        <f>IF($A$1+1&gt;=ROW(),VLOOKUP(ROW()-3,計算用!$B$2:$K$101,3,0),"削除")</f>
        <v>削除</v>
      </c>
      <c r="C52" s="7" t="str">
        <f>IF($A$1+1&gt;=ROW(),VLOOKUP(ROW()-3,計算用!$B$2:$K$101,4,0),"削除")</f>
        <v>削除</v>
      </c>
      <c r="D52" s="7" t="str">
        <f>IF($A$1+1&gt;=ROW(),VLOOKUP(ROW()-3,計算用!$B$2:$K$101,10,0),"削除")</f>
        <v>削除</v>
      </c>
      <c r="E52" s="9" t="str">
        <f t="shared" si="0"/>
        <v>削除</v>
      </c>
      <c r="F52" s="9" t="str">
        <f t="shared" si="1"/>
        <v>削除</v>
      </c>
    </row>
    <row r="53" spans="1:6" x14ac:dyDescent="0.4">
      <c r="A53" s="1" t="str">
        <f>IF($A$1+1&gt;=ROW(),A52+VLOOKUP(ROW()-3,計算用!$B$2:$K$101,8,0),"削除")</f>
        <v>削除</v>
      </c>
      <c r="B53" s="7" t="str">
        <f>IF($A$1+1&gt;=ROW(),VLOOKUP(ROW()-3,計算用!$B$2:$K$101,3,0),"削除")</f>
        <v>削除</v>
      </c>
      <c r="C53" s="7" t="str">
        <f>IF($A$1+1&gt;=ROW(),VLOOKUP(ROW()-3,計算用!$B$2:$K$101,4,0),"削除")</f>
        <v>削除</v>
      </c>
      <c r="D53" s="7" t="str">
        <f>IF($A$1+1&gt;=ROW(),VLOOKUP(ROW()-3,計算用!$B$2:$K$101,10,0),"削除")</f>
        <v>削除</v>
      </c>
      <c r="E53" s="9" t="str">
        <f t="shared" si="0"/>
        <v>削除</v>
      </c>
      <c r="F53" s="9" t="str">
        <f t="shared" si="1"/>
        <v>削除</v>
      </c>
    </row>
    <row r="54" spans="1:6" x14ac:dyDescent="0.4">
      <c r="A54" s="1" t="str">
        <f>IF($A$1+1&gt;=ROW(),A53+VLOOKUP(ROW()-3,計算用!$B$2:$K$101,8,0),"削除")</f>
        <v>削除</v>
      </c>
      <c r="B54" s="7" t="str">
        <f>IF($A$1+1&gt;=ROW(),VLOOKUP(ROW()-3,計算用!$B$2:$K$101,3,0),"削除")</f>
        <v>削除</v>
      </c>
      <c r="C54" s="7" t="str">
        <f>IF($A$1+1&gt;=ROW(),VLOOKUP(ROW()-3,計算用!$B$2:$K$101,4,0),"削除")</f>
        <v>削除</v>
      </c>
      <c r="D54" s="7" t="str">
        <f>IF($A$1+1&gt;=ROW(),VLOOKUP(ROW()-3,計算用!$B$2:$K$101,10,0),"削除")</f>
        <v>削除</v>
      </c>
      <c r="E54" s="9" t="str">
        <f t="shared" si="0"/>
        <v>削除</v>
      </c>
      <c r="F54" s="9" t="str">
        <f t="shared" si="1"/>
        <v>削除</v>
      </c>
    </row>
    <row r="55" spans="1:6" x14ac:dyDescent="0.4">
      <c r="A55" s="1" t="str">
        <f>IF($A$1+1&gt;=ROW(),A54+VLOOKUP(ROW()-3,計算用!$B$2:$K$101,8,0),"削除")</f>
        <v>削除</v>
      </c>
      <c r="B55" s="7" t="str">
        <f>IF($A$1+1&gt;=ROW(),VLOOKUP(ROW()-3,計算用!$B$2:$K$101,3,0),"削除")</f>
        <v>削除</v>
      </c>
      <c r="C55" s="7" t="str">
        <f>IF($A$1+1&gt;=ROW(),VLOOKUP(ROW()-3,計算用!$B$2:$K$101,4,0),"削除")</f>
        <v>削除</v>
      </c>
      <c r="D55" s="7" t="str">
        <f>IF($A$1+1&gt;=ROW(),VLOOKUP(ROW()-3,計算用!$B$2:$K$101,10,0),"削除")</f>
        <v>削除</v>
      </c>
      <c r="E55" s="9" t="str">
        <f t="shared" si="0"/>
        <v>削除</v>
      </c>
      <c r="F55" s="9" t="str">
        <f t="shared" si="1"/>
        <v>削除</v>
      </c>
    </row>
    <row r="56" spans="1:6" x14ac:dyDescent="0.4">
      <c r="A56" s="1" t="str">
        <f>IF($A$1+1&gt;=ROW(),A55+VLOOKUP(ROW()-3,計算用!$B$2:$K$101,8,0),"削除")</f>
        <v>削除</v>
      </c>
      <c r="B56" s="7" t="str">
        <f>IF($A$1+1&gt;=ROW(),VLOOKUP(ROW()-3,計算用!$B$2:$K$101,3,0),"削除")</f>
        <v>削除</v>
      </c>
      <c r="C56" s="7" t="str">
        <f>IF($A$1+1&gt;=ROW(),VLOOKUP(ROW()-3,計算用!$B$2:$K$101,4,0),"削除")</f>
        <v>削除</v>
      </c>
      <c r="D56" s="7" t="str">
        <f>IF($A$1+1&gt;=ROW(),VLOOKUP(ROW()-3,計算用!$B$2:$K$101,10,0),"削除")</f>
        <v>削除</v>
      </c>
      <c r="E56" s="9" t="str">
        <f t="shared" si="0"/>
        <v>削除</v>
      </c>
      <c r="F56" s="9" t="str">
        <f t="shared" si="1"/>
        <v>削除</v>
      </c>
    </row>
    <row r="57" spans="1:6" x14ac:dyDescent="0.4">
      <c r="A57" s="1" t="str">
        <f>IF($A$1+1&gt;=ROW(),A56+VLOOKUP(ROW()-3,計算用!$B$2:$K$101,8,0),"削除")</f>
        <v>削除</v>
      </c>
      <c r="B57" s="7" t="str">
        <f>IF($A$1+1&gt;=ROW(),VLOOKUP(ROW()-3,計算用!$B$2:$K$101,3,0),"削除")</f>
        <v>削除</v>
      </c>
      <c r="C57" s="7" t="str">
        <f>IF($A$1+1&gt;=ROW(),VLOOKUP(ROW()-3,計算用!$B$2:$K$101,4,0),"削除")</f>
        <v>削除</v>
      </c>
      <c r="D57" s="7" t="str">
        <f>IF($A$1+1&gt;=ROW(),VLOOKUP(ROW()-3,計算用!$B$2:$K$101,10,0),"削除")</f>
        <v>削除</v>
      </c>
      <c r="E57" s="9" t="str">
        <f t="shared" si="0"/>
        <v>削除</v>
      </c>
      <c r="F57" s="9" t="str">
        <f t="shared" si="1"/>
        <v>削除</v>
      </c>
    </row>
    <row r="58" spans="1:6" x14ac:dyDescent="0.4">
      <c r="A58" s="1" t="str">
        <f>IF($A$1+1&gt;=ROW(),A57+VLOOKUP(ROW()-3,計算用!$B$2:$K$101,8,0),"削除")</f>
        <v>削除</v>
      </c>
      <c r="B58" s="7" t="str">
        <f>IF($A$1+1&gt;=ROW(),VLOOKUP(ROW()-3,計算用!$B$2:$K$101,3,0),"削除")</f>
        <v>削除</v>
      </c>
      <c r="C58" s="7" t="str">
        <f>IF($A$1+1&gt;=ROW(),VLOOKUP(ROW()-3,計算用!$B$2:$K$101,4,0),"削除")</f>
        <v>削除</v>
      </c>
      <c r="D58" s="7" t="str">
        <f>IF($A$1+1&gt;=ROW(),VLOOKUP(ROW()-3,計算用!$B$2:$K$101,10,0),"削除")</f>
        <v>削除</v>
      </c>
      <c r="E58" s="9" t="str">
        <f t="shared" si="0"/>
        <v>削除</v>
      </c>
      <c r="F58" s="9" t="str">
        <f t="shared" si="1"/>
        <v>削除</v>
      </c>
    </row>
    <row r="59" spans="1:6" x14ac:dyDescent="0.4">
      <c r="A59" s="1" t="str">
        <f>IF($A$1+1&gt;=ROW(),A58+VLOOKUP(ROW()-3,計算用!$B$2:$K$101,8,0),"削除")</f>
        <v>削除</v>
      </c>
      <c r="B59" s="7" t="str">
        <f>IF($A$1+1&gt;=ROW(),VLOOKUP(ROW()-3,計算用!$B$2:$K$101,3,0),"削除")</f>
        <v>削除</v>
      </c>
      <c r="C59" s="7" t="str">
        <f>IF($A$1+1&gt;=ROW(),VLOOKUP(ROW()-3,計算用!$B$2:$K$101,4,0),"削除")</f>
        <v>削除</v>
      </c>
      <c r="D59" s="7" t="str">
        <f>IF($A$1+1&gt;=ROW(),VLOOKUP(ROW()-3,計算用!$B$2:$K$101,10,0),"削除")</f>
        <v>削除</v>
      </c>
      <c r="E59" s="9" t="str">
        <f t="shared" si="0"/>
        <v>削除</v>
      </c>
      <c r="F59" s="9" t="str">
        <f t="shared" si="1"/>
        <v>削除</v>
      </c>
    </row>
    <row r="60" spans="1:6" x14ac:dyDescent="0.4">
      <c r="A60" s="1" t="str">
        <f>IF($A$1+1&gt;=ROW(),A59+VLOOKUP(ROW()-3,計算用!$B$2:$K$101,8,0),"削除")</f>
        <v>削除</v>
      </c>
      <c r="B60" s="7" t="str">
        <f>IF($A$1+1&gt;=ROW(),VLOOKUP(ROW()-3,計算用!$B$2:$K$101,3,0),"削除")</f>
        <v>削除</v>
      </c>
      <c r="C60" s="7" t="str">
        <f>IF($A$1+1&gt;=ROW(),VLOOKUP(ROW()-3,計算用!$B$2:$K$101,4,0),"削除")</f>
        <v>削除</v>
      </c>
      <c r="D60" s="7" t="str">
        <f>IF($A$1+1&gt;=ROW(),VLOOKUP(ROW()-3,計算用!$B$2:$K$101,10,0),"削除")</f>
        <v>削除</v>
      </c>
      <c r="E60" s="9" t="str">
        <f t="shared" si="0"/>
        <v>削除</v>
      </c>
      <c r="F60" s="9" t="str">
        <f t="shared" si="1"/>
        <v>削除</v>
      </c>
    </row>
    <row r="61" spans="1:6" x14ac:dyDescent="0.4">
      <c r="A61" s="1" t="str">
        <f>IF($A$1+1&gt;=ROW(),A60+VLOOKUP(ROW()-3,計算用!$B$2:$K$101,8,0),"削除")</f>
        <v>削除</v>
      </c>
      <c r="B61" s="7" t="str">
        <f>IF($A$1+1&gt;=ROW(),VLOOKUP(ROW()-3,計算用!$B$2:$K$101,3,0),"削除")</f>
        <v>削除</v>
      </c>
      <c r="C61" s="7" t="str">
        <f>IF($A$1+1&gt;=ROW(),VLOOKUP(ROW()-3,計算用!$B$2:$K$101,4,0),"削除")</f>
        <v>削除</v>
      </c>
      <c r="D61" s="7" t="str">
        <f>IF($A$1+1&gt;=ROW(),VLOOKUP(ROW()-3,計算用!$B$2:$K$101,10,0),"削除")</f>
        <v>削除</v>
      </c>
      <c r="E61" s="9" t="str">
        <f t="shared" si="0"/>
        <v>削除</v>
      </c>
      <c r="F61" s="9" t="str">
        <f t="shared" si="1"/>
        <v>削除</v>
      </c>
    </row>
    <row r="62" spans="1:6" x14ac:dyDescent="0.4">
      <c r="A62" s="1" t="str">
        <f>IF($A$1+1&gt;=ROW(),A61+VLOOKUP(ROW()-3,計算用!$B$2:$K$101,8,0),"削除")</f>
        <v>削除</v>
      </c>
      <c r="B62" s="7" t="str">
        <f>IF($A$1+1&gt;=ROW(),VLOOKUP(ROW()-3,計算用!$B$2:$K$101,3,0),"削除")</f>
        <v>削除</v>
      </c>
      <c r="C62" s="7" t="str">
        <f>IF($A$1+1&gt;=ROW(),VLOOKUP(ROW()-3,計算用!$B$2:$K$101,4,0),"削除")</f>
        <v>削除</v>
      </c>
      <c r="D62" s="7" t="str">
        <f>IF($A$1+1&gt;=ROW(),VLOOKUP(ROW()-3,計算用!$B$2:$K$101,10,0),"削除")</f>
        <v>削除</v>
      </c>
      <c r="E62" s="9" t="str">
        <f t="shared" si="0"/>
        <v>削除</v>
      </c>
      <c r="F62" s="9" t="str">
        <f t="shared" si="1"/>
        <v>削除</v>
      </c>
    </row>
    <row r="63" spans="1:6" x14ac:dyDescent="0.4">
      <c r="A63" s="1" t="str">
        <f>IF($A$1+1&gt;=ROW(),A62+VLOOKUP(ROW()-3,計算用!$B$2:$K$101,8,0),"削除")</f>
        <v>削除</v>
      </c>
      <c r="B63" s="7" t="str">
        <f>IF($A$1+1&gt;=ROW(),VLOOKUP(ROW()-3,計算用!$B$2:$K$101,3,0),"削除")</f>
        <v>削除</v>
      </c>
      <c r="C63" s="7" t="str">
        <f>IF($A$1+1&gt;=ROW(),VLOOKUP(ROW()-3,計算用!$B$2:$K$101,4,0),"削除")</f>
        <v>削除</v>
      </c>
      <c r="D63" s="7" t="str">
        <f>IF($A$1+1&gt;=ROW(),VLOOKUP(ROW()-3,計算用!$B$2:$K$101,10,0),"削除")</f>
        <v>削除</v>
      </c>
      <c r="E63" s="9" t="str">
        <f t="shared" si="0"/>
        <v>削除</v>
      </c>
      <c r="F63" s="9" t="str">
        <f t="shared" si="1"/>
        <v>削除</v>
      </c>
    </row>
    <row r="64" spans="1:6" x14ac:dyDescent="0.4">
      <c r="A64" s="1" t="str">
        <f>IF($A$1+1&gt;=ROW(),A63+VLOOKUP(ROW()-3,計算用!$B$2:$K$101,8,0),"削除")</f>
        <v>削除</v>
      </c>
      <c r="B64" s="7" t="str">
        <f>IF($A$1+1&gt;=ROW(),VLOOKUP(ROW()-3,計算用!$B$2:$K$101,3,0),"削除")</f>
        <v>削除</v>
      </c>
      <c r="C64" s="7" t="str">
        <f>IF($A$1+1&gt;=ROW(),VLOOKUP(ROW()-3,計算用!$B$2:$K$101,4,0),"削除")</f>
        <v>削除</v>
      </c>
      <c r="D64" s="7" t="str">
        <f>IF($A$1+1&gt;=ROW(),VLOOKUP(ROW()-3,計算用!$B$2:$K$101,10,0),"削除")</f>
        <v>削除</v>
      </c>
      <c r="E64" s="9" t="str">
        <f t="shared" si="0"/>
        <v>削除</v>
      </c>
      <c r="F64" s="9" t="str">
        <f t="shared" si="1"/>
        <v>削除</v>
      </c>
    </row>
    <row r="65" spans="1:6" x14ac:dyDescent="0.4">
      <c r="A65" s="1" t="str">
        <f>IF($A$1+1&gt;=ROW(),A64+VLOOKUP(ROW()-3,計算用!$B$2:$K$101,8,0),"削除")</f>
        <v>削除</v>
      </c>
      <c r="B65" s="7" t="str">
        <f>IF($A$1+1&gt;=ROW(),VLOOKUP(ROW()-3,計算用!$B$2:$K$101,3,0),"削除")</f>
        <v>削除</v>
      </c>
      <c r="C65" s="7" t="str">
        <f>IF($A$1+1&gt;=ROW(),VLOOKUP(ROW()-3,計算用!$B$2:$K$101,4,0),"削除")</f>
        <v>削除</v>
      </c>
      <c r="D65" s="7" t="str">
        <f>IF($A$1+1&gt;=ROW(),VLOOKUP(ROW()-3,計算用!$B$2:$K$101,10,0),"削除")</f>
        <v>削除</v>
      </c>
      <c r="E65" s="9" t="str">
        <f t="shared" si="0"/>
        <v>削除</v>
      </c>
      <c r="F65" s="9" t="str">
        <f t="shared" si="1"/>
        <v>削除</v>
      </c>
    </row>
    <row r="66" spans="1:6" x14ac:dyDescent="0.4">
      <c r="A66" s="1" t="str">
        <f>IF($A$1+1&gt;=ROW(),A65+VLOOKUP(ROW()-3,計算用!$B$2:$K$101,8,0),"削除")</f>
        <v>削除</v>
      </c>
      <c r="B66" s="7" t="str">
        <f>IF($A$1+1&gt;=ROW(),VLOOKUP(ROW()-3,計算用!$B$2:$K$101,3,0),"削除")</f>
        <v>削除</v>
      </c>
      <c r="C66" s="7" t="str">
        <f>IF($A$1+1&gt;=ROW(),VLOOKUP(ROW()-3,計算用!$B$2:$K$101,4,0),"削除")</f>
        <v>削除</v>
      </c>
      <c r="D66" s="7" t="str">
        <f>IF($A$1+1&gt;=ROW(),VLOOKUP(ROW()-3,計算用!$B$2:$K$101,10,0),"削除")</f>
        <v>削除</v>
      </c>
      <c r="E66" s="9" t="str">
        <f t="shared" si="0"/>
        <v>削除</v>
      </c>
      <c r="F66" s="9" t="str">
        <f t="shared" si="1"/>
        <v>削除</v>
      </c>
    </row>
    <row r="67" spans="1:6" x14ac:dyDescent="0.4">
      <c r="A67" s="1" t="str">
        <f>IF($A$1+1&gt;=ROW(),A66+VLOOKUP(ROW()-3,計算用!$B$2:$K$101,8,0),"削除")</f>
        <v>削除</v>
      </c>
      <c r="B67" s="7" t="str">
        <f>IF($A$1+1&gt;=ROW(),VLOOKUP(ROW()-3,計算用!$B$2:$K$101,3,0),"削除")</f>
        <v>削除</v>
      </c>
      <c r="C67" s="7" t="str">
        <f>IF($A$1+1&gt;=ROW(),VLOOKUP(ROW()-3,計算用!$B$2:$K$101,4,0),"削除")</f>
        <v>削除</v>
      </c>
      <c r="D67" s="7" t="str">
        <f>IF($A$1+1&gt;=ROW(),VLOOKUP(ROW()-3,計算用!$B$2:$K$101,10,0),"削除")</f>
        <v>削除</v>
      </c>
      <c r="E67" s="9" t="str">
        <f t="shared" si="0"/>
        <v>削除</v>
      </c>
      <c r="F67" s="9" t="str">
        <f t="shared" si="1"/>
        <v>削除</v>
      </c>
    </row>
    <row r="68" spans="1:6" x14ac:dyDescent="0.4">
      <c r="A68" s="1" t="str">
        <f>IF($A$1+1&gt;=ROW(),A67+VLOOKUP(ROW()-3,計算用!$B$2:$K$101,8,0),"削除")</f>
        <v>削除</v>
      </c>
      <c r="B68" s="7" t="str">
        <f>IF($A$1+1&gt;=ROW(),VLOOKUP(ROW()-3,計算用!$B$2:$K$101,3,0),"削除")</f>
        <v>削除</v>
      </c>
      <c r="C68" s="7" t="str">
        <f>IF($A$1+1&gt;=ROW(),VLOOKUP(ROW()-3,計算用!$B$2:$K$101,4,0),"削除")</f>
        <v>削除</v>
      </c>
      <c r="D68" s="7" t="str">
        <f>IF($A$1+1&gt;=ROW(),VLOOKUP(ROW()-3,計算用!$B$2:$K$101,10,0),"削除")</f>
        <v>削除</v>
      </c>
      <c r="E68" s="9" t="str">
        <f t="shared" si="0"/>
        <v>削除</v>
      </c>
      <c r="F68" s="9" t="str">
        <f t="shared" si="1"/>
        <v>削除</v>
      </c>
    </row>
    <row r="69" spans="1:6" x14ac:dyDescent="0.4">
      <c r="A69" s="1" t="str">
        <f>IF($A$1+1&gt;=ROW(),A68+VLOOKUP(ROW()-3,計算用!$B$2:$K$101,8,0),"削除")</f>
        <v>削除</v>
      </c>
      <c r="B69" s="7" t="str">
        <f>IF($A$1+1&gt;=ROW(),VLOOKUP(ROW()-3,計算用!$B$2:$K$101,3,0),"削除")</f>
        <v>削除</v>
      </c>
      <c r="C69" s="7" t="str">
        <f>IF($A$1+1&gt;=ROW(),VLOOKUP(ROW()-3,計算用!$B$2:$K$101,4,0),"削除")</f>
        <v>削除</v>
      </c>
      <c r="D69" s="7" t="str">
        <f>IF($A$1+1&gt;=ROW(),VLOOKUP(ROW()-3,計算用!$B$2:$K$101,10,0),"削除")</f>
        <v>削除</v>
      </c>
      <c r="E69" s="9" t="str">
        <f t="shared" ref="E69:E132" si="2">IF($A$1+1&gt;=ROW(),75,"削除")</f>
        <v>削除</v>
      </c>
      <c r="F69" s="9" t="str">
        <f t="shared" ref="F69:F132" si="3">IF($A$1+1&gt;=ROW(),73,"削除")</f>
        <v>削除</v>
      </c>
    </row>
    <row r="70" spans="1:6" x14ac:dyDescent="0.4">
      <c r="A70" s="1" t="str">
        <f>IF($A$1+1&gt;=ROW(),A69+VLOOKUP(ROW()-3,計算用!$B$2:$K$101,8,0),"削除")</f>
        <v>削除</v>
      </c>
      <c r="B70" s="7" t="str">
        <f>IF($A$1+1&gt;=ROW(),VLOOKUP(ROW()-3,計算用!$B$2:$K$101,3,0),"削除")</f>
        <v>削除</v>
      </c>
      <c r="C70" s="7" t="str">
        <f>IF($A$1+1&gt;=ROW(),VLOOKUP(ROW()-3,計算用!$B$2:$K$101,4,0),"削除")</f>
        <v>削除</v>
      </c>
      <c r="D70" s="7" t="str">
        <f>IF($A$1+1&gt;=ROW(),VLOOKUP(ROW()-3,計算用!$B$2:$K$101,10,0),"削除")</f>
        <v>削除</v>
      </c>
      <c r="E70" s="9" t="str">
        <f t="shared" si="2"/>
        <v>削除</v>
      </c>
      <c r="F70" s="9" t="str">
        <f t="shared" si="3"/>
        <v>削除</v>
      </c>
    </row>
    <row r="71" spans="1:6" x14ac:dyDescent="0.4">
      <c r="A71" s="1" t="str">
        <f>IF($A$1+1&gt;=ROW(),A70+VLOOKUP(ROW()-3,計算用!$B$2:$K$101,8,0),"削除")</f>
        <v>削除</v>
      </c>
      <c r="B71" s="7" t="str">
        <f>IF($A$1+1&gt;=ROW(),VLOOKUP(ROW()-3,計算用!$B$2:$K$101,3,0),"削除")</f>
        <v>削除</v>
      </c>
      <c r="C71" s="7" t="str">
        <f>IF($A$1+1&gt;=ROW(),VLOOKUP(ROW()-3,計算用!$B$2:$K$101,4,0),"削除")</f>
        <v>削除</v>
      </c>
      <c r="D71" s="7" t="str">
        <f>IF($A$1+1&gt;=ROW(),VLOOKUP(ROW()-3,計算用!$B$2:$K$101,10,0),"削除")</f>
        <v>削除</v>
      </c>
      <c r="E71" s="9" t="str">
        <f t="shared" si="2"/>
        <v>削除</v>
      </c>
      <c r="F71" s="9" t="str">
        <f t="shared" si="3"/>
        <v>削除</v>
      </c>
    </row>
    <row r="72" spans="1:6" x14ac:dyDescent="0.4">
      <c r="A72" s="1" t="str">
        <f>IF($A$1+1&gt;=ROW(),A71+VLOOKUP(ROW()-3,計算用!$B$2:$K$101,8,0),"削除")</f>
        <v>削除</v>
      </c>
      <c r="B72" s="7" t="str">
        <f>IF($A$1+1&gt;=ROW(),VLOOKUP(ROW()-3,計算用!$B$2:$K$101,3,0),"削除")</f>
        <v>削除</v>
      </c>
      <c r="C72" s="7" t="str">
        <f>IF($A$1+1&gt;=ROW(),VLOOKUP(ROW()-3,計算用!$B$2:$K$101,4,0),"削除")</f>
        <v>削除</v>
      </c>
      <c r="D72" s="7" t="str">
        <f>IF($A$1+1&gt;=ROW(),VLOOKUP(ROW()-3,計算用!$B$2:$K$101,10,0),"削除")</f>
        <v>削除</v>
      </c>
      <c r="E72" s="9" t="str">
        <f t="shared" si="2"/>
        <v>削除</v>
      </c>
      <c r="F72" s="9" t="str">
        <f t="shared" si="3"/>
        <v>削除</v>
      </c>
    </row>
    <row r="73" spans="1:6" x14ac:dyDescent="0.4">
      <c r="A73" s="1" t="str">
        <f>IF($A$1+1&gt;=ROW(),A72+VLOOKUP(ROW()-3,計算用!$B$2:$K$101,8,0),"削除")</f>
        <v>削除</v>
      </c>
      <c r="B73" s="7" t="str">
        <f>IF($A$1+1&gt;=ROW(),VLOOKUP(ROW()-3,計算用!$B$2:$K$101,3,0),"削除")</f>
        <v>削除</v>
      </c>
      <c r="C73" s="7" t="str">
        <f>IF($A$1+1&gt;=ROW(),VLOOKUP(ROW()-3,計算用!$B$2:$K$101,4,0),"削除")</f>
        <v>削除</v>
      </c>
      <c r="D73" s="7" t="str">
        <f>IF($A$1+1&gt;=ROW(),VLOOKUP(ROW()-3,計算用!$B$2:$K$101,10,0),"削除")</f>
        <v>削除</v>
      </c>
      <c r="E73" s="9" t="str">
        <f t="shared" si="2"/>
        <v>削除</v>
      </c>
      <c r="F73" s="9" t="str">
        <f t="shared" si="3"/>
        <v>削除</v>
      </c>
    </row>
    <row r="74" spans="1:6" x14ac:dyDescent="0.4">
      <c r="A74" s="1" t="str">
        <f>IF($A$1+1&gt;=ROW(),A73+VLOOKUP(ROW()-3,計算用!$B$2:$K$101,8,0),"削除")</f>
        <v>削除</v>
      </c>
      <c r="B74" s="7" t="str">
        <f>IF($A$1+1&gt;=ROW(),VLOOKUP(ROW()-3,計算用!$B$2:$K$101,3,0),"削除")</f>
        <v>削除</v>
      </c>
      <c r="C74" s="7" t="str">
        <f>IF($A$1+1&gt;=ROW(),VLOOKUP(ROW()-3,計算用!$B$2:$K$101,4,0),"削除")</f>
        <v>削除</v>
      </c>
      <c r="D74" s="7" t="str">
        <f>IF($A$1+1&gt;=ROW(),VLOOKUP(ROW()-3,計算用!$B$2:$K$101,10,0),"削除")</f>
        <v>削除</v>
      </c>
      <c r="E74" s="9" t="str">
        <f t="shared" si="2"/>
        <v>削除</v>
      </c>
      <c r="F74" s="9" t="str">
        <f t="shared" si="3"/>
        <v>削除</v>
      </c>
    </row>
    <row r="75" spans="1:6" x14ac:dyDescent="0.4">
      <c r="A75" s="1" t="str">
        <f>IF($A$1+1&gt;=ROW(),A74+VLOOKUP(ROW()-3,計算用!$B$2:$K$101,8,0),"削除")</f>
        <v>削除</v>
      </c>
      <c r="B75" s="7" t="str">
        <f>IF($A$1+1&gt;=ROW(),VLOOKUP(ROW()-3,計算用!$B$2:$K$101,3,0),"削除")</f>
        <v>削除</v>
      </c>
      <c r="C75" s="7" t="str">
        <f>IF($A$1+1&gt;=ROW(),VLOOKUP(ROW()-3,計算用!$B$2:$K$101,4,0),"削除")</f>
        <v>削除</v>
      </c>
      <c r="D75" s="7" t="str">
        <f>IF($A$1+1&gt;=ROW(),VLOOKUP(ROW()-3,計算用!$B$2:$K$101,10,0),"削除")</f>
        <v>削除</v>
      </c>
      <c r="E75" s="9" t="str">
        <f t="shared" si="2"/>
        <v>削除</v>
      </c>
      <c r="F75" s="9" t="str">
        <f t="shared" si="3"/>
        <v>削除</v>
      </c>
    </row>
    <row r="76" spans="1:6" x14ac:dyDescent="0.4">
      <c r="A76" s="1" t="str">
        <f>IF($A$1+1&gt;=ROW(),A75+VLOOKUP(ROW()-3,計算用!$B$2:$K$101,8,0),"削除")</f>
        <v>削除</v>
      </c>
      <c r="B76" s="7" t="str">
        <f>IF($A$1+1&gt;=ROW(),VLOOKUP(ROW()-3,計算用!$B$2:$K$101,3,0),"削除")</f>
        <v>削除</v>
      </c>
      <c r="C76" s="7" t="str">
        <f>IF($A$1+1&gt;=ROW(),VLOOKUP(ROW()-3,計算用!$B$2:$K$101,4,0),"削除")</f>
        <v>削除</v>
      </c>
      <c r="D76" s="7" t="str">
        <f>IF($A$1+1&gt;=ROW(),VLOOKUP(ROW()-3,計算用!$B$2:$K$101,10,0),"削除")</f>
        <v>削除</v>
      </c>
      <c r="E76" s="9" t="str">
        <f t="shared" si="2"/>
        <v>削除</v>
      </c>
      <c r="F76" s="9" t="str">
        <f t="shared" si="3"/>
        <v>削除</v>
      </c>
    </row>
    <row r="77" spans="1:6" x14ac:dyDescent="0.4">
      <c r="A77" s="1" t="str">
        <f>IF($A$1+1&gt;=ROW(),A76+VLOOKUP(ROW()-3,計算用!$B$2:$K$101,8,0),"削除")</f>
        <v>削除</v>
      </c>
      <c r="B77" s="7" t="str">
        <f>IF($A$1+1&gt;=ROW(),VLOOKUP(ROW()-3,計算用!$B$2:$K$101,3,0),"削除")</f>
        <v>削除</v>
      </c>
      <c r="C77" s="7" t="str">
        <f>IF($A$1+1&gt;=ROW(),VLOOKUP(ROW()-3,計算用!$B$2:$K$101,4,0),"削除")</f>
        <v>削除</v>
      </c>
      <c r="D77" s="7" t="str">
        <f>IF($A$1+1&gt;=ROW(),VLOOKUP(ROW()-3,計算用!$B$2:$K$101,10,0),"削除")</f>
        <v>削除</v>
      </c>
      <c r="E77" s="9" t="str">
        <f t="shared" si="2"/>
        <v>削除</v>
      </c>
      <c r="F77" s="9" t="str">
        <f t="shared" si="3"/>
        <v>削除</v>
      </c>
    </row>
    <row r="78" spans="1:6" x14ac:dyDescent="0.4">
      <c r="A78" s="1" t="str">
        <f>IF($A$1+1&gt;=ROW(),A77+VLOOKUP(ROW()-3,計算用!$B$2:$K$101,8,0),"削除")</f>
        <v>削除</v>
      </c>
      <c r="B78" s="7" t="str">
        <f>IF($A$1+1&gt;=ROW(),VLOOKUP(ROW()-3,計算用!$B$2:$K$101,3,0),"削除")</f>
        <v>削除</v>
      </c>
      <c r="C78" s="7" t="str">
        <f>IF($A$1+1&gt;=ROW(),VLOOKUP(ROW()-3,計算用!$B$2:$K$101,4,0),"削除")</f>
        <v>削除</v>
      </c>
      <c r="D78" s="7" t="str">
        <f>IF($A$1+1&gt;=ROW(),VLOOKUP(ROW()-3,計算用!$B$2:$K$101,10,0),"削除")</f>
        <v>削除</v>
      </c>
      <c r="E78" s="9" t="str">
        <f t="shared" si="2"/>
        <v>削除</v>
      </c>
      <c r="F78" s="9" t="str">
        <f t="shared" si="3"/>
        <v>削除</v>
      </c>
    </row>
    <row r="79" spans="1:6" x14ac:dyDescent="0.4">
      <c r="A79" s="1" t="str">
        <f>IF($A$1+1&gt;=ROW(),A78+VLOOKUP(ROW()-3,計算用!$B$2:$K$101,8,0),"削除")</f>
        <v>削除</v>
      </c>
      <c r="B79" s="7" t="str">
        <f>IF($A$1+1&gt;=ROW(),VLOOKUP(ROW()-3,計算用!$B$2:$K$101,3,0),"削除")</f>
        <v>削除</v>
      </c>
      <c r="C79" s="7" t="str">
        <f>IF($A$1+1&gt;=ROW(),VLOOKUP(ROW()-3,計算用!$B$2:$K$101,4,0),"削除")</f>
        <v>削除</v>
      </c>
      <c r="D79" s="7" t="str">
        <f>IF($A$1+1&gt;=ROW(),VLOOKUP(ROW()-3,計算用!$B$2:$K$101,10,0),"削除")</f>
        <v>削除</v>
      </c>
      <c r="E79" s="9" t="str">
        <f t="shared" si="2"/>
        <v>削除</v>
      </c>
      <c r="F79" s="9" t="str">
        <f t="shared" si="3"/>
        <v>削除</v>
      </c>
    </row>
    <row r="80" spans="1:6" x14ac:dyDescent="0.4">
      <c r="A80" s="1" t="str">
        <f>IF($A$1+1&gt;=ROW(),A79+VLOOKUP(ROW()-3,計算用!$B$2:$K$101,8,0),"削除")</f>
        <v>削除</v>
      </c>
      <c r="B80" s="7" t="str">
        <f>IF($A$1+1&gt;=ROW(),VLOOKUP(ROW()-3,計算用!$B$2:$K$101,3,0),"削除")</f>
        <v>削除</v>
      </c>
      <c r="C80" s="7" t="str">
        <f>IF($A$1+1&gt;=ROW(),VLOOKUP(ROW()-3,計算用!$B$2:$K$101,4,0),"削除")</f>
        <v>削除</v>
      </c>
      <c r="D80" s="7" t="str">
        <f>IF($A$1+1&gt;=ROW(),VLOOKUP(ROW()-3,計算用!$B$2:$K$101,10,0),"削除")</f>
        <v>削除</v>
      </c>
      <c r="E80" s="9" t="str">
        <f t="shared" si="2"/>
        <v>削除</v>
      </c>
      <c r="F80" s="9" t="str">
        <f t="shared" si="3"/>
        <v>削除</v>
      </c>
    </row>
    <row r="81" spans="1:6" x14ac:dyDescent="0.4">
      <c r="A81" s="1" t="str">
        <f>IF($A$1+1&gt;=ROW(),A80+VLOOKUP(ROW()-3,計算用!$B$2:$K$101,8,0),"削除")</f>
        <v>削除</v>
      </c>
      <c r="B81" s="7" t="str">
        <f>IF($A$1+1&gt;=ROW(),VLOOKUP(ROW()-3,計算用!$B$2:$K$101,3,0),"削除")</f>
        <v>削除</v>
      </c>
      <c r="C81" s="7" t="str">
        <f>IF($A$1+1&gt;=ROW(),VLOOKUP(ROW()-3,計算用!$B$2:$K$101,4,0),"削除")</f>
        <v>削除</v>
      </c>
      <c r="D81" s="7" t="str">
        <f>IF($A$1+1&gt;=ROW(),VLOOKUP(ROW()-3,計算用!$B$2:$K$101,10,0),"削除")</f>
        <v>削除</v>
      </c>
      <c r="E81" s="9" t="str">
        <f t="shared" si="2"/>
        <v>削除</v>
      </c>
      <c r="F81" s="9" t="str">
        <f t="shared" si="3"/>
        <v>削除</v>
      </c>
    </row>
    <row r="82" spans="1:6" x14ac:dyDescent="0.4">
      <c r="A82" s="1" t="str">
        <f>IF($A$1+1&gt;=ROW(),A81+VLOOKUP(ROW()-3,計算用!$B$2:$K$101,8,0),"削除")</f>
        <v>削除</v>
      </c>
      <c r="B82" s="7" t="str">
        <f>IF($A$1+1&gt;=ROW(),VLOOKUP(ROW()-3,計算用!$B$2:$K$101,3,0),"削除")</f>
        <v>削除</v>
      </c>
      <c r="C82" s="7" t="str">
        <f>IF($A$1+1&gt;=ROW(),VLOOKUP(ROW()-3,計算用!$B$2:$K$101,4,0),"削除")</f>
        <v>削除</v>
      </c>
      <c r="D82" s="7" t="str">
        <f>IF($A$1+1&gt;=ROW(),VLOOKUP(ROW()-3,計算用!$B$2:$K$101,10,0),"削除")</f>
        <v>削除</v>
      </c>
      <c r="E82" s="9" t="str">
        <f t="shared" si="2"/>
        <v>削除</v>
      </c>
      <c r="F82" s="9" t="str">
        <f t="shared" si="3"/>
        <v>削除</v>
      </c>
    </row>
    <row r="83" spans="1:6" x14ac:dyDescent="0.4">
      <c r="A83" s="1" t="str">
        <f>IF($A$1+1&gt;=ROW(),A82+VLOOKUP(ROW()-3,計算用!$B$2:$K$101,8,0),"削除")</f>
        <v>削除</v>
      </c>
      <c r="B83" s="7" t="str">
        <f>IF($A$1+1&gt;=ROW(),VLOOKUP(ROW()-3,計算用!$B$2:$K$101,3,0),"削除")</f>
        <v>削除</v>
      </c>
      <c r="C83" s="7" t="str">
        <f>IF($A$1+1&gt;=ROW(),VLOOKUP(ROW()-3,計算用!$B$2:$K$101,4,0),"削除")</f>
        <v>削除</v>
      </c>
      <c r="D83" s="7" t="str">
        <f>IF($A$1+1&gt;=ROW(),VLOOKUP(ROW()-3,計算用!$B$2:$K$101,10,0),"削除")</f>
        <v>削除</v>
      </c>
      <c r="E83" s="9" t="str">
        <f t="shared" si="2"/>
        <v>削除</v>
      </c>
      <c r="F83" s="9" t="str">
        <f t="shared" si="3"/>
        <v>削除</v>
      </c>
    </row>
    <row r="84" spans="1:6" x14ac:dyDescent="0.4">
      <c r="A84" s="1" t="str">
        <f>IF($A$1+1&gt;=ROW(),A83+VLOOKUP(ROW()-3,計算用!$B$2:$K$101,8,0),"削除")</f>
        <v>削除</v>
      </c>
      <c r="B84" s="7" t="str">
        <f>IF($A$1+1&gt;=ROW(),VLOOKUP(ROW()-3,計算用!$B$2:$K$101,3,0),"削除")</f>
        <v>削除</v>
      </c>
      <c r="C84" s="7" t="str">
        <f>IF($A$1+1&gt;=ROW(),VLOOKUP(ROW()-3,計算用!$B$2:$K$101,4,0),"削除")</f>
        <v>削除</v>
      </c>
      <c r="D84" s="7" t="str">
        <f>IF($A$1+1&gt;=ROW(),VLOOKUP(ROW()-3,計算用!$B$2:$K$101,10,0),"削除")</f>
        <v>削除</v>
      </c>
      <c r="E84" s="9" t="str">
        <f t="shared" si="2"/>
        <v>削除</v>
      </c>
      <c r="F84" s="9" t="str">
        <f t="shared" si="3"/>
        <v>削除</v>
      </c>
    </row>
    <row r="85" spans="1:6" x14ac:dyDescent="0.4">
      <c r="A85" s="1" t="str">
        <f>IF($A$1+1&gt;=ROW(),A84+VLOOKUP(ROW()-3,計算用!$B$2:$K$101,8,0),"削除")</f>
        <v>削除</v>
      </c>
      <c r="B85" s="7" t="str">
        <f>IF($A$1+1&gt;=ROW(),VLOOKUP(ROW()-3,計算用!$B$2:$K$101,3,0),"削除")</f>
        <v>削除</v>
      </c>
      <c r="C85" s="7" t="str">
        <f>IF($A$1+1&gt;=ROW(),VLOOKUP(ROW()-3,計算用!$B$2:$K$101,4,0),"削除")</f>
        <v>削除</v>
      </c>
      <c r="D85" s="7" t="str">
        <f>IF($A$1+1&gt;=ROW(),VLOOKUP(ROW()-3,計算用!$B$2:$K$101,10,0),"削除")</f>
        <v>削除</v>
      </c>
      <c r="E85" s="9" t="str">
        <f t="shared" si="2"/>
        <v>削除</v>
      </c>
      <c r="F85" s="9" t="str">
        <f t="shared" si="3"/>
        <v>削除</v>
      </c>
    </row>
    <row r="86" spans="1:6" x14ac:dyDescent="0.4">
      <c r="A86" s="1" t="str">
        <f>IF($A$1+1&gt;=ROW(),A85+VLOOKUP(ROW()-3,計算用!$B$2:$K$101,8,0),"削除")</f>
        <v>削除</v>
      </c>
      <c r="B86" s="7" t="str">
        <f>IF($A$1+1&gt;=ROW(),VLOOKUP(ROW()-3,計算用!$B$2:$K$101,3,0),"削除")</f>
        <v>削除</v>
      </c>
      <c r="C86" s="7" t="str">
        <f>IF($A$1+1&gt;=ROW(),VLOOKUP(ROW()-3,計算用!$B$2:$K$101,4,0),"削除")</f>
        <v>削除</v>
      </c>
      <c r="D86" s="7" t="str">
        <f>IF($A$1+1&gt;=ROW(),VLOOKUP(ROW()-3,計算用!$B$2:$K$101,10,0),"削除")</f>
        <v>削除</v>
      </c>
      <c r="E86" s="9" t="str">
        <f t="shared" si="2"/>
        <v>削除</v>
      </c>
      <c r="F86" s="9" t="str">
        <f t="shared" si="3"/>
        <v>削除</v>
      </c>
    </row>
    <row r="87" spans="1:6" x14ac:dyDescent="0.4">
      <c r="A87" s="1" t="str">
        <f>IF($A$1+1&gt;=ROW(),A86+VLOOKUP(ROW()-3,計算用!$B$2:$K$101,8,0),"削除")</f>
        <v>削除</v>
      </c>
      <c r="B87" s="7" t="str">
        <f>IF($A$1+1&gt;=ROW(),VLOOKUP(ROW()-3,計算用!$B$2:$K$101,3,0),"削除")</f>
        <v>削除</v>
      </c>
      <c r="C87" s="7" t="str">
        <f>IF($A$1+1&gt;=ROW(),VLOOKUP(ROW()-3,計算用!$B$2:$K$101,4,0),"削除")</f>
        <v>削除</v>
      </c>
      <c r="D87" s="7" t="str">
        <f>IF($A$1+1&gt;=ROW(),VLOOKUP(ROW()-3,計算用!$B$2:$K$101,10,0),"削除")</f>
        <v>削除</v>
      </c>
      <c r="E87" s="9" t="str">
        <f t="shared" si="2"/>
        <v>削除</v>
      </c>
      <c r="F87" s="9" t="str">
        <f t="shared" si="3"/>
        <v>削除</v>
      </c>
    </row>
    <row r="88" spans="1:6" x14ac:dyDescent="0.4">
      <c r="A88" s="1" t="str">
        <f>IF($A$1+1&gt;=ROW(),A87+VLOOKUP(ROW()-3,計算用!$B$2:$K$101,8,0),"削除")</f>
        <v>削除</v>
      </c>
      <c r="B88" s="7" t="str">
        <f>IF($A$1+1&gt;=ROW(),VLOOKUP(ROW()-3,計算用!$B$2:$K$101,3,0),"削除")</f>
        <v>削除</v>
      </c>
      <c r="C88" s="7" t="str">
        <f>IF($A$1+1&gt;=ROW(),VLOOKUP(ROW()-3,計算用!$B$2:$K$101,4,0),"削除")</f>
        <v>削除</v>
      </c>
      <c r="D88" s="7" t="str">
        <f>IF($A$1+1&gt;=ROW(),VLOOKUP(ROW()-3,計算用!$B$2:$K$101,10,0),"削除")</f>
        <v>削除</v>
      </c>
      <c r="E88" s="9" t="str">
        <f t="shared" si="2"/>
        <v>削除</v>
      </c>
      <c r="F88" s="9" t="str">
        <f t="shared" si="3"/>
        <v>削除</v>
      </c>
    </row>
    <row r="89" spans="1:6" x14ac:dyDescent="0.4">
      <c r="A89" s="1" t="str">
        <f>IF($A$1+1&gt;=ROW(),A88+VLOOKUP(ROW()-3,計算用!$B$2:$K$101,8,0),"削除")</f>
        <v>削除</v>
      </c>
      <c r="B89" s="7" t="str">
        <f>IF($A$1+1&gt;=ROW(),VLOOKUP(ROW()-3,計算用!$B$2:$K$101,3,0),"削除")</f>
        <v>削除</v>
      </c>
      <c r="C89" s="7" t="str">
        <f>IF($A$1+1&gt;=ROW(),VLOOKUP(ROW()-3,計算用!$B$2:$K$101,4,0),"削除")</f>
        <v>削除</v>
      </c>
      <c r="D89" s="7" t="str">
        <f>IF($A$1+1&gt;=ROW(),VLOOKUP(ROW()-3,計算用!$B$2:$K$101,10,0),"削除")</f>
        <v>削除</v>
      </c>
      <c r="E89" s="9" t="str">
        <f t="shared" si="2"/>
        <v>削除</v>
      </c>
      <c r="F89" s="9" t="str">
        <f t="shared" si="3"/>
        <v>削除</v>
      </c>
    </row>
    <row r="90" spans="1:6" x14ac:dyDescent="0.4">
      <c r="A90" s="1" t="str">
        <f>IF($A$1+1&gt;=ROW(),A89+VLOOKUP(ROW()-3,計算用!$B$2:$K$101,8,0),"削除")</f>
        <v>削除</v>
      </c>
      <c r="B90" s="7" t="str">
        <f>IF($A$1+1&gt;=ROW(),VLOOKUP(ROW()-3,計算用!$B$2:$K$101,3,0),"削除")</f>
        <v>削除</v>
      </c>
      <c r="C90" s="7" t="str">
        <f>IF($A$1+1&gt;=ROW(),VLOOKUP(ROW()-3,計算用!$B$2:$K$101,4,0),"削除")</f>
        <v>削除</v>
      </c>
      <c r="D90" s="7" t="str">
        <f>IF($A$1+1&gt;=ROW(),VLOOKUP(ROW()-3,計算用!$B$2:$K$101,10,0),"削除")</f>
        <v>削除</v>
      </c>
      <c r="E90" s="9" t="str">
        <f t="shared" si="2"/>
        <v>削除</v>
      </c>
      <c r="F90" s="9" t="str">
        <f t="shared" si="3"/>
        <v>削除</v>
      </c>
    </row>
    <row r="91" spans="1:6" x14ac:dyDescent="0.4">
      <c r="A91" s="1" t="str">
        <f>IF($A$1+1&gt;=ROW(),A90+VLOOKUP(ROW()-3,計算用!$B$2:$K$101,8,0),"削除")</f>
        <v>削除</v>
      </c>
      <c r="B91" s="7" t="str">
        <f>IF($A$1+1&gt;=ROW(),VLOOKUP(ROW()-3,計算用!$B$2:$K$101,3,0),"削除")</f>
        <v>削除</v>
      </c>
      <c r="C91" s="7" t="str">
        <f>IF($A$1+1&gt;=ROW(),VLOOKUP(ROW()-3,計算用!$B$2:$K$101,4,0),"削除")</f>
        <v>削除</v>
      </c>
      <c r="D91" s="7" t="str">
        <f>IF($A$1+1&gt;=ROW(),VLOOKUP(ROW()-3,計算用!$B$2:$K$101,10,0),"削除")</f>
        <v>削除</v>
      </c>
      <c r="E91" s="9" t="str">
        <f t="shared" si="2"/>
        <v>削除</v>
      </c>
      <c r="F91" s="9" t="str">
        <f t="shared" si="3"/>
        <v>削除</v>
      </c>
    </row>
    <row r="92" spans="1:6" x14ac:dyDescent="0.4">
      <c r="A92" s="1" t="str">
        <f>IF($A$1+1&gt;=ROW(),A91+VLOOKUP(ROW()-3,計算用!$B$2:$K$101,8,0),"削除")</f>
        <v>削除</v>
      </c>
      <c r="B92" s="7" t="str">
        <f>IF($A$1+1&gt;=ROW(),VLOOKUP(ROW()-3,計算用!$B$2:$K$101,3,0),"削除")</f>
        <v>削除</v>
      </c>
      <c r="C92" s="7" t="str">
        <f>IF($A$1+1&gt;=ROW(),VLOOKUP(ROW()-3,計算用!$B$2:$K$101,4,0),"削除")</f>
        <v>削除</v>
      </c>
      <c r="D92" s="7" t="str">
        <f>IF($A$1+1&gt;=ROW(),VLOOKUP(ROW()-3,計算用!$B$2:$K$101,10,0),"削除")</f>
        <v>削除</v>
      </c>
      <c r="E92" s="9" t="str">
        <f t="shared" si="2"/>
        <v>削除</v>
      </c>
      <c r="F92" s="9" t="str">
        <f t="shared" si="3"/>
        <v>削除</v>
      </c>
    </row>
    <row r="93" spans="1:6" x14ac:dyDescent="0.4">
      <c r="A93" s="1" t="str">
        <f>IF($A$1+1&gt;=ROW(),A92+VLOOKUP(ROW()-3,計算用!$B$2:$K$101,8,0),"削除")</f>
        <v>削除</v>
      </c>
      <c r="B93" s="7" t="str">
        <f>IF($A$1+1&gt;=ROW(),VLOOKUP(ROW()-3,計算用!$B$2:$K$101,3,0),"削除")</f>
        <v>削除</v>
      </c>
      <c r="C93" s="7" t="str">
        <f>IF($A$1+1&gt;=ROW(),VLOOKUP(ROW()-3,計算用!$B$2:$K$101,4,0),"削除")</f>
        <v>削除</v>
      </c>
      <c r="D93" s="7" t="str">
        <f>IF($A$1+1&gt;=ROW(),VLOOKUP(ROW()-3,計算用!$B$2:$K$101,10,0),"削除")</f>
        <v>削除</v>
      </c>
      <c r="E93" s="9" t="str">
        <f t="shared" si="2"/>
        <v>削除</v>
      </c>
      <c r="F93" s="9" t="str">
        <f t="shared" si="3"/>
        <v>削除</v>
      </c>
    </row>
    <row r="94" spans="1:6" x14ac:dyDescent="0.4">
      <c r="A94" s="1" t="str">
        <f>IF($A$1+1&gt;=ROW(),A93+VLOOKUP(ROW()-3,計算用!$B$2:$K$101,8,0),"削除")</f>
        <v>削除</v>
      </c>
      <c r="B94" s="7" t="str">
        <f>IF($A$1+1&gt;=ROW(),VLOOKUP(ROW()-3,計算用!$B$2:$K$101,3,0),"削除")</f>
        <v>削除</v>
      </c>
      <c r="C94" s="7" t="str">
        <f>IF($A$1+1&gt;=ROW(),VLOOKUP(ROW()-3,計算用!$B$2:$K$101,4,0),"削除")</f>
        <v>削除</v>
      </c>
      <c r="D94" s="7" t="str">
        <f>IF($A$1+1&gt;=ROW(),VLOOKUP(ROW()-3,計算用!$B$2:$K$101,10,0),"削除")</f>
        <v>削除</v>
      </c>
      <c r="E94" s="9" t="str">
        <f t="shared" si="2"/>
        <v>削除</v>
      </c>
      <c r="F94" s="9" t="str">
        <f t="shared" si="3"/>
        <v>削除</v>
      </c>
    </row>
    <row r="95" spans="1:6" x14ac:dyDescent="0.4">
      <c r="A95" s="1" t="str">
        <f>IF($A$1+1&gt;=ROW(),A94+VLOOKUP(ROW()-3,計算用!$B$2:$K$101,8,0),"削除")</f>
        <v>削除</v>
      </c>
      <c r="B95" s="7" t="str">
        <f>IF($A$1+1&gt;=ROW(),VLOOKUP(ROW()-3,計算用!$B$2:$K$101,3,0),"削除")</f>
        <v>削除</v>
      </c>
      <c r="C95" s="7" t="str">
        <f>IF($A$1+1&gt;=ROW(),VLOOKUP(ROW()-3,計算用!$B$2:$K$101,4,0),"削除")</f>
        <v>削除</v>
      </c>
      <c r="D95" s="7" t="str">
        <f>IF($A$1+1&gt;=ROW(),VLOOKUP(ROW()-3,計算用!$B$2:$K$101,10,0),"削除")</f>
        <v>削除</v>
      </c>
      <c r="E95" s="9" t="str">
        <f t="shared" si="2"/>
        <v>削除</v>
      </c>
      <c r="F95" s="9" t="str">
        <f t="shared" si="3"/>
        <v>削除</v>
      </c>
    </row>
    <row r="96" spans="1:6" x14ac:dyDescent="0.4">
      <c r="A96" s="1" t="str">
        <f>IF($A$1+1&gt;=ROW(),A95+VLOOKUP(ROW()-3,計算用!$B$2:$K$101,8,0),"削除")</f>
        <v>削除</v>
      </c>
      <c r="B96" s="7" t="str">
        <f>IF($A$1+1&gt;=ROW(),VLOOKUP(ROW()-3,計算用!$B$2:$K$101,3,0),"削除")</f>
        <v>削除</v>
      </c>
      <c r="C96" s="7" t="str">
        <f>IF($A$1+1&gt;=ROW(),VLOOKUP(ROW()-3,計算用!$B$2:$K$101,4,0),"削除")</f>
        <v>削除</v>
      </c>
      <c r="D96" s="7" t="str">
        <f>IF($A$1+1&gt;=ROW(),VLOOKUP(ROW()-3,計算用!$B$2:$K$101,10,0),"削除")</f>
        <v>削除</v>
      </c>
      <c r="E96" s="9" t="str">
        <f t="shared" si="2"/>
        <v>削除</v>
      </c>
      <c r="F96" s="9" t="str">
        <f t="shared" si="3"/>
        <v>削除</v>
      </c>
    </row>
    <row r="97" spans="1:6" x14ac:dyDescent="0.4">
      <c r="A97" s="1" t="str">
        <f>IF($A$1+1&gt;=ROW(),A96+VLOOKUP(ROW()-3,計算用!$B$2:$K$101,8,0),"削除")</f>
        <v>削除</v>
      </c>
      <c r="B97" s="7" t="str">
        <f>IF($A$1+1&gt;=ROW(),VLOOKUP(ROW()-3,計算用!$B$2:$K$101,3,0),"削除")</f>
        <v>削除</v>
      </c>
      <c r="C97" s="7" t="str">
        <f>IF($A$1+1&gt;=ROW(),VLOOKUP(ROW()-3,計算用!$B$2:$K$101,4,0),"削除")</f>
        <v>削除</v>
      </c>
      <c r="D97" s="7" t="str">
        <f>IF($A$1+1&gt;=ROW(),VLOOKUP(ROW()-3,計算用!$B$2:$K$101,10,0),"削除")</f>
        <v>削除</v>
      </c>
      <c r="E97" s="9" t="str">
        <f t="shared" si="2"/>
        <v>削除</v>
      </c>
      <c r="F97" s="9" t="str">
        <f t="shared" si="3"/>
        <v>削除</v>
      </c>
    </row>
    <row r="98" spans="1:6" x14ac:dyDescent="0.4">
      <c r="A98" s="1" t="str">
        <f>IF($A$1+1&gt;=ROW(),A97+VLOOKUP(ROW()-3,計算用!$B$2:$K$101,8,0),"削除")</f>
        <v>削除</v>
      </c>
      <c r="B98" s="7" t="str">
        <f>IF($A$1+1&gt;=ROW(),VLOOKUP(ROW()-3,計算用!$B$2:$K$101,3,0),"削除")</f>
        <v>削除</v>
      </c>
      <c r="C98" s="7" t="str">
        <f>IF($A$1+1&gt;=ROW(),VLOOKUP(ROW()-3,計算用!$B$2:$K$101,4,0),"削除")</f>
        <v>削除</v>
      </c>
      <c r="D98" s="7" t="str">
        <f>IF($A$1+1&gt;=ROW(),VLOOKUP(ROW()-3,計算用!$B$2:$K$101,10,0),"削除")</f>
        <v>削除</v>
      </c>
      <c r="E98" s="9" t="str">
        <f t="shared" si="2"/>
        <v>削除</v>
      </c>
      <c r="F98" s="9" t="str">
        <f t="shared" si="3"/>
        <v>削除</v>
      </c>
    </row>
    <row r="99" spans="1:6" x14ac:dyDescent="0.4">
      <c r="A99" s="1" t="str">
        <f>IF($A$1+1&gt;=ROW(),A98+VLOOKUP(ROW()-3,計算用!$B$2:$K$101,8,0),"削除")</f>
        <v>削除</v>
      </c>
      <c r="B99" s="7" t="str">
        <f>IF($A$1+1&gt;=ROW(),VLOOKUP(ROW()-3,計算用!$B$2:$K$101,3,0),"削除")</f>
        <v>削除</v>
      </c>
      <c r="C99" s="7" t="str">
        <f>IF($A$1+1&gt;=ROW(),VLOOKUP(ROW()-3,計算用!$B$2:$K$101,4,0),"削除")</f>
        <v>削除</v>
      </c>
      <c r="D99" s="7" t="str">
        <f>IF($A$1+1&gt;=ROW(),VLOOKUP(ROW()-3,計算用!$B$2:$K$101,10,0),"削除")</f>
        <v>削除</v>
      </c>
      <c r="E99" s="9" t="str">
        <f t="shared" si="2"/>
        <v>削除</v>
      </c>
      <c r="F99" s="9" t="str">
        <f t="shared" si="3"/>
        <v>削除</v>
      </c>
    </row>
    <row r="100" spans="1:6" x14ac:dyDescent="0.4">
      <c r="A100" s="1" t="str">
        <f>IF($A$1+1&gt;=ROW(),A99+VLOOKUP(ROW()-3,計算用!$B$2:$K$101,8,0),"削除")</f>
        <v>削除</v>
      </c>
      <c r="B100" s="7" t="str">
        <f>IF($A$1+1&gt;=ROW(),VLOOKUP(ROW()-3,計算用!$B$2:$K$101,3,0),"削除")</f>
        <v>削除</v>
      </c>
      <c r="C100" s="7" t="str">
        <f>IF($A$1+1&gt;=ROW(),VLOOKUP(ROW()-3,計算用!$B$2:$K$101,4,0),"削除")</f>
        <v>削除</v>
      </c>
      <c r="D100" s="7" t="str">
        <f>IF($A$1+1&gt;=ROW(),VLOOKUP(ROW()-3,計算用!$B$2:$K$101,10,0),"削除")</f>
        <v>削除</v>
      </c>
      <c r="E100" s="9" t="str">
        <f t="shared" si="2"/>
        <v>削除</v>
      </c>
      <c r="F100" s="9" t="str">
        <f t="shared" si="3"/>
        <v>削除</v>
      </c>
    </row>
    <row r="101" spans="1:6" x14ac:dyDescent="0.4">
      <c r="A101" s="1" t="str">
        <f>IF($A$1+1&gt;=ROW(),A100+VLOOKUP(ROW()-3,計算用!$B$2:$K$101,8,0),"削除")</f>
        <v>削除</v>
      </c>
      <c r="B101" s="7" t="str">
        <f>IF($A$1+1&gt;=ROW(),VLOOKUP(ROW()-3,計算用!$B$2:$K$101,3,0),"削除")</f>
        <v>削除</v>
      </c>
      <c r="C101" s="7" t="str">
        <f>IF($A$1+1&gt;=ROW(),VLOOKUP(ROW()-3,計算用!$B$2:$K$101,4,0),"削除")</f>
        <v>削除</v>
      </c>
      <c r="D101" s="7" t="str">
        <f>IF($A$1+1&gt;=ROW(),VLOOKUP(ROW()-3,計算用!$B$2:$K$101,10,0),"削除")</f>
        <v>削除</v>
      </c>
      <c r="E101" s="9" t="str">
        <f t="shared" si="2"/>
        <v>削除</v>
      </c>
      <c r="F101" s="9" t="str">
        <f t="shared" si="3"/>
        <v>削除</v>
      </c>
    </row>
    <row r="102" spans="1:6" x14ac:dyDescent="0.4">
      <c r="A102" s="1" t="str">
        <f>IF($A$1+1&gt;=ROW(),A101+VLOOKUP(ROW()-3,計算用!$B$2:$K$101,8,0),"削除")</f>
        <v>削除</v>
      </c>
      <c r="B102" s="7" t="str">
        <f>IF($A$1+1&gt;=ROW(),VLOOKUP(ROW()-3,計算用!$B$2:$K$101,3,0),"削除")</f>
        <v>削除</v>
      </c>
      <c r="C102" s="7" t="str">
        <f>IF($A$1+1&gt;=ROW(),VLOOKUP(ROW()-3,計算用!$B$2:$K$101,4,0),"削除")</f>
        <v>削除</v>
      </c>
      <c r="D102" s="7" t="str">
        <f>IF($A$1+1&gt;=ROW(),VLOOKUP(ROW()-3,計算用!$B$2:$K$101,10,0),"削除")</f>
        <v>削除</v>
      </c>
      <c r="E102" s="9" t="str">
        <f t="shared" si="2"/>
        <v>削除</v>
      </c>
      <c r="F102" s="9" t="str">
        <f t="shared" si="3"/>
        <v>削除</v>
      </c>
    </row>
    <row r="103" spans="1:6" x14ac:dyDescent="0.4">
      <c r="A103" s="1" t="str">
        <f>IF($A$1+1&gt;=ROW(),A102+VLOOKUP(ROW()-3,計算用!$B$2:$K$101,8,0),"削除")</f>
        <v>削除</v>
      </c>
      <c r="B103" s="7" t="str">
        <f>IF($A$1+1&gt;=ROW(),VLOOKUP(ROW()-3,計算用!$B$2:$K$101,3,0),"削除")</f>
        <v>削除</v>
      </c>
      <c r="C103" s="7" t="str">
        <f>IF($A$1+1&gt;=ROW(),VLOOKUP(ROW()-3,計算用!$B$2:$K$101,4,0),"削除")</f>
        <v>削除</v>
      </c>
      <c r="D103" s="7" t="str">
        <f>IF($A$1+1&gt;=ROW(),VLOOKUP(ROW()-3,計算用!$B$2:$K$101,10,0),"削除")</f>
        <v>削除</v>
      </c>
      <c r="E103" s="9" t="str">
        <f t="shared" si="2"/>
        <v>削除</v>
      </c>
      <c r="F103" s="9" t="str">
        <f t="shared" si="3"/>
        <v>削除</v>
      </c>
    </row>
    <row r="104" spans="1:6" x14ac:dyDescent="0.4">
      <c r="A104" s="1" t="str">
        <f>IF($A$1+1&gt;=ROW(),A103+VLOOKUP(ROW()-3,計算用!$B$2:$K$101,8,0),"削除")</f>
        <v>削除</v>
      </c>
      <c r="B104" s="7" t="str">
        <f>IF($A$1+1&gt;=ROW(),VLOOKUP(ROW()-3,計算用!$B$2:$K$101,3,0),"削除")</f>
        <v>削除</v>
      </c>
      <c r="C104" s="7" t="str">
        <f>IF($A$1+1&gt;=ROW(),VLOOKUP(ROW()-3,計算用!$B$2:$K$101,4,0),"削除")</f>
        <v>削除</v>
      </c>
      <c r="D104" s="7" t="str">
        <f>IF($A$1+1&gt;=ROW(),VLOOKUP(ROW()-3,計算用!$B$2:$K$101,10,0),"削除")</f>
        <v>削除</v>
      </c>
      <c r="E104" s="9" t="str">
        <f t="shared" si="2"/>
        <v>削除</v>
      </c>
      <c r="F104" s="9" t="str">
        <f t="shared" si="3"/>
        <v>削除</v>
      </c>
    </row>
    <row r="105" spans="1:6" x14ac:dyDescent="0.4">
      <c r="A105" s="1" t="str">
        <f>IF($A$1+1&gt;=ROW(),A104+VLOOKUP(ROW()-3,計算用!$B$2:$K$101,8,0),"削除")</f>
        <v>削除</v>
      </c>
      <c r="B105" s="7" t="str">
        <f>IF($A$1+1&gt;=ROW(),VLOOKUP(ROW()-3,計算用!$B$2:$K$101,3,0),"削除")</f>
        <v>削除</v>
      </c>
      <c r="C105" s="7" t="str">
        <f>IF($A$1+1&gt;=ROW(),VLOOKUP(ROW()-3,計算用!$B$2:$K$101,4,0),"削除")</f>
        <v>削除</v>
      </c>
      <c r="D105" s="7" t="str">
        <f>IF($A$1+1&gt;=ROW(),VLOOKUP(ROW()-3,計算用!$B$2:$K$101,10,0),"削除")</f>
        <v>削除</v>
      </c>
      <c r="E105" s="9" t="str">
        <f t="shared" si="2"/>
        <v>削除</v>
      </c>
      <c r="F105" s="9" t="str">
        <f t="shared" si="3"/>
        <v>削除</v>
      </c>
    </row>
    <row r="106" spans="1:6" x14ac:dyDescent="0.4">
      <c r="A106" s="1" t="str">
        <f>IF($A$1+1&gt;=ROW(),A105+VLOOKUP(ROW()-3,計算用!$B$2:$K$101,8,0),"削除")</f>
        <v>削除</v>
      </c>
      <c r="B106" s="7" t="str">
        <f>IF($A$1+1&gt;=ROW(),VLOOKUP(ROW()-3,計算用!$B$2:$K$101,3,0),"削除")</f>
        <v>削除</v>
      </c>
      <c r="C106" s="7" t="str">
        <f>IF($A$1+1&gt;=ROW(),VLOOKUP(ROW()-3,計算用!$B$2:$K$101,4,0),"削除")</f>
        <v>削除</v>
      </c>
      <c r="D106" s="7" t="str">
        <f>IF($A$1+1&gt;=ROW(),VLOOKUP(ROW()-3,計算用!$B$2:$K$101,10,0),"削除")</f>
        <v>削除</v>
      </c>
      <c r="E106" s="9" t="str">
        <f t="shared" si="2"/>
        <v>削除</v>
      </c>
      <c r="F106" s="9" t="str">
        <f t="shared" si="3"/>
        <v>削除</v>
      </c>
    </row>
    <row r="107" spans="1:6" x14ac:dyDescent="0.4">
      <c r="A107" s="1" t="str">
        <f>IF($A$1+1&gt;=ROW(),A106+VLOOKUP(ROW()-3,計算用!$B$2:$K$101,8,0),"削除")</f>
        <v>削除</v>
      </c>
      <c r="B107" s="7" t="str">
        <f>IF($A$1+1&gt;=ROW(),VLOOKUP(ROW()-3,計算用!$B$2:$K$101,3,0),"削除")</f>
        <v>削除</v>
      </c>
      <c r="C107" s="7" t="str">
        <f>IF($A$1+1&gt;=ROW(),VLOOKUP(ROW()-3,計算用!$B$2:$K$101,4,0),"削除")</f>
        <v>削除</v>
      </c>
      <c r="D107" s="7" t="str">
        <f>IF($A$1+1&gt;=ROW(),VLOOKUP(ROW()-3,計算用!$B$2:$K$101,10,0),"削除")</f>
        <v>削除</v>
      </c>
      <c r="E107" s="9" t="str">
        <f t="shared" si="2"/>
        <v>削除</v>
      </c>
      <c r="F107" s="9" t="str">
        <f t="shared" si="3"/>
        <v>削除</v>
      </c>
    </row>
    <row r="108" spans="1:6" x14ac:dyDescent="0.4">
      <c r="A108" s="1" t="str">
        <f>IF($A$1+1&gt;=ROW(),A107+VLOOKUP(ROW()-3,計算用!$B$2:$K$101,8,0),"削除")</f>
        <v>削除</v>
      </c>
      <c r="B108" s="7" t="str">
        <f>IF($A$1+1&gt;=ROW(),VLOOKUP(ROW()-3,計算用!$B$2:$K$101,3,0),"削除")</f>
        <v>削除</v>
      </c>
      <c r="C108" s="7" t="str">
        <f>IF($A$1+1&gt;=ROW(),VLOOKUP(ROW()-3,計算用!$B$2:$K$101,4,0),"削除")</f>
        <v>削除</v>
      </c>
      <c r="D108" s="7" t="str">
        <f>IF($A$1+1&gt;=ROW(),VLOOKUP(ROW()-3,計算用!$B$2:$K$101,10,0),"削除")</f>
        <v>削除</v>
      </c>
      <c r="E108" s="9" t="str">
        <f t="shared" si="2"/>
        <v>削除</v>
      </c>
      <c r="F108" s="9" t="str">
        <f t="shared" si="3"/>
        <v>削除</v>
      </c>
    </row>
    <row r="109" spans="1:6" x14ac:dyDescent="0.4">
      <c r="A109" s="1" t="str">
        <f>IF($A$1+1&gt;=ROW(),A108+VLOOKUP(ROW()-3,計算用!$B$2:$K$101,8,0),"削除")</f>
        <v>削除</v>
      </c>
      <c r="B109" s="7" t="str">
        <f>IF($A$1+1&gt;=ROW(),VLOOKUP(ROW()-3,計算用!$B$2:$K$101,3,0),"削除")</f>
        <v>削除</v>
      </c>
      <c r="C109" s="7" t="str">
        <f>IF($A$1+1&gt;=ROW(),VLOOKUP(ROW()-3,計算用!$B$2:$K$101,4,0),"削除")</f>
        <v>削除</v>
      </c>
      <c r="D109" s="7" t="str">
        <f>IF($A$1+1&gt;=ROW(),VLOOKUP(ROW()-3,計算用!$B$2:$K$101,10,0),"削除")</f>
        <v>削除</v>
      </c>
      <c r="E109" s="9" t="str">
        <f t="shared" si="2"/>
        <v>削除</v>
      </c>
      <c r="F109" s="9" t="str">
        <f t="shared" si="3"/>
        <v>削除</v>
      </c>
    </row>
    <row r="110" spans="1:6" x14ac:dyDescent="0.4">
      <c r="A110" s="1" t="str">
        <f>IF($A$1+1&gt;=ROW(),A109+VLOOKUP(ROW()-3,計算用!$B$2:$K$101,8,0),"削除")</f>
        <v>削除</v>
      </c>
      <c r="B110" s="7" t="str">
        <f>IF($A$1+1&gt;=ROW(),VLOOKUP(ROW()-3,計算用!$B$2:$K$101,3,0),"削除")</f>
        <v>削除</v>
      </c>
      <c r="C110" s="7" t="str">
        <f>IF($A$1+1&gt;=ROW(),VLOOKUP(ROW()-3,計算用!$B$2:$K$101,4,0),"削除")</f>
        <v>削除</v>
      </c>
      <c r="D110" s="7" t="str">
        <f>IF($A$1+1&gt;=ROW(),VLOOKUP(ROW()-3,計算用!$B$2:$K$101,10,0),"削除")</f>
        <v>削除</v>
      </c>
      <c r="E110" s="9" t="str">
        <f t="shared" si="2"/>
        <v>削除</v>
      </c>
      <c r="F110" s="9" t="str">
        <f t="shared" si="3"/>
        <v>削除</v>
      </c>
    </row>
    <row r="111" spans="1:6" x14ac:dyDescent="0.4">
      <c r="A111" s="1" t="str">
        <f>IF($A$1+1&gt;=ROW(),A110+VLOOKUP(ROW()-3,計算用!$B$2:$K$101,8,0),"削除")</f>
        <v>削除</v>
      </c>
      <c r="B111" s="7" t="str">
        <f>IF($A$1+1&gt;=ROW(),VLOOKUP(ROW()-3,計算用!$B$2:$K$101,3,0),"削除")</f>
        <v>削除</v>
      </c>
      <c r="C111" s="7" t="str">
        <f>IF($A$1+1&gt;=ROW(),VLOOKUP(ROW()-3,計算用!$B$2:$K$101,4,0),"削除")</f>
        <v>削除</v>
      </c>
      <c r="D111" s="7" t="str">
        <f>IF($A$1+1&gt;=ROW(),VLOOKUP(ROW()-3,計算用!$B$2:$K$101,10,0),"削除")</f>
        <v>削除</v>
      </c>
      <c r="E111" s="9" t="str">
        <f t="shared" si="2"/>
        <v>削除</v>
      </c>
      <c r="F111" s="9" t="str">
        <f t="shared" si="3"/>
        <v>削除</v>
      </c>
    </row>
    <row r="112" spans="1:6" x14ac:dyDescent="0.4">
      <c r="A112" s="1" t="str">
        <f>IF($A$1+1&gt;=ROW(),A111+VLOOKUP(ROW()-3,計算用!$B$2:$K$101,8,0),"削除")</f>
        <v>削除</v>
      </c>
      <c r="B112" s="7" t="str">
        <f>IF($A$1+1&gt;=ROW(),VLOOKUP(ROW()-3,計算用!$B$2:$K$101,3,0),"削除")</f>
        <v>削除</v>
      </c>
      <c r="C112" s="7" t="str">
        <f>IF($A$1+1&gt;=ROW(),VLOOKUP(ROW()-3,計算用!$B$2:$K$101,4,0),"削除")</f>
        <v>削除</v>
      </c>
      <c r="D112" s="7" t="str">
        <f>IF($A$1+1&gt;=ROW(),VLOOKUP(ROW()-3,計算用!$B$2:$K$101,10,0),"削除")</f>
        <v>削除</v>
      </c>
      <c r="E112" s="9" t="str">
        <f t="shared" si="2"/>
        <v>削除</v>
      </c>
      <c r="F112" s="9" t="str">
        <f t="shared" si="3"/>
        <v>削除</v>
      </c>
    </row>
    <row r="113" spans="1:6" x14ac:dyDescent="0.4">
      <c r="A113" s="1" t="str">
        <f>IF($A$1+1&gt;=ROW(),A112+VLOOKUP(ROW()-3,計算用!$B$2:$K$101,8,0),"削除")</f>
        <v>削除</v>
      </c>
      <c r="B113" s="7" t="str">
        <f>IF($A$1+1&gt;=ROW(),VLOOKUP(ROW()-3,計算用!$B$2:$K$101,3,0),"削除")</f>
        <v>削除</v>
      </c>
      <c r="C113" s="7" t="str">
        <f>IF($A$1+1&gt;=ROW(),VLOOKUP(ROW()-3,計算用!$B$2:$K$101,4,0),"削除")</f>
        <v>削除</v>
      </c>
      <c r="D113" s="7" t="str">
        <f>IF($A$1+1&gt;=ROW(),VLOOKUP(ROW()-3,計算用!$B$2:$K$101,10,0),"削除")</f>
        <v>削除</v>
      </c>
      <c r="E113" s="9" t="str">
        <f t="shared" si="2"/>
        <v>削除</v>
      </c>
      <c r="F113" s="9" t="str">
        <f t="shared" si="3"/>
        <v>削除</v>
      </c>
    </row>
    <row r="114" spans="1:6" x14ac:dyDescent="0.4">
      <c r="A114" s="1" t="str">
        <f>IF($A$1+1&gt;=ROW(),A113+VLOOKUP(ROW()-3,計算用!$B$2:$K$101,8,0),"削除")</f>
        <v>削除</v>
      </c>
      <c r="B114" s="7" t="str">
        <f>IF($A$1+1&gt;=ROW(),VLOOKUP(ROW()-3,計算用!$B$2:$K$101,3,0),"削除")</f>
        <v>削除</v>
      </c>
      <c r="C114" s="7" t="str">
        <f>IF($A$1+1&gt;=ROW(),VLOOKUP(ROW()-3,計算用!$B$2:$K$101,4,0),"削除")</f>
        <v>削除</v>
      </c>
      <c r="D114" s="7" t="str">
        <f>IF($A$1+1&gt;=ROW(),VLOOKUP(ROW()-3,計算用!$B$2:$K$101,10,0),"削除")</f>
        <v>削除</v>
      </c>
      <c r="E114" s="9" t="str">
        <f t="shared" si="2"/>
        <v>削除</v>
      </c>
      <c r="F114" s="9" t="str">
        <f t="shared" si="3"/>
        <v>削除</v>
      </c>
    </row>
    <row r="115" spans="1:6" x14ac:dyDescent="0.4">
      <c r="A115" s="1" t="str">
        <f>IF($A$1+1&gt;=ROW(),A114+VLOOKUP(ROW()-3,計算用!$B$2:$K$101,8,0),"削除")</f>
        <v>削除</v>
      </c>
      <c r="B115" s="7" t="str">
        <f>IF($A$1+1&gt;=ROW(),VLOOKUP(ROW()-3,計算用!$B$2:$K$101,3,0),"削除")</f>
        <v>削除</v>
      </c>
      <c r="C115" s="7" t="str">
        <f>IF($A$1+1&gt;=ROW(),VLOOKUP(ROW()-3,計算用!$B$2:$K$101,4,0),"削除")</f>
        <v>削除</v>
      </c>
      <c r="D115" s="7" t="str">
        <f>IF($A$1+1&gt;=ROW(),VLOOKUP(ROW()-3,計算用!$B$2:$K$101,10,0),"削除")</f>
        <v>削除</v>
      </c>
      <c r="E115" s="9" t="str">
        <f t="shared" si="2"/>
        <v>削除</v>
      </c>
      <c r="F115" s="9" t="str">
        <f t="shared" si="3"/>
        <v>削除</v>
      </c>
    </row>
    <row r="116" spans="1:6" x14ac:dyDescent="0.4">
      <c r="A116" s="1" t="str">
        <f>IF($A$1+1&gt;=ROW(),A115+VLOOKUP(ROW()-3,計算用!$B$2:$K$101,8,0),"削除")</f>
        <v>削除</v>
      </c>
      <c r="B116" s="7" t="str">
        <f>IF($A$1+1&gt;=ROW(),VLOOKUP(ROW()-3,計算用!$B$2:$K$101,3,0),"削除")</f>
        <v>削除</v>
      </c>
      <c r="C116" s="7" t="str">
        <f>IF($A$1+1&gt;=ROW(),VLOOKUP(ROW()-3,計算用!$B$2:$K$101,4,0),"削除")</f>
        <v>削除</v>
      </c>
      <c r="D116" s="7" t="str">
        <f>IF($A$1+1&gt;=ROW(),VLOOKUP(ROW()-3,計算用!$B$2:$K$101,10,0),"削除")</f>
        <v>削除</v>
      </c>
      <c r="E116" s="9" t="str">
        <f t="shared" si="2"/>
        <v>削除</v>
      </c>
      <c r="F116" s="9" t="str">
        <f t="shared" si="3"/>
        <v>削除</v>
      </c>
    </row>
    <row r="117" spans="1:6" x14ac:dyDescent="0.4">
      <c r="A117" s="1" t="str">
        <f>IF($A$1+1&gt;=ROW(),A116+VLOOKUP(ROW()-3,計算用!$B$2:$K$101,8,0),"削除")</f>
        <v>削除</v>
      </c>
      <c r="B117" s="7" t="str">
        <f>IF($A$1+1&gt;=ROW(),VLOOKUP(ROW()-3,計算用!$B$2:$K$101,3,0),"削除")</f>
        <v>削除</v>
      </c>
      <c r="C117" s="7" t="str">
        <f>IF($A$1+1&gt;=ROW(),VLOOKUP(ROW()-3,計算用!$B$2:$K$101,4,0),"削除")</f>
        <v>削除</v>
      </c>
      <c r="D117" s="7" t="str">
        <f>IF($A$1+1&gt;=ROW(),VLOOKUP(ROW()-3,計算用!$B$2:$K$101,10,0),"削除")</f>
        <v>削除</v>
      </c>
      <c r="E117" s="9" t="str">
        <f t="shared" si="2"/>
        <v>削除</v>
      </c>
      <c r="F117" s="9" t="str">
        <f t="shared" si="3"/>
        <v>削除</v>
      </c>
    </row>
    <row r="118" spans="1:6" x14ac:dyDescent="0.4">
      <c r="A118" s="1" t="str">
        <f>IF($A$1+1&gt;=ROW(),A117+VLOOKUP(ROW()-3,計算用!$B$2:$K$101,8,0),"削除")</f>
        <v>削除</v>
      </c>
      <c r="B118" s="7" t="str">
        <f>IF($A$1+1&gt;=ROW(),VLOOKUP(ROW()-3,計算用!$B$2:$K$101,3,0),"削除")</f>
        <v>削除</v>
      </c>
      <c r="C118" s="7" t="str">
        <f>IF($A$1+1&gt;=ROW(),VLOOKUP(ROW()-3,計算用!$B$2:$K$101,4,0),"削除")</f>
        <v>削除</v>
      </c>
      <c r="D118" s="7" t="str">
        <f>IF($A$1+1&gt;=ROW(),VLOOKUP(ROW()-3,計算用!$B$2:$K$101,10,0),"削除")</f>
        <v>削除</v>
      </c>
      <c r="E118" s="9" t="str">
        <f t="shared" si="2"/>
        <v>削除</v>
      </c>
      <c r="F118" s="9" t="str">
        <f t="shared" si="3"/>
        <v>削除</v>
      </c>
    </row>
    <row r="119" spans="1:6" x14ac:dyDescent="0.4">
      <c r="A119" s="1" t="str">
        <f>IF($A$1+1&gt;=ROW(),A118+VLOOKUP(ROW()-3,計算用!$B$2:$K$101,8,0),"削除")</f>
        <v>削除</v>
      </c>
      <c r="B119" s="7" t="str">
        <f>IF($A$1+1&gt;=ROW(),VLOOKUP(ROW()-3,計算用!$B$2:$K$101,3,0),"削除")</f>
        <v>削除</v>
      </c>
      <c r="C119" s="7" t="str">
        <f>IF($A$1+1&gt;=ROW(),VLOOKUP(ROW()-3,計算用!$B$2:$K$101,4,0),"削除")</f>
        <v>削除</v>
      </c>
      <c r="D119" s="7" t="str">
        <f>IF($A$1+1&gt;=ROW(),VLOOKUP(ROW()-3,計算用!$B$2:$K$101,10,0),"削除")</f>
        <v>削除</v>
      </c>
      <c r="E119" s="9" t="str">
        <f t="shared" si="2"/>
        <v>削除</v>
      </c>
      <c r="F119" s="9" t="str">
        <f t="shared" si="3"/>
        <v>削除</v>
      </c>
    </row>
    <row r="120" spans="1:6" x14ac:dyDescent="0.4">
      <c r="A120" s="1" t="str">
        <f>IF($A$1+1&gt;=ROW(),A119+VLOOKUP(ROW()-3,計算用!$B$2:$K$101,8,0),"削除")</f>
        <v>削除</v>
      </c>
      <c r="B120" s="7" t="str">
        <f>IF($A$1+1&gt;=ROW(),VLOOKUP(ROW()-3,計算用!$B$2:$K$101,3,0),"削除")</f>
        <v>削除</v>
      </c>
      <c r="C120" s="7" t="str">
        <f>IF($A$1+1&gt;=ROW(),VLOOKUP(ROW()-3,計算用!$B$2:$K$101,4,0),"削除")</f>
        <v>削除</v>
      </c>
      <c r="D120" s="7" t="str">
        <f>IF($A$1+1&gt;=ROW(),VLOOKUP(ROW()-3,計算用!$B$2:$K$101,10,0),"削除")</f>
        <v>削除</v>
      </c>
      <c r="E120" s="9" t="str">
        <f t="shared" si="2"/>
        <v>削除</v>
      </c>
      <c r="F120" s="9" t="str">
        <f t="shared" si="3"/>
        <v>削除</v>
      </c>
    </row>
    <row r="121" spans="1:6" x14ac:dyDescent="0.4">
      <c r="A121" s="1" t="str">
        <f>IF($A$1+1&gt;=ROW(),A120+VLOOKUP(ROW()-3,計算用!$B$2:$K$101,8,0),"削除")</f>
        <v>削除</v>
      </c>
      <c r="B121" s="7" t="str">
        <f>IF($A$1+1&gt;=ROW(),VLOOKUP(ROW()-3,計算用!$B$2:$K$101,3,0),"削除")</f>
        <v>削除</v>
      </c>
      <c r="C121" s="7" t="str">
        <f>IF($A$1+1&gt;=ROW(),VLOOKUP(ROW()-3,計算用!$B$2:$K$101,4,0),"削除")</f>
        <v>削除</v>
      </c>
      <c r="D121" s="7" t="str">
        <f>IF($A$1+1&gt;=ROW(),VLOOKUP(ROW()-3,計算用!$B$2:$K$101,10,0),"削除")</f>
        <v>削除</v>
      </c>
      <c r="E121" s="9" t="str">
        <f t="shared" si="2"/>
        <v>削除</v>
      </c>
      <c r="F121" s="9" t="str">
        <f t="shared" si="3"/>
        <v>削除</v>
      </c>
    </row>
    <row r="122" spans="1:6" x14ac:dyDescent="0.4">
      <c r="A122" s="1" t="str">
        <f>IF($A$1+1&gt;=ROW(),A121+VLOOKUP(ROW()-3,計算用!$B$2:$K$101,8,0),"削除")</f>
        <v>削除</v>
      </c>
      <c r="B122" s="7" t="str">
        <f>IF($A$1+1&gt;=ROW(),VLOOKUP(ROW()-3,計算用!$B$2:$K$101,3,0),"削除")</f>
        <v>削除</v>
      </c>
      <c r="C122" s="7" t="str">
        <f>IF($A$1+1&gt;=ROW(),VLOOKUP(ROW()-3,計算用!$B$2:$K$101,4,0),"削除")</f>
        <v>削除</v>
      </c>
      <c r="D122" s="7" t="str">
        <f>IF($A$1+1&gt;=ROW(),VLOOKUP(ROW()-3,計算用!$B$2:$K$101,10,0),"削除")</f>
        <v>削除</v>
      </c>
      <c r="E122" s="9" t="str">
        <f t="shared" si="2"/>
        <v>削除</v>
      </c>
      <c r="F122" s="9" t="str">
        <f t="shared" si="3"/>
        <v>削除</v>
      </c>
    </row>
    <row r="123" spans="1:6" x14ac:dyDescent="0.4">
      <c r="A123" s="1" t="str">
        <f>IF($A$1+1&gt;=ROW(),A122+VLOOKUP(ROW()-3,計算用!$B$2:$K$101,8,0),"削除")</f>
        <v>削除</v>
      </c>
      <c r="B123" s="7" t="str">
        <f>IF($A$1+1&gt;=ROW(),VLOOKUP(ROW()-3,計算用!$B$2:$K$101,3,0),"削除")</f>
        <v>削除</v>
      </c>
      <c r="C123" s="7" t="str">
        <f>IF($A$1+1&gt;=ROW(),VLOOKUP(ROW()-3,計算用!$B$2:$K$101,4,0),"削除")</f>
        <v>削除</v>
      </c>
      <c r="D123" s="7" t="str">
        <f>IF($A$1+1&gt;=ROW(),VLOOKUP(ROW()-3,計算用!$B$2:$K$101,10,0),"削除")</f>
        <v>削除</v>
      </c>
      <c r="E123" s="9" t="str">
        <f t="shared" si="2"/>
        <v>削除</v>
      </c>
      <c r="F123" s="9" t="str">
        <f t="shared" si="3"/>
        <v>削除</v>
      </c>
    </row>
    <row r="124" spans="1:6" x14ac:dyDescent="0.4">
      <c r="A124" s="1" t="str">
        <f>IF($A$1+1&gt;=ROW(),A123+VLOOKUP(ROW()-3,計算用!$B$2:$K$101,8,0),"削除")</f>
        <v>削除</v>
      </c>
      <c r="B124" s="7" t="str">
        <f>IF($A$1+1&gt;=ROW(),VLOOKUP(ROW()-3,計算用!$B$2:$K$101,3,0),"削除")</f>
        <v>削除</v>
      </c>
      <c r="C124" s="7" t="str">
        <f>IF($A$1+1&gt;=ROW(),VLOOKUP(ROW()-3,計算用!$B$2:$K$101,4,0),"削除")</f>
        <v>削除</v>
      </c>
      <c r="D124" s="7" t="str">
        <f>IF($A$1+1&gt;=ROW(),VLOOKUP(ROW()-3,計算用!$B$2:$K$101,10,0),"削除")</f>
        <v>削除</v>
      </c>
      <c r="E124" s="9" t="str">
        <f t="shared" si="2"/>
        <v>削除</v>
      </c>
      <c r="F124" s="9" t="str">
        <f t="shared" si="3"/>
        <v>削除</v>
      </c>
    </row>
    <row r="125" spans="1:6" x14ac:dyDescent="0.4">
      <c r="A125" s="1" t="str">
        <f>IF($A$1+1&gt;=ROW(),A124+VLOOKUP(ROW()-3,計算用!$B$2:$K$101,8,0),"削除")</f>
        <v>削除</v>
      </c>
      <c r="B125" s="7" t="str">
        <f>IF($A$1+1&gt;=ROW(),VLOOKUP(ROW()-3,計算用!$B$2:$K$101,3,0),"削除")</f>
        <v>削除</v>
      </c>
      <c r="C125" s="7" t="str">
        <f>IF($A$1+1&gt;=ROW(),VLOOKUP(ROW()-3,計算用!$B$2:$K$101,4,0),"削除")</f>
        <v>削除</v>
      </c>
      <c r="D125" s="7" t="str">
        <f>IF($A$1+1&gt;=ROW(),VLOOKUP(ROW()-3,計算用!$B$2:$K$101,10,0),"削除")</f>
        <v>削除</v>
      </c>
      <c r="E125" s="9" t="str">
        <f t="shared" si="2"/>
        <v>削除</v>
      </c>
      <c r="F125" s="9" t="str">
        <f t="shared" si="3"/>
        <v>削除</v>
      </c>
    </row>
    <row r="126" spans="1:6" x14ac:dyDescent="0.4">
      <c r="A126" s="1" t="str">
        <f>IF($A$1+1&gt;=ROW(),A125+VLOOKUP(ROW()-3,計算用!$B$2:$K$101,8,0),"削除")</f>
        <v>削除</v>
      </c>
      <c r="B126" s="7" t="str">
        <f>IF($A$1+1&gt;=ROW(),VLOOKUP(ROW()-3,計算用!$B$2:$K$101,3,0),"削除")</f>
        <v>削除</v>
      </c>
      <c r="C126" s="7" t="str">
        <f>IF($A$1+1&gt;=ROW(),VLOOKUP(ROW()-3,計算用!$B$2:$K$101,4,0),"削除")</f>
        <v>削除</v>
      </c>
      <c r="D126" s="7" t="str">
        <f>IF($A$1+1&gt;=ROW(),VLOOKUP(ROW()-3,計算用!$B$2:$K$101,10,0),"削除")</f>
        <v>削除</v>
      </c>
      <c r="E126" s="9" t="str">
        <f t="shared" si="2"/>
        <v>削除</v>
      </c>
      <c r="F126" s="9" t="str">
        <f t="shared" si="3"/>
        <v>削除</v>
      </c>
    </row>
    <row r="127" spans="1:6" x14ac:dyDescent="0.4">
      <c r="A127" s="1" t="str">
        <f>IF($A$1+1&gt;=ROW(),A126+VLOOKUP(ROW()-3,計算用!$B$2:$K$101,8,0),"削除")</f>
        <v>削除</v>
      </c>
      <c r="B127" s="7" t="str">
        <f>IF($A$1+1&gt;=ROW(),VLOOKUP(ROW()-3,計算用!$B$2:$K$101,3,0),"削除")</f>
        <v>削除</v>
      </c>
      <c r="C127" s="7" t="str">
        <f>IF($A$1+1&gt;=ROW(),VLOOKUP(ROW()-3,計算用!$B$2:$K$101,4,0),"削除")</f>
        <v>削除</v>
      </c>
      <c r="D127" s="7" t="str">
        <f>IF($A$1+1&gt;=ROW(),VLOOKUP(ROW()-3,計算用!$B$2:$K$101,10,0),"削除")</f>
        <v>削除</v>
      </c>
      <c r="E127" s="9" t="str">
        <f t="shared" si="2"/>
        <v>削除</v>
      </c>
      <c r="F127" s="9" t="str">
        <f t="shared" si="3"/>
        <v>削除</v>
      </c>
    </row>
    <row r="128" spans="1:6" x14ac:dyDescent="0.4">
      <c r="A128" s="1" t="str">
        <f>IF($A$1+1&gt;=ROW(),A127+VLOOKUP(ROW()-3,計算用!$B$2:$K$101,8,0),"削除")</f>
        <v>削除</v>
      </c>
      <c r="B128" s="7" t="str">
        <f>IF($A$1+1&gt;=ROW(),VLOOKUP(ROW()-3,計算用!$B$2:$K$101,3,0),"削除")</f>
        <v>削除</v>
      </c>
      <c r="C128" s="7" t="str">
        <f>IF($A$1+1&gt;=ROW(),VLOOKUP(ROW()-3,計算用!$B$2:$K$101,4,0),"削除")</f>
        <v>削除</v>
      </c>
      <c r="D128" s="7" t="str">
        <f>IF($A$1+1&gt;=ROW(),VLOOKUP(ROW()-3,計算用!$B$2:$K$101,10,0),"削除")</f>
        <v>削除</v>
      </c>
      <c r="E128" s="9" t="str">
        <f t="shared" si="2"/>
        <v>削除</v>
      </c>
      <c r="F128" s="9" t="str">
        <f t="shared" si="3"/>
        <v>削除</v>
      </c>
    </row>
    <row r="129" spans="1:6" x14ac:dyDescent="0.4">
      <c r="A129" s="1" t="str">
        <f>IF($A$1+1&gt;=ROW(),A128+VLOOKUP(ROW()-3,計算用!$B$2:$K$101,8,0),"削除")</f>
        <v>削除</v>
      </c>
      <c r="B129" s="7" t="str">
        <f>IF($A$1+1&gt;=ROW(),VLOOKUP(ROW()-3,計算用!$B$2:$K$101,3,0),"削除")</f>
        <v>削除</v>
      </c>
      <c r="C129" s="7" t="str">
        <f>IF($A$1+1&gt;=ROW(),VLOOKUP(ROW()-3,計算用!$B$2:$K$101,4,0),"削除")</f>
        <v>削除</v>
      </c>
      <c r="D129" s="7" t="str">
        <f>IF($A$1+1&gt;=ROW(),VLOOKUP(ROW()-3,計算用!$B$2:$K$101,10,0),"削除")</f>
        <v>削除</v>
      </c>
      <c r="E129" s="9" t="str">
        <f t="shared" si="2"/>
        <v>削除</v>
      </c>
      <c r="F129" s="9" t="str">
        <f t="shared" si="3"/>
        <v>削除</v>
      </c>
    </row>
    <row r="130" spans="1:6" x14ac:dyDescent="0.4">
      <c r="A130" s="1" t="str">
        <f>IF($A$1+1&gt;=ROW(),A129+VLOOKUP(ROW()-3,計算用!$B$2:$K$101,8,0),"削除")</f>
        <v>削除</v>
      </c>
      <c r="B130" s="7" t="str">
        <f>IF($A$1+1&gt;=ROW(),VLOOKUP(ROW()-3,計算用!$B$2:$K$101,3,0),"削除")</f>
        <v>削除</v>
      </c>
      <c r="C130" s="7" t="str">
        <f>IF($A$1+1&gt;=ROW(),VLOOKUP(ROW()-3,計算用!$B$2:$K$101,4,0),"削除")</f>
        <v>削除</v>
      </c>
      <c r="D130" s="7" t="str">
        <f>IF($A$1+1&gt;=ROW(),VLOOKUP(ROW()-3,計算用!$B$2:$K$101,10,0),"削除")</f>
        <v>削除</v>
      </c>
      <c r="E130" s="9" t="str">
        <f t="shared" si="2"/>
        <v>削除</v>
      </c>
      <c r="F130" s="9" t="str">
        <f t="shared" si="3"/>
        <v>削除</v>
      </c>
    </row>
    <row r="131" spans="1:6" x14ac:dyDescent="0.4">
      <c r="A131" s="1" t="str">
        <f>IF($A$1+1&gt;=ROW(),A130+VLOOKUP(ROW()-3,計算用!$B$2:$K$101,8,0),"削除")</f>
        <v>削除</v>
      </c>
      <c r="B131" s="7" t="str">
        <f>IF($A$1+1&gt;=ROW(),VLOOKUP(ROW()-3,計算用!$B$2:$K$101,3,0),"削除")</f>
        <v>削除</v>
      </c>
      <c r="C131" s="7" t="str">
        <f>IF($A$1+1&gt;=ROW(),VLOOKUP(ROW()-3,計算用!$B$2:$K$101,4,0),"削除")</f>
        <v>削除</v>
      </c>
      <c r="D131" s="7" t="str">
        <f>IF($A$1+1&gt;=ROW(),VLOOKUP(ROW()-3,計算用!$B$2:$K$101,10,0),"削除")</f>
        <v>削除</v>
      </c>
      <c r="E131" s="9" t="str">
        <f t="shared" si="2"/>
        <v>削除</v>
      </c>
      <c r="F131" s="9" t="str">
        <f t="shared" si="3"/>
        <v>削除</v>
      </c>
    </row>
    <row r="132" spans="1:6" x14ac:dyDescent="0.4">
      <c r="A132" s="1" t="str">
        <f>IF($A$1+1&gt;=ROW(),A131+VLOOKUP(ROW()-3,計算用!$B$2:$K$101,8,0),"削除")</f>
        <v>削除</v>
      </c>
      <c r="B132" s="7" t="str">
        <f>IF($A$1+1&gt;=ROW(),VLOOKUP(ROW()-3,計算用!$B$2:$K$101,3,0),"削除")</f>
        <v>削除</v>
      </c>
      <c r="C132" s="7" t="str">
        <f>IF($A$1+1&gt;=ROW(),VLOOKUP(ROW()-3,計算用!$B$2:$K$101,4,0),"削除")</f>
        <v>削除</v>
      </c>
      <c r="D132" s="7" t="str">
        <f>IF($A$1+1&gt;=ROW(),VLOOKUP(ROW()-3,計算用!$B$2:$K$101,10,0),"削除")</f>
        <v>削除</v>
      </c>
      <c r="E132" s="9" t="str">
        <f t="shared" si="2"/>
        <v>削除</v>
      </c>
      <c r="F132" s="9" t="str">
        <f t="shared" si="3"/>
        <v>削除</v>
      </c>
    </row>
    <row r="133" spans="1:6" x14ac:dyDescent="0.4">
      <c r="A133" s="1" t="str">
        <f>IF($A$1+1&gt;=ROW(),A132+VLOOKUP(ROW()-3,計算用!$B$2:$K$101,8,0),"削除")</f>
        <v>削除</v>
      </c>
      <c r="B133" s="7" t="str">
        <f>IF($A$1+1&gt;=ROW(),VLOOKUP(ROW()-3,計算用!$B$2:$K$101,3,0),"削除")</f>
        <v>削除</v>
      </c>
      <c r="C133" s="7" t="str">
        <f>IF($A$1+1&gt;=ROW(),VLOOKUP(ROW()-3,計算用!$B$2:$K$101,4,0),"削除")</f>
        <v>削除</v>
      </c>
      <c r="D133" s="7" t="str">
        <f>IF($A$1+1&gt;=ROW(),VLOOKUP(ROW()-3,計算用!$B$2:$K$101,10,0),"削除")</f>
        <v>削除</v>
      </c>
      <c r="E133" s="9" t="str">
        <f t="shared" ref="E133:E196" si="4">IF($A$1+1&gt;=ROW(),75,"削除")</f>
        <v>削除</v>
      </c>
      <c r="F133" s="9" t="str">
        <f t="shared" ref="F133:F196" si="5">IF($A$1+1&gt;=ROW(),73,"削除")</f>
        <v>削除</v>
      </c>
    </row>
    <row r="134" spans="1:6" x14ac:dyDescent="0.4">
      <c r="A134" s="1" t="str">
        <f>IF($A$1+1&gt;=ROW(),A133+VLOOKUP(ROW()-3,計算用!$B$2:$K$101,8,0),"削除")</f>
        <v>削除</v>
      </c>
      <c r="B134" s="7" t="str">
        <f>IF($A$1+1&gt;=ROW(),VLOOKUP(ROW()-3,計算用!$B$2:$K$101,3,0),"削除")</f>
        <v>削除</v>
      </c>
      <c r="C134" s="7" t="str">
        <f>IF($A$1+1&gt;=ROW(),VLOOKUP(ROW()-3,計算用!$B$2:$K$101,4,0),"削除")</f>
        <v>削除</v>
      </c>
      <c r="D134" s="7" t="str">
        <f>IF($A$1+1&gt;=ROW(),VLOOKUP(ROW()-3,計算用!$B$2:$K$101,10,0),"削除")</f>
        <v>削除</v>
      </c>
      <c r="E134" s="9" t="str">
        <f t="shared" si="4"/>
        <v>削除</v>
      </c>
      <c r="F134" s="9" t="str">
        <f t="shared" si="5"/>
        <v>削除</v>
      </c>
    </row>
    <row r="135" spans="1:6" x14ac:dyDescent="0.4">
      <c r="A135" s="1" t="str">
        <f>IF($A$1+1&gt;=ROW(),A134+VLOOKUP(ROW()-3,計算用!$B$2:$K$101,8,0),"削除")</f>
        <v>削除</v>
      </c>
      <c r="B135" s="7" t="str">
        <f>IF($A$1+1&gt;=ROW(),VLOOKUP(ROW()-3,計算用!$B$2:$K$101,3,0),"削除")</f>
        <v>削除</v>
      </c>
      <c r="C135" s="7" t="str">
        <f>IF($A$1+1&gt;=ROW(),VLOOKUP(ROW()-3,計算用!$B$2:$K$101,4,0),"削除")</f>
        <v>削除</v>
      </c>
      <c r="D135" s="7" t="str">
        <f>IF($A$1+1&gt;=ROW(),VLOOKUP(ROW()-3,計算用!$B$2:$K$101,10,0),"削除")</f>
        <v>削除</v>
      </c>
      <c r="E135" s="9" t="str">
        <f t="shared" si="4"/>
        <v>削除</v>
      </c>
      <c r="F135" s="9" t="str">
        <f t="shared" si="5"/>
        <v>削除</v>
      </c>
    </row>
    <row r="136" spans="1:6" x14ac:dyDescent="0.4">
      <c r="A136" s="1" t="str">
        <f>IF($A$1+1&gt;=ROW(),A135+VLOOKUP(ROW()-3,計算用!$B$2:$K$101,8,0),"削除")</f>
        <v>削除</v>
      </c>
      <c r="B136" s="7" t="str">
        <f>IF($A$1+1&gt;=ROW(),VLOOKUP(ROW()-3,計算用!$B$2:$K$101,3,0),"削除")</f>
        <v>削除</v>
      </c>
      <c r="C136" s="7" t="str">
        <f>IF($A$1+1&gt;=ROW(),VLOOKUP(ROW()-3,計算用!$B$2:$K$101,4,0),"削除")</f>
        <v>削除</v>
      </c>
      <c r="D136" s="7" t="str">
        <f>IF($A$1+1&gt;=ROW(),VLOOKUP(ROW()-3,計算用!$B$2:$K$101,10,0),"削除")</f>
        <v>削除</v>
      </c>
      <c r="E136" s="9" t="str">
        <f t="shared" si="4"/>
        <v>削除</v>
      </c>
      <c r="F136" s="9" t="str">
        <f t="shared" si="5"/>
        <v>削除</v>
      </c>
    </row>
    <row r="137" spans="1:6" x14ac:dyDescent="0.4">
      <c r="A137" s="1" t="str">
        <f>IF($A$1+1&gt;=ROW(),A136+VLOOKUP(ROW()-3,計算用!$B$2:$K$101,8,0),"削除")</f>
        <v>削除</v>
      </c>
      <c r="B137" s="7" t="str">
        <f>IF($A$1+1&gt;=ROW(),VLOOKUP(ROW()-3,計算用!$B$2:$K$101,3,0),"削除")</f>
        <v>削除</v>
      </c>
      <c r="C137" s="7" t="str">
        <f>IF($A$1+1&gt;=ROW(),VLOOKUP(ROW()-3,計算用!$B$2:$K$101,4,0),"削除")</f>
        <v>削除</v>
      </c>
      <c r="D137" s="7" t="str">
        <f>IF($A$1+1&gt;=ROW(),VLOOKUP(ROW()-3,計算用!$B$2:$K$101,10,0),"削除")</f>
        <v>削除</v>
      </c>
      <c r="E137" s="9" t="str">
        <f t="shared" si="4"/>
        <v>削除</v>
      </c>
      <c r="F137" s="9" t="str">
        <f t="shared" si="5"/>
        <v>削除</v>
      </c>
    </row>
    <row r="138" spans="1:6" x14ac:dyDescent="0.4">
      <c r="A138" s="1" t="str">
        <f>IF($A$1+1&gt;=ROW(),A137+VLOOKUP(ROW()-3,計算用!$B$2:$K$101,8,0),"削除")</f>
        <v>削除</v>
      </c>
      <c r="B138" s="7" t="str">
        <f>IF($A$1+1&gt;=ROW(),VLOOKUP(ROW()-3,計算用!$B$2:$K$101,3,0),"削除")</f>
        <v>削除</v>
      </c>
      <c r="C138" s="7" t="str">
        <f>IF($A$1+1&gt;=ROW(),VLOOKUP(ROW()-3,計算用!$B$2:$K$101,4,0),"削除")</f>
        <v>削除</v>
      </c>
      <c r="D138" s="7" t="str">
        <f>IF($A$1+1&gt;=ROW(),VLOOKUP(ROW()-3,計算用!$B$2:$K$101,10,0),"削除")</f>
        <v>削除</v>
      </c>
      <c r="E138" s="9" t="str">
        <f t="shared" si="4"/>
        <v>削除</v>
      </c>
      <c r="F138" s="9" t="str">
        <f t="shared" si="5"/>
        <v>削除</v>
      </c>
    </row>
    <row r="139" spans="1:6" x14ac:dyDescent="0.4">
      <c r="A139" s="1" t="str">
        <f>IF($A$1+1&gt;=ROW(),A138+VLOOKUP(ROW()-3,計算用!$B$2:$K$101,8,0),"削除")</f>
        <v>削除</v>
      </c>
      <c r="B139" s="7" t="str">
        <f>IF($A$1+1&gt;=ROW(),VLOOKUP(ROW()-3,計算用!$B$2:$K$101,3,0),"削除")</f>
        <v>削除</v>
      </c>
      <c r="C139" s="7" t="str">
        <f>IF($A$1+1&gt;=ROW(),VLOOKUP(ROW()-3,計算用!$B$2:$K$101,4,0),"削除")</f>
        <v>削除</v>
      </c>
      <c r="D139" s="7" t="str">
        <f>IF($A$1+1&gt;=ROW(),VLOOKUP(ROW()-3,計算用!$B$2:$K$101,10,0),"削除")</f>
        <v>削除</v>
      </c>
      <c r="E139" s="9" t="str">
        <f t="shared" si="4"/>
        <v>削除</v>
      </c>
      <c r="F139" s="9" t="str">
        <f t="shared" si="5"/>
        <v>削除</v>
      </c>
    </row>
    <row r="140" spans="1:6" x14ac:dyDescent="0.4">
      <c r="A140" s="1" t="str">
        <f>IF($A$1+1&gt;=ROW(),A139+VLOOKUP(ROW()-3,計算用!$B$2:$K$101,8,0),"削除")</f>
        <v>削除</v>
      </c>
      <c r="B140" s="7" t="str">
        <f>IF($A$1+1&gt;=ROW(),VLOOKUP(ROW()-3,計算用!$B$2:$K$101,3,0),"削除")</f>
        <v>削除</v>
      </c>
      <c r="C140" s="7" t="str">
        <f>IF($A$1+1&gt;=ROW(),VLOOKUP(ROW()-3,計算用!$B$2:$K$101,4,0),"削除")</f>
        <v>削除</v>
      </c>
      <c r="D140" s="7" t="str">
        <f>IF($A$1+1&gt;=ROW(),VLOOKUP(ROW()-3,計算用!$B$2:$K$101,10,0),"削除")</f>
        <v>削除</v>
      </c>
      <c r="E140" s="9" t="str">
        <f t="shared" si="4"/>
        <v>削除</v>
      </c>
      <c r="F140" s="9" t="str">
        <f t="shared" si="5"/>
        <v>削除</v>
      </c>
    </row>
    <row r="141" spans="1:6" x14ac:dyDescent="0.4">
      <c r="A141" s="1" t="str">
        <f>IF($A$1+1&gt;=ROW(),A140+VLOOKUP(ROW()-3,計算用!$B$2:$K$101,8,0),"削除")</f>
        <v>削除</v>
      </c>
      <c r="B141" s="7" t="str">
        <f>IF($A$1+1&gt;=ROW(),VLOOKUP(ROW()-3,計算用!$B$2:$K$101,3,0),"削除")</f>
        <v>削除</v>
      </c>
      <c r="C141" s="7" t="str">
        <f>IF($A$1+1&gt;=ROW(),VLOOKUP(ROW()-3,計算用!$B$2:$K$101,4,0),"削除")</f>
        <v>削除</v>
      </c>
      <c r="D141" s="7" t="str">
        <f>IF($A$1+1&gt;=ROW(),VLOOKUP(ROW()-3,計算用!$B$2:$K$101,10,0),"削除")</f>
        <v>削除</v>
      </c>
      <c r="E141" s="9" t="str">
        <f t="shared" si="4"/>
        <v>削除</v>
      </c>
      <c r="F141" s="9" t="str">
        <f t="shared" si="5"/>
        <v>削除</v>
      </c>
    </row>
    <row r="142" spans="1:6" x14ac:dyDescent="0.4">
      <c r="A142" s="1" t="str">
        <f>IF($A$1+1&gt;=ROW(),A141+VLOOKUP(ROW()-3,計算用!$B$2:$K$101,8,0),"削除")</f>
        <v>削除</v>
      </c>
      <c r="B142" s="7" t="str">
        <f>IF($A$1+1&gt;=ROW(),VLOOKUP(ROW()-3,計算用!$B$2:$K$101,3,0),"削除")</f>
        <v>削除</v>
      </c>
      <c r="C142" s="7" t="str">
        <f>IF($A$1+1&gt;=ROW(),VLOOKUP(ROW()-3,計算用!$B$2:$K$101,4,0),"削除")</f>
        <v>削除</v>
      </c>
      <c r="D142" s="7" t="str">
        <f>IF($A$1+1&gt;=ROW(),VLOOKUP(ROW()-3,計算用!$B$2:$K$101,10,0),"削除")</f>
        <v>削除</v>
      </c>
      <c r="E142" s="9" t="str">
        <f t="shared" si="4"/>
        <v>削除</v>
      </c>
      <c r="F142" s="9" t="str">
        <f t="shared" si="5"/>
        <v>削除</v>
      </c>
    </row>
    <row r="143" spans="1:6" x14ac:dyDescent="0.4">
      <c r="A143" s="1" t="str">
        <f>IF($A$1+1&gt;=ROW(),A142+VLOOKUP(ROW()-3,計算用!$B$2:$K$101,8,0),"削除")</f>
        <v>削除</v>
      </c>
      <c r="B143" s="7" t="str">
        <f>IF($A$1+1&gt;=ROW(),VLOOKUP(ROW()-3,計算用!$B$2:$K$101,3,0),"削除")</f>
        <v>削除</v>
      </c>
      <c r="C143" s="7" t="str">
        <f>IF($A$1+1&gt;=ROW(),VLOOKUP(ROW()-3,計算用!$B$2:$K$101,4,0),"削除")</f>
        <v>削除</v>
      </c>
      <c r="D143" s="7" t="str">
        <f>IF($A$1+1&gt;=ROW(),VLOOKUP(ROW()-3,計算用!$B$2:$K$101,10,0),"削除")</f>
        <v>削除</v>
      </c>
      <c r="E143" s="9" t="str">
        <f t="shared" si="4"/>
        <v>削除</v>
      </c>
      <c r="F143" s="9" t="str">
        <f t="shared" si="5"/>
        <v>削除</v>
      </c>
    </row>
    <row r="144" spans="1:6" x14ac:dyDescent="0.4">
      <c r="A144" s="1" t="str">
        <f>IF($A$1+1&gt;=ROW(),A143+VLOOKUP(ROW()-3,計算用!$B$2:$K$101,8,0),"削除")</f>
        <v>削除</v>
      </c>
      <c r="B144" s="7" t="str">
        <f>IF($A$1+1&gt;=ROW(),VLOOKUP(ROW()-3,計算用!$B$2:$K$101,3,0),"削除")</f>
        <v>削除</v>
      </c>
      <c r="C144" s="7" t="str">
        <f>IF($A$1+1&gt;=ROW(),VLOOKUP(ROW()-3,計算用!$B$2:$K$101,4,0),"削除")</f>
        <v>削除</v>
      </c>
      <c r="D144" s="7" t="str">
        <f>IF($A$1+1&gt;=ROW(),VLOOKUP(ROW()-3,計算用!$B$2:$K$101,10,0),"削除")</f>
        <v>削除</v>
      </c>
      <c r="E144" s="9" t="str">
        <f t="shared" si="4"/>
        <v>削除</v>
      </c>
      <c r="F144" s="9" t="str">
        <f t="shared" si="5"/>
        <v>削除</v>
      </c>
    </row>
    <row r="145" spans="1:6" x14ac:dyDescent="0.4">
      <c r="A145" s="1" t="str">
        <f>IF($A$1+1&gt;=ROW(),A144+VLOOKUP(ROW()-3,計算用!$B$2:$K$101,8,0),"削除")</f>
        <v>削除</v>
      </c>
      <c r="B145" s="7" t="str">
        <f>IF($A$1+1&gt;=ROW(),VLOOKUP(ROW()-3,計算用!$B$2:$K$101,3,0),"削除")</f>
        <v>削除</v>
      </c>
      <c r="C145" s="7" t="str">
        <f>IF($A$1+1&gt;=ROW(),VLOOKUP(ROW()-3,計算用!$B$2:$K$101,4,0),"削除")</f>
        <v>削除</v>
      </c>
      <c r="D145" s="7" t="str">
        <f>IF($A$1+1&gt;=ROW(),VLOOKUP(ROW()-3,計算用!$B$2:$K$101,10,0),"削除")</f>
        <v>削除</v>
      </c>
      <c r="E145" s="9" t="str">
        <f t="shared" si="4"/>
        <v>削除</v>
      </c>
      <c r="F145" s="9" t="str">
        <f t="shared" si="5"/>
        <v>削除</v>
      </c>
    </row>
    <row r="146" spans="1:6" x14ac:dyDescent="0.4">
      <c r="A146" s="1" t="str">
        <f>IF($A$1+1&gt;=ROW(),A145+VLOOKUP(ROW()-3,計算用!$B$2:$K$101,8,0),"削除")</f>
        <v>削除</v>
      </c>
      <c r="B146" s="7" t="str">
        <f>IF($A$1+1&gt;=ROW(),VLOOKUP(ROW()-3,計算用!$B$2:$K$101,3,0),"削除")</f>
        <v>削除</v>
      </c>
      <c r="C146" s="7" t="str">
        <f>IF($A$1+1&gt;=ROW(),VLOOKUP(ROW()-3,計算用!$B$2:$K$101,4,0),"削除")</f>
        <v>削除</v>
      </c>
      <c r="D146" s="7" t="str">
        <f>IF($A$1+1&gt;=ROW(),VLOOKUP(ROW()-3,計算用!$B$2:$K$101,10,0),"削除")</f>
        <v>削除</v>
      </c>
      <c r="E146" s="9" t="str">
        <f t="shared" si="4"/>
        <v>削除</v>
      </c>
      <c r="F146" s="9" t="str">
        <f t="shared" si="5"/>
        <v>削除</v>
      </c>
    </row>
    <row r="147" spans="1:6" x14ac:dyDescent="0.4">
      <c r="A147" s="1" t="str">
        <f>IF($A$1+1&gt;=ROW(),A146+VLOOKUP(ROW()-3,計算用!$B$2:$K$101,8,0),"削除")</f>
        <v>削除</v>
      </c>
      <c r="B147" s="7" t="str">
        <f>IF($A$1+1&gt;=ROW(),VLOOKUP(ROW()-3,計算用!$B$2:$K$101,3,0),"削除")</f>
        <v>削除</v>
      </c>
      <c r="C147" s="7" t="str">
        <f>IF($A$1+1&gt;=ROW(),VLOOKUP(ROW()-3,計算用!$B$2:$K$101,4,0),"削除")</f>
        <v>削除</v>
      </c>
      <c r="D147" s="7" t="str">
        <f>IF($A$1+1&gt;=ROW(),VLOOKUP(ROW()-3,計算用!$B$2:$K$101,10,0),"削除")</f>
        <v>削除</v>
      </c>
      <c r="E147" s="9" t="str">
        <f t="shared" si="4"/>
        <v>削除</v>
      </c>
      <c r="F147" s="9" t="str">
        <f t="shared" si="5"/>
        <v>削除</v>
      </c>
    </row>
    <row r="148" spans="1:6" x14ac:dyDescent="0.4">
      <c r="A148" s="1" t="str">
        <f>IF($A$1+1&gt;=ROW(),A147+VLOOKUP(ROW()-3,計算用!$B$2:$K$101,8,0),"削除")</f>
        <v>削除</v>
      </c>
      <c r="B148" s="7" t="str">
        <f>IF($A$1+1&gt;=ROW(),VLOOKUP(ROW()-3,計算用!$B$2:$K$101,3,0),"削除")</f>
        <v>削除</v>
      </c>
      <c r="C148" s="7" t="str">
        <f>IF($A$1+1&gt;=ROW(),VLOOKUP(ROW()-3,計算用!$B$2:$K$101,4,0),"削除")</f>
        <v>削除</v>
      </c>
      <c r="D148" s="7" t="str">
        <f>IF($A$1+1&gt;=ROW(),VLOOKUP(ROW()-3,計算用!$B$2:$K$101,10,0),"削除")</f>
        <v>削除</v>
      </c>
      <c r="E148" s="9" t="str">
        <f t="shared" si="4"/>
        <v>削除</v>
      </c>
      <c r="F148" s="9" t="str">
        <f t="shared" si="5"/>
        <v>削除</v>
      </c>
    </row>
    <row r="149" spans="1:6" x14ac:dyDescent="0.4">
      <c r="A149" s="1" t="str">
        <f>IF($A$1+1&gt;=ROW(),A148+VLOOKUP(ROW()-3,計算用!$B$2:$K$101,8,0),"削除")</f>
        <v>削除</v>
      </c>
      <c r="B149" s="7" t="str">
        <f>IF($A$1+1&gt;=ROW(),VLOOKUP(ROW()-3,計算用!$B$2:$K$101,3,0),"削除")</f>
        <v>削除</v>
      </c>
      <c r="C149" s="7" t="str">
        <f>IF($A$1+1&gt;=ROW(),VLOOKUP(ROW()-3,計算用!$B$2:$K$101,4,0),"削除")</f>
        <v>削除</v>
      </c>
      <c r="D149" s="7" t="str">
        <f>IF($A$1+1&gt;=ROW(),VLOOKUP(ROW()-3,計算用!$B$2:$K$101,10,0),"削除")</f>
        <v>削除</v>
      </c>
      <c r="E149" s="9" t="str">
        <f t="shared" si="4"/>
        <v>削除</v>
      </c>
      <c r="F149" s="9" t="str">
        <f t="shared" si="5"/>
        <v>削除</v>
      </c>
    </row>
    <row r="150" spans="1:6" x14ac:dyDescent="0.4">
      <c r="A150" s="1" t="str">
        <f>IF($A$1+1&gt;=ROW(),A149+VLOOKUP(ROW()-3,計算用!$B$2:$K$101,8,0),"削除")</f>
        <v>削除</v>
      </c>
      <c r="B150" s="7" t="str">
        <f>IF($A$1+1&gt;=ROW(),VLOOKUP(ROW()-3,計算用!$B$2:$K$101,3,0),"削除")</f>
        <v>削除</v>
      </c>
      <c r="C150" s="7" t="str">
        <f>IF($A$1+1&gt;=ROW(),VLOOKUP(ROW()-3,計算用!$B$2:$K$101,4,0),"削除")</f>
        <v>削除</v>
      </c>
      <c r="D150" s="7" t="str">
        <f>IF($A$1+1&gt;=ROW(),VLOOKUP(ROW()-3,計算用!$B$2:$K$101,10,0),"削除")</f>
        <v>削除</v>
      </c>
      <c r="E150" s="9" t="str">
        <f t="shared" si="4"/>
        <v>削除</v>
      </c>
      <c r="F150" s="9" t="str">
        <f t="shared" si="5"/>
        <v>削除</v>
      </c>
    </row>
    <row r="151" spans="1:6" x14ac:dyDescent="0.4">
      <c r="A151" s="1" t="str">
        <f>IF($A$1+1&gt;=ROW(),A150+VLOOKUP(ROW()-3,計算用!$B$2:$K$101,8,0),"削除")</f>
        <v>削除</v>
      </c>
      <c r="B151" s="7" t="str">
        <f>IF($A$1+1&gt;=ROW(),VLOOKUP(ROW()-3,計算用!$B$2:$K$101,3,0),"削除")</f>
        <v>削除</v>
      </c>
      <c r="C151" s="7" t="str">
        <f>IF($A$1+1&gt;=ROW(),VLOOKUP(ROW()-3,計算用!$B$2:$K$101,4,0),"削除")</f>
        <v>削除</v>
      </c>
      <c r="D151" s="7" t="str">
        <f>IF($A$1+1&gt;=ROW(),VLOOKUP(ROW()-3,計算用!$B$2:$K$101,10,0),"削除")</f>
        <v>削除</v>
      </c>
      <c r="E151" s="9" t="str">
        <f t="shared" si="4"/>
        <v>削除</v>
      </c>
      <c r="F151" s="9" t="str">
        <f t="shared" si="5"/>
        <v>削除</v>
      </c>
    </row>
    <row r="152" spans="1:6" x14ac:dyDescent="0.4">
      <c r="A152" s="1" t="str">
        <f>IF($A$1+1&gt;=ROW(),A151+VLOOKUP(ROW()-3,計算用!$B$2:$K$101,8,0),"削除")</f>
        <v>削除</v>
      </c>
      <c r="B152" s="7" t="str">
        <f>IF($A$1+1&gt;=ROW(),VLOOKUP(ROW()-3,計算用!$B$2:$K$101,3,0),"削除")</f>
        <v>削除</v>
      </c>
      <c r="C152" s="7" t="str">
        <f>IF($A$1+1&gt;=ROW(),VLOOKUP(ROW()-3,計算用!$B$2:$K$101,4,0),"削除")</f>
        <v>削除</v>
      </c>
      <c r="D152" s="7" t="str">
        <f>IF($A$1+1&gt;=ROW(),VLOOKUP(ROW()-3,計算用!$B$2:$K$101,10,0),"削除")</f>
        <v>削除</v>
      </c>
      <c r="E152" s="9" t="str">
        <f t="shared" si="4"/>
        <v>削除</v>
      </c>
      <c r="F152" s="9" t="str">
        <f t="shared" si="5"/>
        <v>削除</v>
      </c>
    </row>
    <row r="153" spans="1:6" x14ac:dyDescent="0.4">
      <c r="A153" s="1" t="str">
        <f>IF($A$1+1&gt;=ROW(),A152+VLOOKUP(ROW()-3,計算用!$B$2:$K$101,8,0),"削除")</f>
        <v>削除</v>
      </c>
      <c r="B153" s="7" t="str">
        <f>IF($A$1+1&gt;=ROW(),VLOOKUP(ROW()-3,計算用!$B$2:$K$101,3,0),"削除")</f>
        <v>削除</v>
      </c>
      <c r="C153" s="7" t="str">
        <f>IF($A$1+1&gt;=ROW(),VLOOKUP(ROW()-3,計算用!$B$2:$K$101,4,0),"削除")</f>
        <v>削除</v>
      </c>
      <c r="D153" s="7" t="str">
        <f>IF($A$1+1&gt;=ROW(),VLOOKUP(ROW()-3,計算用!$B$2:$K$101,10,0),"削除")</f>
        <v>削除</v>
      </c>
      <c r="E153" s="9" t="str">
        <f t="shared" si="4"/>
        <v>削除</v>
      </c>
      <c r="F153" s="9" t="str">
        <f t="shared" si="5"/>
        <v>削除</v>
      </c>
    </row>
    <row r="154" spans="1:6" x14ac:dyDescent="0.4">
      <c r="A154" s="1" t="str">
        <f>IF($A$1+1&gt;=ROW(),A153+VLOOKUP(ROW()-3,計算用!$B$2:$K$101,8,0),"削除")</f>
        <v>削除</v>
      </c>
      <c r="B154" s="7" t="str">
        <f>IF($A$1+1&gt;=ROW(),VLOOKUP(ROW()-3,計算用!$B$2:$K$101,3,0),"削除")</f>
        <v>削除</v>
      </c>
      <c r="C154" s="7" t="str">
        <f>IF($A$1+1&gt;=ROW(),VLOOKUP(ROW()-3,計算用!$B$2:$K$101,4,0),"削除")</f>
        <v>削除</v>
      </c>
      <c r="D154" s="7" t="str">
        <f>IF($A$1+1&gt;=ROW(),VLOOKUP(ROW()-3,計算用!$B$2:$K$101,10,0),"削除")</f>
        <v>削除</v>
      </c>
      <c r="E154" s="9" t="str">
        <f t="shared" si="4"/>
        <v>削除</v>
      </c>
      <c r="F154" s="9" t="str">
        <f t="shared" si="5"/>
        <v>削除</v>
      </c>
    </row>
    <row r="155" spans="1:6" x14ac:dyDescent="0.4">
      <c r="A155" s="1" t="str">
        <f>IF($A$1+1&gt;=ROW(),A154+VLOOKUP(ROW()-3,計算用!$B$2:$K$101,8,0),"削除")</f>
        <v>削除</v>
      </c>
      <c r="B155" s="7" t="str">
        <f>IF($A$1+1&gt;=ROW(),VLOOKUP(ROW()-3,計算用!$B$2:$K$101,3,0),"削除")</f>
        <v>削除</v>
      </c>
      <c r="C155" s="7" t="str">
        <f>IF($A$1+1&gt;=ROW(),VLOOKUP(ROW()-3,計算用!$B$2:$K$101,4,0),"削除")</f>
        <v>削除</v>
      </c>
      <c r="D155" s="7" t="str">
        <f>IF($A$1+1&gt;=ROW(),VLOOKUP(ROW()-3,計算用!$B$2:$K$101,10,0),"削除")</f>
        <v>削除</v>
      </c>
      <c r="E155" s="9" t="str">
        <f t="shared" si="4"/>
        <v>削除</v>
      </c>
      <c r="F155" s="9" t="str">
        <f t="shared" si="5"/>
        <v>削除</v>
      </c>
    </row>
    <row r="156" spans="1:6" x14ac:dyDescent="0.4">
      <c r="A156" s="1" t="str">
        <f>IF($A$1+1&gt;=ROW(),A155+VLOOKUP(ROW()-3,計算用!$B$2:$K$101,8,0),"削除")</f>
        <v>削除</v>
      </c>
      <c r="B156" s="7" t="str">
        <f>IF($A$1+1&gt;=ROW(),VLOOKUP(ROW()-3,計算用!$B$2:$K$101,3,0),"削除")</f>
        <v>削除</v>
      </c>
      <c r="C156" s="7" t="str">
        <f>IF($A$1+1&gt;=ROW(),VLOOKUP(ROW()-3,計算用!$B$2:$K$101,4,0),"削除")</f>
        <v>削除</v>
      </c>
      <c r="D156" s="7" t="str">
        <f>IF($A$1+1&gt;=ROW(),VLOOKUP(ROW()-3,計算用!$B$2:$K$101,10,0),"削除")</f>
        <v>削除</v>
      </c>
      <c r="E156" s="9" t="str">
        <f t="shared" si="4"/>
        <v>削除</v>
      </c>
      <c r="F156" s="9" t="str">
        <f t="shared" si="5"/>
        <v>削除</v>
      </c>
    </row>
    <row r="157" spans="1:6" x14ac:dyDescent="0.4">
      <c r="A157" s="1" t="str">
        <f>IF($A$1+1&gt;=ROW(),A156+VLOOKUP(ROW()-3,計算用!$B$2:$K$101,8,0),"削除")</f>
        <v>削除</v>
      </c>
      <c r="B157" s="7" t="str">
        <f>IF($A$1+1&gt;=ROW(),VLOOKUP(ROW()-3,計算用!$B$2:$K$101,3,0),"削除")</f>
        <v>削除</v>
      </c>
      <c r="C157" s="7" t="str">
        <f>IF($A$1+1&gt;=ROW(),VLOOKUP(ROW()-3,計算用!$B$2:$K$101,4,0),"削除")</f>
        <v>削除</v>
      </c>
      <c r="D157" s="7" t="str">
        <f>IF($A$1+1&gt;=ROW(),VLOOKUP(ROW()-3,計算用!$B$2:$K$101,10,0),"削除")</f>
        <v>削除</v>
      </c>
      <c r="E157" s="9" t="str">
        <f t="shared" si="4"/>
        <v>削除</v>
      </c>
      <c r="F157" s="9" t="str">
        <f t="shared" si="5"/>
        <v>削除</v>
      </c>
    </row>
    <row r="158" spans="1:6" x14ac:dyDescent="0.4">
      <c r="A158" s="1" t="str">
        <f>IF($A$1+1&gt;=ROW(),A157+VLOOKUP(ROW()-3,計算用!$B$2:$K$101,8,0),"削除")</f>
        <v>削除</v>
      </c>
      <c r="B158" s="7" t="str">
        <f>IF($A$1+1&gt;=ROW(),VLOOKUP(ROW()-3,計算用!$B$2:$K$101,3,0),"削除")</f>
        <v>削除</v>
      </c>
      <c r="C158" s="7" t="str">
        <f>IF($A$1+1&gt;=ROW(),VLOOKUP(ROW()-3,計算用!$B$2:$K$101,4,0),"削除")</f>
        <v>削除</v>
      </c>
      <c r="D158" s="7" t="str">
        <f>IF($A$1+1&gt;=ROW(),VLOOKUP(ROW()-3,計算用!$B$2:$K$101,10,0),"削除")</f>
        <v>削除</v>
      </c>
      <c r="E158" s="9" t="str">
        <f t="shared" si="4"/>
        <v>削除</v>
      </c>
      <c r="F158" s="9" t="str">
        <f t="shared" si="5"/>
        <v>削除</v>
      </c>
    </row>
    <row r="159" spans="1:6" x14ac:dyDescent="0.4">
      <c r="A159" s="1" t="str">
        <f>IF($A$1+1&gt;=ROW(),A158+VLOOKUP(ROW()-3,計算用!$B$2:$K$101,8,0),"削除")</f>
        <v>削除</v>
      </c>
      <c r="B159" s="7" t="str">
        <f>IF($A$1+1&gt;=ROW(),VLOOKUP(ROW()-3,計算用!$B$2:$K$101,3,0),"削除")</f>
        <v>削除</v>
      </c>
      <c r="C159" s="7" t="str">
        <f>IF($A$1+1&gt;=ROW(),VLOOKUP(ROW()-3,計算用!$B$2:$K$101,4,0),"削除")</f>
        <v>削除</v>
      </c>
      <c r="D159" s="7" t="str">
        <f>IF($A$1+1&gt;=ROW(),VLOOKUP(ROW()-3,計算用!$B$2:$K$101,10,0),"削除")</f>
        <v>削除</v>
      </c>
      <c r="E159" s="9" t="str">
        <f t="shared" si="4"/>
        <v>削除</v>
      </c>
      <c r="F159" s="9" t="str">
        <f t="shared" si="5"/>
        <v>削除</v>
      </c>
    </row>
    <row r="160" spans="1:6" x14ac:dyDescent="0.4">
      <c r="A160" s="1" t="str">
        <f>IF($A$1+1&gt;=ROW(),A159+VLOOKUP(ROW()-3,計算用!$B$2:$K$101,8,0),"削除")</f>
        <v>削除</v>
      </c>
      <c r="B160" s="7" t="str">
        <f>IF($A$1+1&gt;=ROW(),VLOOKUP(ROW()-3,計算用!$B$2:$K$101,3,0),"削除")</f>
        <v>削除</v>
      </c>
      <c r="C160" s="7" t="str">
        <f>IF($A$1+1&gt;=ROW(),VLOOKUP(ROW()-3,計算用!$B$2:$K$101,4,0),"削除")</f>
        <v>削除</v>
      </c>
      <c r="D160" s="7" t="str">
        <f>IF($A$1+1&gt;=ROW(),VLOOKUP(ROW()-3,計算用!$B$2:$K$101,10,0),"削除")</f>
        <v>削除</v>
      </c>
      <c r="E160" s="9" t="str">
        <f t="shared" si="4"/>
        <v>削除</v>
      </c>
      <c r="F160" s="9" t="str">
        <f t="shared" si="5"/>
        <v>削除</v>
      </c>
    </row>
    <row r="161" spans="1:6" x14ac:dyDescent="0.4">
      <c r="A161" s="1" t="str">
        <f>IF($A$1+1&gt;=ROW(),A160+VLOOKUP(ROW()-3,計算用!$B$2:$K$101,8,0),"削除")</f>
        <v>削除</v>
      </c>
      <c r="B161" s="7" t="str">
        <f>IF($A$1+1&gt;=ROW(),VLOOKUP(ROW()-3,計算用!$B$2:$K$101,3,0),"削除")</f>
        <v>削除</v>
      </c>
      <c r="C161" s="7" t="str">
        <f>IF($A$1+1&gt;=ROW(),VLOOKUP(ROW()-3,計算用!$B$2:$K$101,4,0),"削除")</f>
        <v>削除</v>
      </c>
      <c r="D161" s="7" t="str">
        <f>IF($A$1+1&gt;=ROW(),VLOOKUP(ROW()-3,計算用!$B$2:$K$101,10,0),"削除")</f>
        <v>削除</v>
      </c>
      <c r="E161" s="9" t="str">
        <f t="shared" si="4"/>
        <v>削除</v>
      </c>
      <c r="F161" s="9" t="str">
        <f t="shared" si="5"/>
        <v>削除</v>
      </c>
    </row>
    <row r="162" spans="1:6" x14ac:dyDescent="0.4">
      <c r="A162" s="1" t="str">
        <f>IF($A$1+1&gt;=ROW(),A161+VLOOKUP(ROW()-3,計算用!$B$2:$K$101,8,0),"削除")</f>
        <v>削除</v>
      </c>
      <c r="B162" s="7" t="str">
        <f>IF($A$1+1&gt;=ROW(),VLOOKUP(ROW()-3,計算用!$B$2:$K$101,3,0),"削除")</f>
        <v>削除</v>
      </c>
      <c r="C162" s="7" t="str">
        <f>IF($A$1+1&gt;=ROW(),VLOOKUP(ROW()-3,計算用!$B$2:$K$101,4,0),"削除")</f>
        <v>削除</v>
      </c>
      <c r="D162" s="7" t="str">
        <f>IF($A$1+1&gt;=ROW(),VLOOKUP(ROW()-3,計算用!$B$2:$K$101,10,0),"削除")</f>
        <v>削除</v>
      </c>
      <c r="E162" s="9" t="str">
        <f t="shared" si="4"/>
        <v>削除</v>
      </c>
      <c r="F162" s="9" t="str">
        <f t="shared" si="5"/>
        <v>削除</v>
      </c>
    </row>
    <row r="163" spans="1:6" x14ac:dyDescent="0.4">
      <c r="A163" s="1" t="str">
        <f>IF($A$1+1&gt;=ROW(),A162+VLOOKUP(ROW()-3,計算用!$B$2:$K$101,8,0),"削除")</f>
        <v>削除</v>
      </c>
      <c r="B163" s="7" t="str">
        <f>IF($A$1+1&gt;=ROW(),VLOOKUP(ROW()-3,計算用!$B$2:$K$101,3,0),"削除")</f>
        <v>削除</v>
      </c>
      <c r="C163" s="7" t="str">
        <f>IF($A$1+1&gt;=ROW(),VLOOKUP(ROW()-3,計算用!$B$2:$K$101,4,0),"削除")</f>
        <v>削除</v>
      </c>
      <c r="D163" s="7" t="str">
        <f>IF($A$1+1&gt;=ROW(),VLOOKUP(ROW()-3,計算用!$B$2:$K$101,10,0),"削除")</f>
        <v>削除</v>
      </c>
      <c r="E163" s="9" t="str">
        <f t="shared" si="4"/>
        <v>削除</v>
      </c>
      <c r="F163" s="9" t="str">
        <f t="shared" si="5"/>
        <v>削除</v>
      </c>
    </row>
    <row r="164" spans="1:6" x14ac:dyDescent="0.4">
      <c r="A164" s="1" t="str">
        <f>IF($A$1+1&gt;=ROW(),A163+VLOOKUP(ROW()-3,計算用!$B$2:$K$101,8,0),"削除")</f>
        <v>削除</v>
      </c>
      <c r="B164" s="7" t="str">
        <f>IF($A$1+1&gt;=ROW(),VLOOKUP(ROW()-3,計算用!$B$2:$K$101,3,0),"削除")</f>
        <v>削除</v>
      </c>
      <c r="C164" s="7" t="str">
        <f>IF($A$1+1&gt;=ROW(),VLOOKUP(ROW()-3,計算用!$B$2:$K$101,4,0),"削除")</f>
        <v>削除</v>
      </c>
      <c r="D164" s="7" t="str">
        <f>IF($A$1+1&gt;=ROW(),VLOOKUP(ROW()-3,計算用!$B$2:$K$101,10,0),"削除")</f>
        <v>削除</v>
      </c>
      <c r="E164" s="9" t="str">
        <f t="shared" si="4"/>
        <v>削除</v>
      </c>
      <c r="F164" s="9" t="str">
        <f t="shared" si="5"/>
        <v>削除</v>
      </c>
    </row>
    <row r="165" spans="1:6" x14ac:dyDescent="0.4">
      <c r="A165" s="1" t="str">
        <f>IF($A$1+1&gt;=ROW(),A164+VLOOKUP(ROW()-3,計算用!$B$2:$K$101,8,0),"削除")</f>
        <v>削除</v>
      </c>
      <c r="B165" s="7" t="str">
        <f>IF($A$1+1&gt;=ROW(),VLOOKUP(ROW()-3,計算用!$B$2:$K$101,3,0),"削除")</f>
        <v>削除</v>
      </c>
      <c r="C165" s="7" t="str">
        <f>IF($A$1+1&gt;=ROW(),VLOOKUP(ROW()-3,計算用!$B$2:$K$101,4,0),"削除")</f>
        <v>削除</v>
      </c>
      <c r="D165" s="7" t="str">
        <f>IF($A$1+1&gt;=ROW(),VLOOKUP(ROW()-3,計算用!$B$2:$K$101,10,0),"削除")</f>
        <v>削除</v>
      </c>
      <c r="E165" s="9" t="str">
        <f t="shared" si="4"/>
        <v>削除</v>
      </c>
      <c r="F165" s="9" t="str">
        <f t="shared" si="5"/>
        <v>削除</v>
      </c>
    </row>
    <row r="166" spans="1:6" x14ac:dyDescent="0.4">
      <c r="A166" s="1" t="str">
        <f>IF($A$1+1&gt;=ROW(),A165+VLOOKUP(ROW()-3,計算用!$B$2:$K$101,8,0),"削除")</f>
        <v>削除</v>
      </c>
      <c r="B166" s="7" t="str">
        <f>IF($A$1+1&gt;=ROW(),VLOOKUP(ROW()-3,計算用!$B$2:$K$101,3,0),"削除")</f>
        <v>削除</v>
      </c>
      <c r="C166" s="7" t="str">
        <f>IF($A$1+1&gt;=ROW(),VLOOKUP(ROW()-3,計算用!$B$2:$K$101,4,0),"削除")</f>
        <v>削除</v>
      </c>
      <c r="D166" s="7" t="str">
        <f>IF($A$1+1&gt;=ROW(),VLOOKUP(ROW()-3,計算用!$B$2:$K$101,10,0),"削除")</f>
        <v>削除</v>
      </c>
      <c r="E166" s="9" t="str">
        <f t="shared" si="4"/>
        <v>削除</v>
      </c>
      <c r="F166" s="9" t="str">
        <f t="shared" si="5"/>
        <v>削除</v>
      </c>
    </row>
    <row r="167" spans="1:6" x14ac:dyDescent="0.4">
      <c r="A167" s="1" t="str">
        <f>IF($A$1+1&gt;=ROW(),A166+VLOOKUP(ROW()-3,計算用!$B$2:$K$101,8,0),"削除")</f>
        <v>削除</v>
      </c>
      <c r="B167" s="7" t="str">
        <f>IF($A$1+1&gt;=ROW(),VLOOKUP(ROW()-3,計算用!$B$2:$K$101,3,0),"削除")</f>
        <v>削除</v>
      </c>
      <c r="C167" s="7" t="str">
        <f>IF($A$1+1&gt;=ROW(),VLOOKUP(ROW()-3,計算用!$B$2:$K$101,4,0),"削除")</f>
        <v>削除</v>
      </c>
      <c r="D167" s="7" t="str">
        <f>IF($A$1+1&gt;=ROW(),VLOOKUP(ROW()-3,計算用!$B$2:$K$101,10,0),"削除")</f>
        <v>削除</v>
      </c>
      <c r="E167" s="9" t="str">
        <f t="shared" si="4"/>
        <v>削除</v>
      </c>
      <c r="F167" s="9" t="str">
        <f t="shared" si="5"/>
        <v>削除</v>
      </c>
    </row>
    <row r="168" spans="1:6" x14ac:dyDescent="0.4">
      <c r="A168" s="1" t="str">
        <f>IF($A$1+1&gt;=ROW(),A167+VLOOKUP(ROW()-3,計算用!$B$2:$K$101,8,0),"削除")</f>
        <v>削除</v>
      </c>
      <c r="B168" s="7" t="str">
        <f>IF($A$1+1&gt;=ROW(),VLOOKUP(ROW()-3,計算用!$B$2:$K$101,3,0),"削除")</f>
        <v>削除</v>
      </c>
      <c r="C168" s="7" t="str">
        <f>IF($A$1+1&gt;=ROW(),VLOOKUP(ROW()-3,計算用!$B$2:$K$101,4,0),"削除")</f>
        <v>削除</v>
      </c>
      <c r="D168" s="7" t="str">
        <f>IF($A$1+1&gt;=ROW(),VLOOKUP(ROW()-3,計算用!$B$2:$K$101,10,0),"削除")</f>
        <v>削除</v>
      </c>
      <c r="E168" s="9" t="str">
        <f t="shared" si="4"/>
        <v>削除</v>
      </c>
      <c r="F168" s="9" t="str">
        <f t="shared" si="5"/>
        <v>削除</v>
      </c>
    </row>
    <row r="169" spans="1:6" x14ac:dyDescent="0.4">
      <c r="A169" s="1" t="str">
        <f>IF($A$1+1&gt;=ROW(),A168+VLOOKUP(ROW()-3,計算用!$B$2:$K$101,8,0),"削除")</f>
        <v>削除</v>
      </c>
      <c r="B169" s="7" t="str">
        <f>IF($A$1+1&gt;=ROW(),VLOOKUP(ROW()-3,計算用!$B$2:$K$101,3,0),"削除")</f>
        <v>削除</v>
      </c>
      <c r="C169" s="7" t="str">
        <f>IF($A$1+1&gt;=ROW(),VLOOKUP(ROW()-3,計算用!$B$2:$K$101,4,0),"削除")</f>
        <v>削除</v>
      </c>
      <c r="D169" s="7" t="str">
        <f>IF($A$1+1&gt;=ROW(),VLOOKUP(ROW()-3,計算用!$B$2:$K$101,10,0),"削除")</f>
        <v>削除</v>
      </c>
      <c r="E169" s="9" t="str">
        <f t="shared" si="4"/>
        <v>削除</v>
      </c>
      <c r="F169" s="9" t="str">
        <f t="shared" si="5"/>
        <v>削除</v>
      </c>
    </row>
    <row r="170" spans="1:6" x14ac:dyDescent="0.4">
      <c r="A170" s="1" t="str">
        <f>IF($A$1+1&gt;=ROW(),A169+VLOOKUP(ROW()-3,計算用!$B$2:$K$101,8,0),"削除")</f>
        <v>削除</v>
      </c>
      <c r="B170" s="7" t="str">
        <f>IF($A$1+1&gt;=ROW(),VLOOKUP(ROW()-3,計算用!$B$2:$K$101,3,0),"削除")</f>
        <v>削除</v>
      </c>
      <c r="C170" s="7" t="str">
        <f>IF($A$1+1&gt;=ROW(),VLOOKUP(ROW()-3,計算用!$B$2:$K$101,4,0),"削除")</f>
        <v>削除</v>
      </c>
      <c r="D170" s="7" t="str">
        <f>IF($A$1+1&gt;=ROW(),VLOOKUP(ROW()-3,計算用!$B$2:$K$101,10,0),"削除")</f>
        <v>削除</v>
      </c>
      <c r="E170" s="9" t="str">
        <f t="shared" si="4"/>
        <v>削除</v>
      </c>
      <c r="F170" s="9" t="str">
        <f t="shared" si="5"/>
        <v>削除</v>
      </c>
    </row>
    <row r="171" spans="1:6" x14ac:dyDescent="0.4">
      <c r="A171" s="1" t="str">
        <f>IF($A$1+1&gt;=ROW(),A170+VLOOKUP(ROW()-3,計算用!$B$2:$K$101,8,0),"削除")</f>
        <v>削除</v>
      </c>
      <c r="B171" s="7" t="str">
        <f>IF($A$1+1&gt;=ROW(),VLOOKUP(ROW()-3,計算用!$B$2:$K$101,3,0),"削除")</f>
        <v>削除</v>
      </c>
      <c r="C171" s="7" t="str">
        <f>IF($A$1+1&gt;=ROW(),VLOOKUP(ROW()-3,計算用!$B$2:$K$101,4,0),"削除")</f>
        <v>削除</v>
      </c>
      <c r="D171" s="7" t="str">
        <f>IF($A$1+1&gt;=ROW(),VLOOKUP(ROW()-3,計算用!$B$2:$K$101,10,0),"削除")</f>
        <v>削除</v>
      </c>
      <c r="E171" s="9" t="str">
        <f t="shared" si="4"/>
        <v>削除</v>
      </c>
      <c r="F171" s="9" t="str">
        <f t="shared" si="5"/>
        <v>削除</v>
      </c>
    </row>
    <row r="172" spans="1:6" x14ac:dyDescent="0.4">
      <c r="A172" s="1" t="str">
        <f>IF($A$1+1&gt;=ROW(),A171+VLOOKUP(ROW()-3,計算用!$B$2:$K$101,8,0),"削除")</f>
        <v>削除</v>
      </c>
      <c r="B172" s="7" t="str">
        <f>IF($A$1+1&gt;=ROW(),VLOOKUP(ROW()-3,計算用!$B$2:$K$101,3,0),"削除")</f>
        <v>削除</v>
      </c>
      <c r="C172" s="7" t="str">
        <f>IF($A$1+1&gt;=ROW(),VLOOKUP(ROW()-3,計算用!$B$2:$K$101,4,0),"削除")</f>
        <v>削除</v>
      </c>
      <c r="D172" s="7" t="str">
        <f>IF($A$1+1&gt;=ROW(),VLOOKUP(ROW()-3,計算用!$B$2:$K$101,10,0),"削除")</f>
        <v>削除</v>
      </c>
      <c r="E172" s="9" t="str">
        <f t="shared" si="4"/>
        <v>削除</v>
      </c>
      <c r="F172" s="9" t="str">
        <f t="shared" si="5"/>
        <v>削除</v>
      </c>
    </row>
    <row r="173" spans="1:6" x14ac:dyDescent="0.4">
      <c r="A173" s="1" t="str">
        <f>IF($A$1+1&gt;=ROW(),A172+VLOOKUP(ROW()-3,計算用!$B$2:$K$101,8,0),"削除")</f>
        <v>削除</v>
      </c>
      <c r="B173" s="7" t="str">
        <f>IF($A$1+1&gt;=ROW(),VLOOKUP(ROW()-3,計算用!$B$2:$K$101,3,0),"削除")</f>
        <v>削除</v>
      </c>
      <c r="C173" s="7" t="str">
        <f>IF($A$1+1&gt;=ROW(),VLOOKUP(ROW()-3,計算用!$B$2:$K$101,4,0),"削除")</f>
        <v>削除</v>
      </c>
      <c r="D173" s="7" t="str">
        <f>IF($A$1+1&gt;=ROW(),VLOOKUP(ROW()-3,計算用!$B$2:$K$101,10,0),"削除")</f>
        <v>削除</v>
      </c>
      <c r="E173" s="9" t="str">
        <f t="shared" si="4"/>
        <v>削除</v>
      </c>
      <c r="F173" s="9" t="str">
        <f t="shared" si="5"/>
        <v>削除</v>
      </c>
    </row>
    <row r="174" spans="1:6" x14ac:dyDescent="0.4">
      <c r="A174" s="1" t="str">
        <f>IF($A$1+1&gt;=ROW(),A173+VLOOKUP(ROW()-3,計算用!$B$2:$K$101,8,0),"削除")</f>
        <v>削除</v>
      </c>
      <c r="B174" s="7" t="str">
        <f>IF($A$1+1&gt;=ROW(),VLOOKUP(ROW()-3,計算用!$B$2:$K$101,3,0),"削除")</f>
        <v>削除</v>
      </c>
      <c r="C174" s="7" t="str">
        <f>IF($A$1+1&gt;=ROW(),VLOOKUP(ROW()-3,計算用!$B$2:$K$101,4,0),"削除")</f>
        <v>削除</v>
      </c>
      <c r="D174" s="7" t="str">
        <f>IF($A$1+1&gt;=ROW(),VLOOKUP(ROW()-3,計算用!$B$2:$K$101,10,0),"削除")</f>
        <v>削除</v>
      </c>
      <c r="E174" s="9" t="str">
        <f t="shared" si="4"/>
        <v>削除</v>
      </c>
      <c r="F174" s="9" t="str">
        <f t="shared" si="5"/>
        <v>削除</v>
      </c>
    </row>
    <row r="175" spans="1:6" x14ac:dyDescent="0.4">
      <c r="A175" s="1" t="str">
        <f>IF($A$1+1&gt;=ROW(),A174+VLOOKUP(ROW()-3,計算用!$B$2:$K$101,8,0),"削除")</f>
        <v>削除</v>
      </c>
      <c r="B175" s="7" t="str">
        <f>IF($A$1+1&gt;=ROW(),VLOOKUP(ROW()-3,計算用!$B$2:$K$101,3,0),"削除")</f>
        <v>削除</v>
      </c>
      <c r="C175" s="7" t="str">
        <f>IF($A$1+1&gt;=ROW(),VLOOKUP(ROW()-3,計算用!$B$2:$K$101,4,0),"削除")</f>
        <v>削除</v>
      </c>
      <c r="D175" s="7" t="str">
        <f>IF($A$1+1&gt;=ROW(),VLOOKUP(ROW()-3,計算用!$B$2:$K$101,10,0),"削除")</f>
        <v>削除</v>
      </c>
      <c r="E175" s="9" t="str">
        <f t="shared" si="4"/>
        <v>削除</v>
      </c>
      <c r="F175" s="9" t="str">
        <f t="shared" si="5"/>
        <v>削除</v>
      </c>
    </row>
    <row r="176" spans="1:6" x14ac:dyDescent="0.4">
      <c r="A176" s="1" t="str">
        <f>IF($A$1+1&gt;=ROW(),A175+VLOOKUP(ROW()-3,計算用!$B$2:$K$101,8,0),"削除")</f>
        <v>削除</v>
      </c>
      <c r="B176" s="7" t="str">
        <f>IF($A$1+1&gt;=ROW(),VLOOKUP(ROW()-3,計算用!$B$2:$K$101,3,0),"削除")</f>
        <v>削除</v>
      </c>
      <c r="C176" s="7" t="str">
        <f>IF($A$1+1&gt;=ROW(),VLOOKUP(ROW()-3,計算用!$B$2:$K$101,4,0),"削除")</f>
        <v>削除</v>
      </c>
      <c r="D176" s="7" t="str">
        <f>IF($A$1+1&gt;=ROW(),VLOOKUP(ROW()-3,計算用!$B$2:$K$101,10,0),"削除")</f>
        <v>削除</v>
      </c>
      <c r="E176" s="9" t="str">
        <f t="shared" si="4"/>
        <v>削除</v>
      </c>
      <c r="F176" s="9" t="str">
        <f t="shared" si="5"/>
        <v>削除</v>
      </c>
    </row>
    <row r="177" spans="1:6" x14ac:dyDescent="0.4">
      <c r="A177" s="1" t="str">
        <f>IF($A$1+1&gt;=ROW(),A176+VLOOKUP(ROW()-3,計算用!$B$2:$K$101,8,0),"削除")</f>
        <v>削除</v>
      </c>
      <c r="B177" s="7" t="str">
        <f>IF($A$1+1&gt;=ROW(),VLOOKUP(ROW()-3,計算用!$B$2:$K$101,3,0),"削除")</f>
        <v>削除</v>
      </c>
      <c r="C177" s="7" t="str">
        <f>IF($A$1+1&gt;=ROW(),VLOOKUP(ROW()-3,計算用!$B$2:$K$101,4,0),"削除")</f>
        <v>削除</v>
      </c>
      <c r="D177" s="7" t="str">
        <f>IF($A$1+1&gt;=ROW(),VLOOKUP(ROW()-3,計算用!$B$2:$K$101,10,0),"削除")</f>
        <v>削除</v>
      </c>
      <c r="E177" s="9" t="str">
        <f t="shared" si="4"/>
        <v>削除</v>
      </c>
      <c r="F177" s="9" t="str">
        <f t="shared" si="5"/>
        <v>削除</v>
      </c>
    </row>
    <row r="178" spans="1:6" x14ac:dyDescent="0.4">
      <c r="A178" s="1" t="str">
        <f>IF($A$1+1&gt;=ROW(),A177+VLOOKUP(ROW()-3,計算用!$B$2:$K$101,8,0),"削除")</f>
        <v>削除</v>
      </c>
      <c r="B178" s="7" t="str">
        <f>IF($A$1+1&gt;=ROW(),VLOOKUP(ROW()-3,計算用!$B$2:$K$101,3,0),"削除")</f>
        <v>削除</v>
      </c>
      <c r="C178" s="7" t="str">
        <f>IF($A$1+1&gt;=ROW(),VLOOKUP(ROW()-3,計算用!$B$2:$K$101,4,0),"削除")</f>
        <v>削除</v>
      </c>
      <c r="D178" s="7" t="str">
        <f>IF($A$1+1&gt;=ROW(),VLOOKUP(ROW()-3,計算用!$B$2:$K$101,10,0),"削除")</f>
        <v>削除</v>
      </c>
      <c r="E178" s="9" t="str">
        <f t="shared" si="4"/>
        <v>削除</v>
      </c>
      <c r="F178" s="9" t="str">
        <f t="shared" si="5"/>
        <v>削除</v>
      </c>
    </row>
    <row r="179" spans="1:6" x14ac:dyDescent="0.4">
      <c r="A179" s="1" t="str">
        <f>IF($A$1+1&gt;=ROW(),A178+VLOOKUP(ROW()-3,計算用!$B$2:$K$101,8,0),"削除")</f>
        <v>削除</v>
      </c>
      <c r="B179" s="7" t="str">
        <f>IF($A$1+1&gt;=ROW(),VLOOKUP(ROW()-3,計算用!$B$2:$K$101,3,0),"削除")</f>
        <v>削除</v>
      </c>
      <c r="C179" s="7" t="str">
        <f>IF($A$1+1&gt;=ROW(),VLOOKUP(ROW()-3,計算用!$B$2:$K$101,4,0),"削除")</f>
        <v>削除</v>
      </c>
      <c r="D179" s="7" t="str">
        <f>IF($A$1+1&gt;=ROW(),VLOOKUP(ROW()-3,計算用!$B$2:$K$101,10,0),"削除")</f>
        <v>削除</v>
      </c>
      <c r="E179" s="9" t="str">
        <f t="shared" si="4"/>
        <v>削除</v>
      </c>
      <c r="F179" s="9" t="str">
        <f t="shared" si="5"/>
        <v>削除</v>
      </c>
    </row>
    <row r="180" spans="1:6" x14ac:dyDescent="0.4">
      <c r="A180" s="1" t="str">
        <f>IF($A$1+1&gt;=ROW(),A179+VLOOKUP(ROW()-3,計算用!$B$2:$K$101,8,0),"削除")</f>
        <v>削除</v>
      </c>
      <c r="B180" s="7" t="str">
        <f>IF($A$1+1&gt;=ROW(),VLOOKUP(ROW()-3,計算用!$B$2:$K$101,3,0),"削除")</f>
        <v>削除</v>
      </c>
      <c r="C180" s="7" t="str">
        <f>IF($A$1+1&gt;=ROW(),VLOOKUP(ROW()-3,計算用!$B$2:$K$101,4,0),"削除")</f>
        <v>削除</v>
      </c>
      <c r="D180" s="7" t="str">
        <f>IF($A$1+1&gt;=ROW(),VLOOKUP(ROW()-3,計算用!$B$2:$K$101,10,0),"削除")</f>
        <v>削除</v>
      </c>
      <c r="E180" s="9" t="str">
        <f t="shared" si="4"/>
        <v>削除</v>
      </c>
      <c r="F180" s="9" t="str">
        <f t="shared" si="5"/>
        <v>削除</v>
      </c>
    </row>
    <row r="181" spans="1:6" x14ac:dyDescent="0.4">
      <c r="A181" s="1" t="str">
        <f>IF($A$1+1&gt;=ROW(),A180+VLOOKUP(ROW()-3,計算用!$B$2:$K$101,8,0),"削除")</f>
        <v>削除</v>
      </c>
      <c r="B181" s="7" t="str">
        <f>IF($A$1+1&gt;=ROW(),VLOOKUP(ROW()-3,計算用!$B$2:$K$101,3,0),"削除")</f>
        <v>削除</v>
      </c>
      <c r="C181" s="7" t="str">
        <f>IF($A$1+1&gt;=ROW(),VLOOKUP(ROW()-3,計算用!$B$2:$K$101,4,0),"削除")</f>
        <v>削除</v>
      </c>
      <c r="D181" s="7" t="str">
        <f>IF($A$1+1&gt;=ROW(),VLOOKUP(ROW()-3,計算用!$B$2:$K$101,10,0),"削除")</f>
        <v>削除</v>
      </c>
      <c r="E181" s="9" t="str">
        <f t="shared" si="4"/>
        <v>削除</v>
      </c>
      <c r="F181" s="9" t="str">
        <f t="shared" si="5"/>
        <v>削除</v>
      </c>
    </row>
    <row r="182" spans="1:6" x14ac:dyDescent="0.4">
      <c r="A182" s="1" t="str">
        <f>IF($A$1+1&gt;=ROW(),A181+VLOOKUP(ROW()-3,計算用!$B$2:$K$101,8,0),"削除")</f>
        <v>削除</v>
      </c>
      <c r="B182" s="7" t="str">
        <f>IF($A$1+1&gt;=ROW(),VLOOKUP(ROW()-3,計算用!$B$2:$K$101,3,0),"削除")</f>
        <v>削除</v>
      </c>
      <c r="C182" s="7" t="str">
        <f>IF($A$1+1&gt;=ROW(),VLOOKUP(ROW()-3,計算用!$B$2:$K$101,4,0),"削除")</f>
        <v>削除</v>
      </c>
      <c r="D182" s="7" t="str">
        <f>IF($A$1+1&gt;=ROW(),VLOOKUP(ROW()-3,計算用!$B$2:$K$101,10,0),"削除")</f>
        <v>削除</v>
      </c>
      <c r="E182" s="9" t="str">
        <f t="shared" si="4"/>
        <v>削除</v>
      </c>
      <c r="F182" s="9" t="str">
        <f t="shared" si="5"/>
        <v>削除</v>
      </c>
    </row>
    <row r="183" spans="1:6" x14ac:dyDescent="0.4">
      <c r="A183" s="1" t="str">
        <f>IF($A$1+1&gt;=ROW(),A182+VLOOKUP(ROW()-3,計算用!$B$2:$K$101,8,0),"削除")</f>
        <v>削除</v>
      </c>
      <c r="B183" s="7" t="str">
        <f>IF($A$1+1&gt;=ROW(),VLOOKUP(ROW()-3,計算用!$B$2:$K$101,3,0),"削除")</f>
        <v>削除</v>
      </c>
      <c r="C183" s="7" t="str">
        <f>IF($A$1+1&gt;=ROW(),VLOOKUP(ROW()-3,計算用!$B$2:$K$101,4,0),"削除")</f>
        <v>削除</v>
      </c>
      <c r="D183" s="7" t="str">
        <f>IF($A$1+1&gt;=ROW(),VLOOKUP(ROW()-3,計算用!$B$2:$K$101,10,0),"削除")</f>
        <v>削除</v>
      </c>
      <c r="E183" s="9" t="str">
        <f t="shared" si="4"/>
        <v>削除</v>
      </c>
      <c r="F183" s="9" t="str">
        <f t="shared" si="5"/>
        <v>削除</v>
      </c>
    </row>
    <row r="184" spans="1:6" x14ac:dyDescent="0.4">
      <c r="A184" s="1" t="str">
        <f>IF($A$1+1&gt;=ROW(),A183+VLOOKUP(ROW()-3,計算用!$B$2:$K$101,8,0),"削除")</f>
        <v>削除</v>
      </c>
      <c r="B184" s="7" t="str">
        <f>IF($A$1+1&gt;=ROW(),VLOOKUP(ROW()-3,計算用!$B$2:$K$101,3,0),"削除")</f>
        <v>削除</v>
      </c>
      <c r="C184" s="7" t="str">
        <f>IF($A$1+1&gt;=ROW(),VLOOKUP(ROW()-3,計算用!$B$2:$K$101,4,0),"削除")</f>
        <v>削除</v>
      </c>
      <c r="D184" s="7" t="str">
        <f>IF($A$1+1&gt;=ROW(),VLOOKUP(ROW()-3,計算用!$B$2:$K$101,10,0),"削除")</f>
        <v>削除</v>
      </c>
      <c r="E184" s="9" t="str">
        <f t="shared" si="4"/>
        <v>削除</v>
      </c>
      <c r="F184" s="9" t="str">
        <f t="shared" si="5"/>
        <v>削除</v>
      </c>
    </row>
    <row r="185" spans="1:6" x14ac:dyDescent="0.4">
      <c r="A185" s="1" t="str">
        <f>IF($A$1+1&gt;=ROW(),A184+VLOOKUP(ROW()-3,計算用!$B$2:$K$101,8,0),"削除")</f>
        <v>削除</v>
      </c>
      <c r="B185" s="7" t="str">
        <f>IF($A$1+1&gt;=ROW(),VLOOKUP(ROW()-3,計算用!$B$2:$K$101,3,0),"削除")</f>
        <v>削除</v>
      </c>
      <c r="C185" s="7" t="str">
        <f>IF($A$1+1&gt;=ROW(),VLOOKUP(ROW()-3,計算用!$B$2:$K$101,4,0),"削除")</f>
        <v>削除</v>
      </c>
      <c r="D185" s="7" t="str">
        <f>IF($A$1+1&gt;=ROW(),VLOOKUP(ROW()-3,計算用!$B$2:$K$101,10,0),"削除")</f>
        <v>削除</v>
      </c>
      <c r="E185" s="9" t="str">
        <f t="shared" si="4"/>
        <v>削除</v>
      </c>
      <c r="F185" s="9" t="str">
        <f t="shared" si="5"/>
        <v>削除</v>
      </c>
    </row>
    <row r="186" spans="1:6" x14ac:dyDescent="0.4">
      <c r="A186" s="1" t="str">
        <f>IF($A$1+1&gt;=ROW(),A185+VLOOKUP(ROW()-3,計算用!$B$2:$K$101,8,0),"削除")</f>
        <v>削除</v>
      </c>
      <c r="B186" s="7" t="str">
        <f>IF($A$1+1&gt;=ROW(),VLOOKUP(ROW()-3,計算用!$B$2:$K$101,3,0),"削除")</f>
        <v>削除</v>
      </c>
      <c r="C186" s="7" t="str">
        <f>IF($A$1+1&gt;=ROW(),VLOOKUP(ROW()-3,計算用!$B$2:$K$101,4,0),"削除")</f>
        <v>削除</v>
      </c>
      <c r="D186" s="7" t="str">
        <f>IF($A$1+1&gt;=ROW(),VLOOKUP(ROW()-3,計算用!$B$2:$K$101,10,0),"削除")</f>
        <v>削除</v>
      </c>
      <c r="E186" s="9" t="str">
        <f t="shared" si="4"/>
        <v>削除</v>
      </c>
      <c r="F186" s="9" t="str">
        <f t="shared" si="5"/>
        <v>削除</v>
      </c>
    </row>
    <row r="187" spans="1:6" x14ac:dyDescent="0.4">
      <c r="A187" s="1" t="str">
        <f>IF($A$1+1&gt;=ROW(),A186+VLOOKUP(ROW()-3,計算用!$B$2:$K$101,8,0),"削除")</f>
        <v>削除</v>
      </c>
      <c r="B187" s="7" t="str">
        <f>IF($A$1+1&gt;=ROW(),VLOOKUP(ROW()-3,計算用!$B$2:$K$101,3,0),"削除")</f>
        <v>削除</v>
      </c>
      <c r="C187" s="7" t="str">
        <f>IF($A$1+1&gt;=ROW(),VLOOKUP(ROW()-3,計算用!$B$2:$K$101,4,0),"削除")</f>
        <v>削除</v>
      </c>
      <c r="D187" s="7" t="str">
        <f>IF($A$1+1&gt;=ROW(),VLOOKUP(ROW()-3,計算用!$B$2:$K$101,10,0),"削除")</f>
        <v>削除</v>
      </c>
      <c r="E187" s="9" t="str">
        <f t="shared" si="4"/>
        <v>削除</v>
      </c>
      <c r="F187" s="9" t="str">
        <f t="shared" si="5"/>
        <v>削除</v>
      </c>
    </row>
    <row r="188" spans="1:6" x14ac:dyDescent="0.4">
      <c r="A188" s="1" t="str">
        <f>IF($A$1+1&gt;=ROW(),A187+VLOOKUP(ROW()-3,計算用!$B$2:$K$101,8,0),"削除")</f>
        <v>削除</v>
      </c>
      <c r="B188" s="7" t="str">
        <f>IF($A$1+1&gt;=ROW(),VLOOKUP(ROW()-3,計算用!$B$2:$K$101,3,0),"削除")</f>
        <v>削除</v>
      </c>
      <c r="C188" s="7" t="str">
        <f>IF($A$1+1&gt;=ROW(),VLOOKUP(ROW()-3,計算用!$B$2:$K$101,4,0),"削除")</f>
        <v>削除</v>
      </c>
      <c r="D188" s="7" t="str">
        <f>IF($A$1+1&gt;=ROW(),VLOOKUP(ROW()-3,計算用!$B$2:$K$101,10,0),"削除")</f>
        <v>削除</v>
      </c>
      <c r="E188" s="9" t="str">
        <f t="shared" si="4"/>
        <v>削除</v>
      </c>
      <c r="F188" s="9" t="str">
        <f t="shared" si="5"/>
        <v>削除</v>
      </c>
    </row>
    <row r="189" spans="1:6" x14ac:dyDescent="0.4">
      <c r="A189" s="1" t="str">
        <f>IF($A$1+1&gt;=ROW(),A188+VLOOKUP(ROW()-3,計算用!$B$2:$K$101,8,0),"削除")</f>
        <v>削除</v>
      </c>
      <c r="B189" s="7" t="str">
        <f>IF($A$1+1&gt;=ROW(),VLOOKUP(ROW()-3,計算用!$B$2:$K$101,3,0),"削除")</f>
        <v>削除</v>
      </c>
      <c r="C189" s="7" t="str">
        <f>IF($A$1+1&gt;=ROW(),VLOOKUP(ROW()-3,計算用!$B$2:$K$101,4,0),"削除")</f>
        <v>削除</v>
      </c>
      <c r="D189" s="7" t="str">
        <f>IF($A$1+1&gt;=ROW(),VLOOKUP(ROW()-3,計算用!$B$2:$K$101,10,0),"削除")</f>
        <v>削除</v>
      </c>
      <c r="E189" s="9" t="str">
        <f t="shared" si="4"/>
        <v>削除</v>
      </c>
      <c r="F189" s="9" t="str">
        <f t="shared" si="5"/>
        <v>削除</v>
      </c>
    </row>
    <row r="190" spans="1:6" x14ac:dyDescent="0.4">
      <c r="A190" s="1" t="str">
        <f>IF($A$1+1&gt;=ROW(),A189+VLOOKUP(ROW()-3,計算用!$B$2:$K$101,8,0),"削除")</f>
        <v>削除</v>
      </c>
      <c r="B190" s="7" t="str">
        <f>IF($A$1+1&gt;=ROW(),VLOOKUP(ROW()-3,計算用!$B$2:$K$101,3,0),"削除")</f>
        <v>削除</v>
      </c>
      <c r="C190" s="7" t="str">
        <f>IF($A$1+1&gt;=ROW(),VLOOKUP(ROW()-3,計算用!$B$2:$K$101,4,0),"削除")</f>
        <v>削除</v>
      </c>
      <c r="D190" s="7" t="str">
        <f>IF($A$1+1&gt;=ROW(),VLOOKUP(ROW()-3,計算用!$B$2:$K$101,10,0),"削除")</f>
        <v>削除</v>
      </c>
      <c r="E190" s="9" t="str">
        <f t="shared" si="4"/>
        <v>削除</v>
      </c>
      <c r="F190" s="9" t="str">
        <f t="shared" si="5"/>
        <v>削除</v>
      </c>
    </row>
    <row r="191" spans="1:6" x14ac:dyDescent="0.4">
      <c r="A191" s="1" t="str">
        <f>IF($A$1+1&gt;=ROW(),A190+VLOOKUP(ROW()-3,計算用!$B$2:$K$101,8,0),"削除")</f>
        <v>削除</v>
      </c>
      <c r="B191" s="7" t="str">
        <f>IF($A$1+1&gt;=ROW(),VLOOKUP(ROW()-3,計算用!$B$2:$K$101,3,0),"削除")</f>
        <v>削除</v>
      </c>
      <c r="C191" s="7" t="str">
        <f>IF($A$1+1&gt;=ROW(),VLOOKUP(ROW()-3,計算用!$B$2:$K$101,4,0),"削除")</f>
        <v>削除</v>
      </c>
      <c r="D191" s="7" t="str">
        <f>IF($A$1+1&gt;=ROW(),VLOOKUP(ROW()-3,計算用!$B$2:$K$101,10,0),"削除")</f>
        <v>削除</v>
      </c>
      <c r="E191" s="9" t="str">
        <f t="shared" si="4"/>
        <v>削除</v>
      </c>
      <c r="F191" s="9" t="str">
        <f t="shared" si="5"/>
        <v>削除</v>
      </c>
    </row>
    <row r="192" spans="1:6" x14ac:dyDescent="0.4">
      <c r="A192" s="1" t="str">
        <f>IF($A$1+1&gt;=ROW(),A191+VLOOKUP(ROW()-3,計算用!$B$2:$K$101,8,0),"削除")</f>
        <v>削除</v>
      </c>
      <c r="B192" s="7" t="str">
        <f>IF($A$1+1&gt;=ROW(),VLOOKUP(ROW()-3,計算用!$B$2:$K$101,3,0),"削除")</f>
        <v>削除</v>
      </c>
      <c r="C192" s="7" t="str">
        <f>IF($A$1+1&gt;=ROW(),VLOOKUP(ROW()-3,計算用!$B$2:$K$101,4,0),"削除")</f>
        <v>削除</v>
      </c>
      <c r="D192" s="7" t="str">
        <f>IF($A$1+1&gt;=ROW(),VLOOKUP(ROW()-3,計算用!$B$2:$K$101,10,0),"削除")</f>
        <v>削除</v>
      </c>
      <c r="E192" s="9" t="str">
        <f t="shared" si="4"/>
        <v>削除</v>
      </c>
      <c r="F192" s="9" t="str">
        <f t="shared" si="5"/>
        <v>削除</v>
      </c>
    </row>
    <row r="193" spans="1:6" x14ac:dyDescent="0.4">
      <c r="A193" s="1" t="str">
        <f>IF($A$1+1&gt;=ROW(),A192+VLOOKUP(ROW()-3,計算用!$B$2:$K$101,8,0),"削除")</f>
        <v>削除</v>
      </c>
      <c r="B193" s="7" t="str">
        <f>IF($A$1+1&gt;=ROW(),VLOOKUP(ROW()-3,計算用!$B$2:$K$101,3,0),"削除")</f>
        <v>削除</v>
      </c>
      <c r="C193" s="7" t="str">
        <f>IF($A$1+1&gt;=ROW(),VLOOKUP(ROW()-3,計算用!$B$2:$K$101,4,0),"削除")</f>
        <v>削除</v>
      </c>
      <c r="D193" s="7" t="str">
        <f>IF($A$1+1&gt;=ROW(),VLOOKUP(ROW()-3,計算用!$B$2:$K$101,10,0),"削除")</f>
        <v>削除</v>
      </c>
      <c r="E193" s="9" t="str">
        <f t="shared" si="4"/>
        <v>削除</v>
      </c>
      <c r="F193" s="9" t="str">
        <f t="shared" si="5"/>
        <v>削除</v>
      </c>
    </row>
    <row r="194" spans="1:6" x14ac:dyDescent="0.4">
      <c r="A194" s="1" t="str">
        <f>IF($A$1+1&gt;=ROW(),A193+VLOOKUP(ROW()-3,計算用!$B$2:$K$101,8,0),"削除")</f>
        <v>削除</v>
      </c>
      <c r="B194" s="7" t="str">
        <f>IF($A$1+1&gt;=ROW(),VLOOKUP(ROW()-3,計算用!$B$2:$K$101,3,0),"削除")</f>
        <v>削除</v>
      </c>
      <c r="C194" s="7" t="str">
        <f>IF($A$1+1&gt;=ROW(),VLOOKUP(ROW()-3,計算用!$B$2:$K$101,4,0),"削除")</f>
        <v>削除</v>
      </c>
      <c r="D194" s="7" t="str">
        <f>IF($A$1+1&gt;=ROW(),VLOOKUP(ROW()-3,計算用!$B$2:$K$101,10,0),"削除")</f>
        <v>削除</v>
      </c>
      <c r="E194" s="9" t="str">
        <f t="shared" si="4"/>
        <v>削除</v>
      </c>
      <c r="F194" s="9" t="str">
        <f t="shared" si="5"/>
        <v>削除</v>
      </c>
    </row>
    <row r="195" spans="1:6" x14ac:dyDescent="0.4">
      <c r="A195" s="1" t="str">
        <f>IF($A$1+1&gt;=ROW(),A194+VLOOKUP(ROW()-3,計算用!$B$2:$K$101,8,0),"削除")</f>
        <v>削除</v>
      </c>
      <c r="B195" s="7" t="str">
        <f>IF($A$1+1&gt;=ROW(),VLOOKUP(ROW()-3,計算用!$B$2:$K$101,3,0),"削除")</f>
        <v>削除</v>
      </c>
      <c r="C195" s="7" t="str">
        <f>IF($A$1+1&gt;=ROW(),VLOOKUP(ROW()-3,計算用!$B$2:$K$101,4,0),"削除")</f>
        <v>削除</v>
      </c>
      <c r="D195" s="7" t="str">
        <f>IF($A$1+1&gt;=ROW(),VLOOKUP(ROW()-3,計算用!$B$2:$K$101,10,0),"削除")</f>
        <v>削除</v>
      </c>
      <c r="E195" s="9" t="str">
        <f t="shared" si="4"/>
        <v>削除</v>
      </c>
      <c r="F195" s="9" t="str">
        <f t="shared" si="5"/>
        <v>削除</v>
      </c>
    </row>
    <row r="196" spans="1:6" x14ac:dyDescent="0.4">
      <c r="A196" s="1" t="str">
        <f>IF($A$1+1&gt;=ROW(),A195+VLOOKUP(ROW()-3,計算用!$B$2:$K$101,8,0),"削除")</f>
        <v>削除</v>
      </c>
      <c r="B196" s="7" t="str">
        <f>IF($A$1+1&gt;=ROW(),VLOOKUP(ROW()-3,計算用!$B$2:$K$101,3,0),"削除")</f>
        <v>削除</v>
      </c>
      <c r="C196" s="7" t="str">
        <f>IF($A$1+1&gt;=ROW(),VLOOKUP(ROW()-3,計算用!$B$2:$K$101,4,0),"削除")</f>
        <v>削除</v>
      </c>
      <c r="D196" s="7" t="str">
        <f>IF($A$1+1&gt;=ROW(),VLOOKUP(ROW()-3,計算用!$B$2:$K$101,10,0),"削除")</f>
        <v>削除</v>
      </c>
      <c r="E196" s="9" t="str">
        <f t="shared" si="4"/>
        <v>削除</v>
      </c>
      <c r="F196" s="9" t="str">
        <f t="shared" si="5"/>
        <v>削除</v>
      </c>
    </row>
    <row r="197" spans="1:6" x14ac:dyDescent="0.4">
      <c r="A197" s="1" t="str">
        <f>IF($A$1+1&gt;=ROW(),A196+VLOOKUP(ROW()-3,計算用!$B$2:$K$101,8,0),"削除")</f>
        <v>削除</v>
      </c>
      <c r="B197" s="7" t="str">
        <f>IF($A$1+1&gt;=ROW(),VLOOKUP(ROW()-3,計算用!$B$2:$K$101,3,0),"削除")</f>
        <v>削除</v>
      </c>
      <c r="C197" s="7" t="str">
        <f>IF($A$1+1&gt;=ROW(),VLOOKUP(ROW()-3,計算用!$B$2:$K$101,4,0),"削除")</f>
        <v>削除</v>
      </c>
      <c r="D197" s="7" t="str">
        <f>IF($A$1+1&gt;=ROW(),VLOOKUP(ROW()-3,計算用!$B$2:$K$101,10,0),"削除")</f>
        <v>削除</v>
      </c>
      <c r="E197" s="9" t="str">
        <f t="shared" ref="E197:E201" si="6">IF($A$1+1&gt;=ROW(),75,"削除")</f>
        <v>削除</v>
      </c>
      <c r="F197" s="9" t="str">
        <f t="shared" ref="F197:F201" si="7">IF($A$1+1&gt;=ROW(),73,"削除")</f>
        <v>削除</v>
      </c>
    </row>
    <row r="198" spans="1:6" x14ac:dyDescent="0.4">
      <c r="A198" s="1" t="str">
        <f>IF($A$1+1&gt;=ROW(),A197+VLOOKUP(ROW()-3,計算用!$B$2:$K$101,8,0),"削除")</f>
        <v>削除</v>
      </c>
      <c r="B198" s="7" t="str">
        <f>IF($A$1+1&gt;=ROW(),VLOOKUP(ROW()-3,計算用!$B$2:$K$101,3,0),"削除")</f>
        <v>削除</v>
      </c>
      <c r="C198" s="7" t="str">
        <f>IF($A$1+1&gt;=ROW(),VLOOKUP(ROW()-3,計算用!$B$2:$K$101,4,0),"削除")</f>
        <v>削除</v>
      </c>
      <c r="D198" s="7" t="str">
        <f>IF($A$1+1&gt;=ROW(),VLOOKUP(ROW()-3,計算用!$B$2:$K$101,10,0),"削除")</f>
        <v>削除</v>
      </c>
      <c r="E198" s="9" t="str">
        <f t="shared" si="6"/>
        <v>削除</v>
      </c>
      <c r="F198" s="9" t="str">
        <f t="shared" si="7"/>
        <v>削除</v>
      </c>
    </row>
    <row r="199" spans="1:6" x14ac:dyDescent="0.4">
      <c r="A199" s="1" t="str">
        <f>IF($A$1+1&gt;=ROW(),A198+VLOOKUP(ROW()-3,計算用!$B$2:$K$101,8,0),"削除")</f>
        <v>削除</v>
      </c>
      <c r="B199" s="7" t="str">
        <f>IF($A$1+1&gt;=ROW(),VLOOKUP(ROW()-3,計算用!$B$2:$K$101,3,0),"削除")</f>
        <v>削除</v>
      </c>
      <c r="C199" s="7" t="str">
        <f>IF($A$1+1&gt;=ROW(),VLOOKUP(ROW()-3,計算用!$B$2:$K$101,4,0),"削除")</f>
        <v>削除</v>
      </c>
      <c r="D199" s="7" t="str">
        <f>IF($A$1+1&gt;=ROW(),VLOOKUP(ROW()-3,計算用!$B$2:$K$101,10,0),"削除")</f>
        <v>削除</v>
      </c>
      <c r="E199" s="9" t="str">
        <f t="shared" si="6"/>
        <v>削除</v>
      </c>
      <c r="F199" s="9" t="str">
        <f t="shared" si="7"/>
        <v>削除</v>
      </c>
    </row>
    <row r="200" spans="1:6" x14ac:dyDescent="0.4">
      <c r="A200" s="1" t="str">
        <f>IF($A$1+1&gt;=ROW(),A199+VLOOKUP(ROW()-3,計算用!$B$2:$K$101,8,0),"削除")</f>
        <v>削除</v>
      </c>
      <c r="B200" s="7" t="str">
        <f>IF($A$1+1&gt;=ROW(),VLOOKUP(ROW()-3,計算用!$B$2:$K$101,3,0),"削除")</f>
        <v>削除</v>
      </c>
      <c r="C200" s="7" t="str">
        <f>IF($A$1+1&gt;=ROW(),VLOOKUP(ROW()-3,計算用!$B$2:$K$101,4,0),"削除")</f>
        <v>削除</v>
      </c>
      <c r="D200" s="7" t="str">
        <f>IF($A$1+1&gt;=ROW(),VLOOKUP(ROW()-3,計算用!$B$2:$K$101,10,0),"削除")</f>
        <v>削除</v>
      </c>
      <c r="E200" s="9" t="str">
        <f t="shared" si="6"/>
        <v>削除</v>
      </c>
      <c r="F200" s="9" t="str">
        <f t="shared" si="7"/>
        <v>削除</v>
      </c>
    </row>
    <row r="201" spans="1:6" x14ac:dyDescent="0.4">
      <c r="A201" s="1" t="str">
        <f>IF($A$1+1&gt;=ROW(),A200+VLOOKUP(ROW()-3,計算用!$B$2:$K$101,8,0),"削除")</f>
        <v>削除</v>
      </c>
      <c r="B201" s="7" t="str">
        <f>IF($A$1+1&gt;=ROW(),VLOOKUP(ROW()-3,計算用!$B$2:$K$101,3,0),"削除")</f>
        <v>削除</v>
      </c>
      <c r="C201" s="7" t="str">
        <f>IF($A$1+1&gt;=ROW(),VLOOKUP(ROW()-3,計算用!$B$2:$K$101,4,0),"削除")</f>
        <v>削除</v>
      </c>
      <c r="D201" s="7" t="str">
        <f>IF($A$1+1&gt;=ROW(),VLOOKUP(ROW()-3,計算用!$B$2:$K$101,10,0),"削除")</f>
        <v>削除</v>
      </c>
      <c r="E201" s="9" t="str">
        <f t="shared" si="6"/>
        <v>削除</v>
      </c>
      <c r="F201" s="9" t="str">
        <f t="shared" si="7"/>
        <v>削除</v>
      </c>
    </row>
  </sheetData>
  <phoneticPr fontId="3"/>
  <conditionalFormatting sqref="A1:F1048576">
    <cfRule type="cellIs" dxfId="0" priority="1" operator="equal">
      <formula>"削除"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topLeftCell="A4" zoomScale="87" zoomScaleNormal="87" workbookViewId="0">
      <selection activeCell="F19" sqref="F19"/>
    </sheetView>
  </sheetViews>
  <sheetFormatPr defaultRowHeight="18.75" x14ac:dyDescent="0.4"/>
  <cols>
    <col min="1" max="1" width="12.25" customWidth="1"/>
    <col min="2" max="2" width="9.625" customWidth="1"/>
    <col min="3" max="3" width="17.25" customWidth="1"/>
    <col min="4" max="5" width="11.75" customWidth="1"/>
    <col min="6" max="6" width="23.25" customWidth="1"/>
    <col min="7" max="7" width="27.125" customWidth="1"/>
    <col min="12" max="12" width="6.125" customWidth="1"/>
    <col min="13" max="13" width="11.625" customWidth="1"/>
    <col min="14" max="16" width="6.125" customWidth="1"/>
    <col min="17" max="17" width="8.75" customWidth="1"/>
  </cols>
  <sheetData>
    <row r="1" spans="1:18" ht="56.25" x14ac:dyDescent="0.4">
      <c r="A1" s="5" t="s">
        <v>2</v>
      </c>
      <c r="B1" s="5" t="s">
        <v>46</v>
      </c>
      <c r="C1" s="5" t="s">
        <v>47</v>
      </c>
      <c r="D1" s="5" t="s">
        <v>9</v>
      </c>
      <c r="E1" s="5" t="s">
        <v>10</v>
      </c>
      <c r="F1" s="27" t="s">
        <v>48</v>
      </c>
      <c r="G1" s="25" t="s">
        <v>50</v>
      </c>
      <c r="K1" s="2" t="s">
        <v>19</v>
      </c>
      <c r="L1" s="2" t="s">
        <v>1</v>
      </c>
      <c r="M1" s="2" t="s">
        <v>25</v>
      </c>
      <c r="N1" s="2" t="s">
        <v>2</v>
      </c>
      <c r="O1" s="2" t="s">
        <v>16</v>
      </c>
      <c r="P1" s="2" t="s">
        <v>17</v>
      </c>
      <c r="Q1" s="2" t="s">
        <v>18</v>
      </c>
      <c r="R1" s="2" t="s">
        <v>26</v>
      </c>
    </row>
    <row r="2" spans="1:18" x14ac:dyDescent="0.4">
      <c r="A2" s="5" t="s">
        <v>4</v>
      </c>
      <c r="B2" s="5">
        <v>22</v>
      </c>
      <c r="C2" s="6">
        <v>880</v>
      </c>
      <c r="D2" s="5">
        <v>0</v>
      </c>
      <c r="E2" s="5">
        <f>1013-C2</f>
        <v>133</v>
      </c>
      <c r="F2" s="5" t="s">
        <v>11</v>
      </c>
      <c r="G2" s="5"/>
      <c r="L2" s="14">
        <v>20</v>
      </c>
      <c r="M2" s="14"/>
      <c r="N2" s="14" t="str">
        <f>IF(L2&lt;=22,"A",IF(L2&lt;=30,"B",IF(L2&lt;=34,"C",IF(L2&lt;=36,"D",IF(L2&lt;=38,"E",IF(L2&lt;=45,"F","G"))))))</f>
        <v>A</v>
      </c>
      <c r="O2" s="14">
        <f>VLOOKUP(N2,パラメータ設定用!$A$2:$F$8,4,0)</f>
        <v>0</v>
      </c>
      <c r="P2" s="14">
        <f>VLOOKUP(N2,パラメータ設定用!$A$2:$F$8,5,0)</f>
        <v>133</v>
      </c>
      <c r="Q2" s="14">
        <f>O2*L2+P2</f>
        <v>133</v>
      </c>
      <c r="R2" s="13">
        <f>1013-Q2</f>
        <v>880</v>
      </c>
    </row>
    <row r="3" spans="1:18" x14ac:dyDescent="0.4">
      <c r="A3" s="5" t="s">
        <v>5</v>
      </c>
      <c r="B3" s="5">
        <v>30</v>
      </c>
      <c r="C3" s="6">
        <v>900</v>
      </c>
      <c r="D3" s="5">
        <f>-(C3-C2)/(B3-B2)</f>
        <v>-2.5</v>
      </c>
      <c r="E3" s="5">
        <f>-D3*B2+(1013-C2)</f>
        <v>188</v>
      </c>
      <c r="F3" s="5" t="s">
        <v>15</v>
      </c>
      <c r="G3" s="5" t="s">
        <v>52</v>
      </c>
      <c r="L3" s="13">
        <v>21</v>
      </c>
      <c r="M3" s="13"/>
      <c r="N3" s="14" t="str">
        <f t="shared" ref="N3:N32" si="0">IF(L3&lt;=22,"A",IF(L3&lt;=30,"B",IF(L3&lt;=34,"C",IF(L3&lt;=36,"D",IF(L3&lt;=38,"E",IF(L3&lt;=45,"F","G"))))))</f>
        <v>A</v>
      </c>
      <c r="O3" s="14">
        <f>VLOOKUP(N3,パラメータ設定用!$A$2:$F$8,4,0)</f>
        <v>0</v>
      </c>
      <c r="P3" s="14">
        <f>VLOOKUP(N3,パラメータ設定用!$A$2:$F$8,5,0)</f>
        <v>133</v>
      </c>
      <c r="Q3" s="13">
        <f t="shared" ref="Q3:Q17" si="1">O3*L3+P3</f>
        <v>133</v>
      </c>
      <c r="R3" s="13">
        <f t="shared" ref="R3:R32" si="2">1013-Q3</f>
        <v>880</v>
      </c>
    </row>
    <row r="4" spans="1:18" x14ac:dyDescent="0.4">
      <c r="A4" s="5" t="s">
        <v>6</v>
      </c>
      <c r="B4" s="5">
        <v>34</v>
      </c>
      <c r="C4" s="6">
        <v>910</v>
      </c>
      <c r="D4" s="5">
        <f t="shared" ref="D4:D7" si="3">-(C4-C3)/(B4-B3)</f>
        <v>-2.5</v>
      </c>
      <c r="E4" s="5">
        <f t="shared" ref="E4:E8" si="4">-D4*B3+(1013-C3)</f>
        <v>188</v>
      </c>
      <c r="F4" s="5" t="s">
        <v>15</v>
      </c>
      <c r="G4" s="5" t="s">
        <v>51</v>
      </c>
      <c r="L4" s="13">
        <v>22</v>
      </c>
      <c r="M4" s="13"/>
      <c r="N4" s="14" t="str">
        <f t="shared" si="0"/>
        <v>A</v>
      </c>
      <c r="O4" s="14">
        <f>VLOOKUP(N4,パラメータ設定用!$A$2:$F$8,4,0)</f>
        <v>0</v>
      </c>
      <c r="P4" s="14">
        <f>VLOOKUP(N4,パラメータ設定用!$A$2:$F$8,5,0)</f>
        <v>133</v>
      </c>
      <c r="Q4" s="13">
        <f t="shared" si="1"/>
        <v>133</v>
      </c>
      <c r="R4" s="13">
        <f t="shared" si="2"/>
        <v>880</v>
      </c>
    </row>
    <row r="5" spans="1:18" x14ac:dyDescent="0.4">
      <c r="A5" s="5" t="s">
        <v>7</v>
      </c>
      <c r="B5" s="5">
        <v>36</v>
      </c>
      <c r="C5" s="6">
        <v>930</v>
      </c>
      <c r="D5" s="5">
        <f t="shared" si="3"/>
        <v>-10</v>
      </c>
      <c r="E5" s="5">
        <f t="shared" si="4"/>
        <v>443</v>
      </c>
      <c r="F5" s="5" t="s">
        <v>15</v>
      </c>
      <c r="G5" s="5" t="s">
        <v>55</v>
      </c>
      <c r="L5" s="14">
        <v>23</v>
      </c>
      <c r="M5" s="14"/>
      <c r="N5" s="14" t="str">
        <f t="shared" si="0"/>
        <v>B</v>
      </c>
      <c r="O5" s="14">
        <f>VLOOKUP(N5,パラメータ設定用!$A$2:$F$8,4,0)</f>
        <v>-2.5</v>
      </c>
      <c r="P5" s="14">
        <f>VLOOKUP(N5,パラメータ設定用!$A$2:$F$8,5,0)</f>
        <v>188</v>
      </c>
      <c r="Q5" s="13">
        <f t="shared" si="1"/>
        <v>130.5</v>
      </c>
      <c r="R5" s="13">
        <f t="shared" si="2"/>
        <v>882.5</v>
      </c>
    </row>
    <row r="6" spans="1:18" x14ac:dyDescent="0.4">
      <c r="A6" s="5" t="s">
        <v>8</v>
      </c>
      <c r="B6" s="5">
        <v>38</v>
      </c>
      <c r="C6" s="6">
        <v>950</v>
      </c>
      <c r="D6" s="5">
        <f t="shared" si="3"/>
        <v>-10</v>
      </c>
      <c r="E6" s="5">
        <f t="shared" si="4"/>
        <v>443</v>
      </c>
      <c r="F6" s="5" t="s">
        <v>15</v>
      </c>
      <c r="G6" s="5" t="s">
        <v>53</v>
      </c>
      <c r="L6" s="13">
        <v>24</v>
      </c>
      <c r="M6" s="13"/>
      <c r="N6" s="14" t="str">
        <f t="shared" si="0"/>
        <v>B</v>
      </c>
      <c r="O6" s="14">
        <f>VLOOKUP(N6,パラメータ設定用!$A$2:$F$8,4,0)</f>
        <v>-2.5</v>
      </c>
      <c r="P6" s="14">
        <f>VLOOKUP(N6,パラメータ設定用!$A$2:$F$8,5,0)</f>
        <v>188</v>
      </c>
      <c r="Q6" s="13">
        <f t="shared" si="1"/>
        <v>128</v>
      </c>
      <c r="R6" s="13">
        <f t="shared" si="2"/>
        <v>885</v>
      </c>
    </row>
    <row r="7" spans="1:18" x14ac:dyDescent="0.4">
      <c r="A7" s="5" t="s">
        <v>28</v>
      </c>
      <c r="B7" s="5">
        <v>45</v>
      </c>
      <c r="C7" s="6">
        <v>950</v>
      </c>
      <c r="D7" s="29">
        <f t="shared" si="3"/>
        <v>0</v>
      </c>
      <c r="E7" s="5">
        <f t="shared" si="4"/>
        <v>63</v>
      </c>
      <c r="F7" s="5" t="s">
        <v>30</v>
      </c>
      <c r="G7" s="5" t="s">
        <v>54</v>
      </c>
      <c r="L7" s="13">
        <v>25</v>
      </c>
      <c r="M7" s="13"/>
      <c r="N7" s="14" t="str">
        <f t="shared" si="0"/>
        <v>B</v>
      </c>
      <c r="O7" s="14">
        <f>VLOOKUP(N7,パラメータ設定用!$A$2:$F$8,4,0)</f>
        <v>-2.5</v>
      </c>
      <c r="P7" s="14">
        <f>VLOOKUP(N7,パラメータ設定用!$A$2:$F$8,5,0)</f>
        <v>188</v>
      </c>
      <c r="Q7" s="13">
        <f t="shared" si="1"/>
        <v>125.5</v>
      </c>
      <c r="R7" s="13">
        <f t="shared" si="2"/>
        <v>887.5</v>
      </c>
    </row>
    <row r="8" spans="1:18" x14ac:dyDescent="0.4">
      <c r="A8" s="5" t="s">
        <v>44</v>
      </c>
      <c r="B8" s="26" t="s">
        <v>45</v>
      </c>
      <c r="C8" s="26">
        <f>C7</f>
        <v>950</v>
      </c>
      <c r="D8" s="5">
        <v>0</v>
      </c>
      <c r="E8" s="5">
        <f t="shared" si="4"/>
        <v>63</v>
      </c>
      <c r="F8" s="5" t="s">
        <v>29</v>
      </c>
      <c r="G8" s="5"/>
      <c r="L8" s="14">
        <v>26</v>
      </c>
      <c r="M8" s="14" t="s">
        <v>20</v>
      </c>
      <c r="N8" s="14" t="str">
        <f t="shared" si="0"/>
        <v>B</v>
      </c>
      <c r="O8" s="14">
        <f>VLOOKUP(N8,パラメータ設定用!$A$2:$F$8,4,0)</f>
        <v>-2.5</v>
      </c>
      <c r="P8" s="14">
        <f>VLOOKUP(N8,パラメータ設定用!$A$2:$F$8,5,0)</f>
        <v>188</v>
      </c>
      <c r="Q8" s="13">
        <f t="shared" si="1"/>
        <v>123</v>
      </c>
      <c r="R8" s="13">
        <f t="shared" si="2"/>
        <v>890</v>
      </c>
    </row>
    <row r="9" spans="1:18" x14ac:dyDescent="0.4">
      <c r="L9" s="13">
        <v>27</v>
      </c>
      <c r="M9" s="13"/>
      <c r="N9" s="14" t="str">
        <f t="shared" si="0"/>
        <v>B</v>
      </c>
      <c r="O9" s="14">
        <f>VLOOKUP(N9,パラメータ設定用!$A$2:$F$8,4,0)</f>
        <v>-2.5</v>
      </c>
      <c r="P9" s="14">
        <f>VLOOKUP(N9,パラメータ設定用!$A$2:$F$8,5,0)</f>
        <v>188</v>
      </c>
      <c r="Q9" s="13">
        <f t="shared" si="1"/>
        <v>120.5</v>
      </c>
      <c r="R9" s="13">
        <f t="shared" si="2"/>
        <v>892.5</v>
      </c>
    </row>
    <row r="10" spans="1:18" x14ac:dyDescent="0.4">
      <c r="L10" s="13">
        <v>28</v>
      </c>
      <c r="M10" s="13"/>
      <c r="N10" s="14" t="str">
        <f t="shared" si="0"/>
        <v>B</v>
      </c>
      <c r="O10" s="14">
        <f>VLOOKUP(N10,パラメータ設定用!$A$2:$F$8,4,0)</f>
        <v>-2.5</v>
      </c>
      <c r="P10" s="14">
        <f>VLOOKUP(N10,パラメータ設定用!$A$2:$F$8,5,0)</f>
        <v>188</v>
      </c>
      <c r="Q10" s="13">
        <f t="shared" si="1"/>
        <v>118</v>
      </c>
      <c r="R10" s="13">
        <f t="shared" si="2"/>
        <v>895</v>
      </c>
    </row>
    <row r="11" spans="1:18" x14ac:dyDescent="0.4">
      <c r="A11" s="15" t="s">
        <v>59</v>
      </c>
      <c r="B11" s="15" t="s">
        <v>63</v>
      </c>
      <c r="C11" s="15" t="s">
        <v>60</v>
      </c>
      <c r="D11" s="15" t="s">
        <v>58</v>
      </c>
      <c r="L11" s="14">
        <v>29</v>
      </c>
      <c r="M11" s="14"/>
      <c r="N11" s="14" t="str">
        <f t="shared" si="0"/>
        <v>B</v>
      </c>
      <c r="O11" s="14">
        <f>VLOOKUP(N11,パラメータ設定用!$A$2:$F$8,4,0)</f>
        <v>-2.5</v>
      </c>
      <c r="P11" s="14">
        <f>VLOOKUP(N11,パラメータ設定用!$A$2:$F$8,5,0)</f>
        <v>188</v>
      </c>
      <c r="Q11" s="13">
        <f t="shared" si="1"/>
        <v>115.5</v>
      </c>
      <c r="R11" s="13">
        <f t="shared" si="2"/>
        <v>897.5</v>
      </c>
    </row>
    <row r="12" spans="1:18" x14ac:dyDescent="0.4">
      <c r="A12" s="15" t="s">
        <v>35</v>
      </c>
      <c r="B12" s="15">
        <v>45</v>
      </c>
      <c r="C12" s="15">
        <f>MAX(計算用!$E$2:$E$201)</f>
        <v>43</v>
      </c>
      <c r="D12" s="16">
        <v>45</v>
      </c>
      <c r="L12" s="13">
        <v>30</v>
      </c>
      <c r="M12" s="13"/>
      <c r="N12" s="14" t="str">
        <f t="shared" si="0"/>
        <v>B</v>
      </c>
      <c r="O12" s="14">
        <f>VLOOKUP(N12,パラメータ設定用!$A$2:$F$8,4,0)</f>
        <v>-2.5</v>
      </c>
      <c r="P12" s="14">
        <f>VLOOKUP(N12,パラメータ設定用!$A$2:$F$8,5,0)</f>
        <v>188</v>
      </c>
      <c r="Q12" s="13">
        <f t="shared" si="1"/>
        <v>113</v>
      </c>
      <c r="R12" s="13">
        <f t="shared" si="2"/>
        <v>900</v>
      </c>
    </row>
    <row r="13" spans="1:18" x14ac:dyDescent="0.4">
      <c r="A13" s="15" t="s">
        <v>36</v>
      </c>
      <c r="B13" s="15">
        <v>23</v>
      </c>
      <c r="C13" s="15">
        <f>MIN(計算用!$E$2:$E$201)</f>
        <v>16</v>
      </c>
      <c r="D13" s="16">
        <v>23</v>
      </c>
      <c r="L13" s="13">
        <v>31</v>
      </c>
      <c r="M13" s="13" t="s">
        <v>24</v>
      </c>
      <c r="N13" s="14" t="str">
        <f t="shared" si="0"/>
        <v>C</v>
      </c>
      <c r="O13" s="14">
        <f>VLOOKUP(N13,パラメータ設定用!$A$2:$F$8,4,0)</f>
        <v>-2.5</v>
      </c>
      <c r="P13" s="14">
        <f>VLOOKUP(N13,パラメータ設定用!$A$2:$F$8,5,0)</f>
        <v>188</v>
      </c>
      <c r="Q13" s="13">
        <f t="shared" si="1"/>
        <v>110.5</v>
      </c>
      <c r="R13" s="13">
        <f t="shared" si="2"/>
        <v>902.5</v>
      </c>
    </row>
    <row r="14" spans="1:18" x14ac:dyDescent="0.4">
      <c r="A14" s="15" t="s">
        <v>61</v>
      </c>
      <c r="B14" s="15" t="s">
        <v>63</v>
      </c>
      <c r="C14" s="15" t="s">
        <v>57</v>
      </c>
      <c r="D14" s="15" t="s">
        <v>62</v>
      </c>
      <c r="L14" s="14">
        <v>32</v>
      </c>
      <c r="M14" s="14"/>
      <c r="N14" s="14" t="str">
        <f t="shared" si="0"/>
        <v>C</v>
      </c>
      <c r="O14" s="14">
        <f>VLOOKUP(N14,パラメータ設定用!$A$2:$F$8,4,0)</f>
        <v>-2.5</v>
      </c>
      <c r="P14" s="14">
        <f>VLOOKUP(N14,パラメータ設定用!$A$2:$F$8,5,0)</f>
        <v>188</v>
      </c>
      <c r="Q14" s="13">
        <f t="shared" si="1"/>
        <v>108</v>
      </c>
      <c r="R14" s="13">
        <f t="shared" si="2"/>
        <v>905</v>
      </c>
    </row>
    <row r="15" spans="1:18" x14ac:dyDescent="0.4">
      <c r="A15" s="15" t="s">
        <v>35</v>
      </c>
      <c r="B15" s="15">
        <v>150</v>
      </c>
      <c r="C15" s="15">
        <f>MAX(計算用!$D$2:$D201)</f>
        <v>140</v>
      </c>
      <c r="D15" s="16">
        <v>150</v>
      </c>
      <c r="L15" s="13">
        <v>33</v>
      </c>
      <c r="M15" s="13" t="s">
        <v>23</v>
      </c>
      <c r="N15" s="14" t="str">
        <f t="shared" si="0"/>
        <v>C</v>
      </c>
      <c r="O15" s="14">
        <f>VLOOKUP(N15,パラメータ設定用!$A$2:$F$8,4,0)</f>
        <v>-2.5</v>
      </c>
      <c r="P15" s="14">
        <f>VLOOKUP(N15,パラメータ設定用!$A$2:$F$8,5,0)</f>
        <v>188</v>
      </c>
      <c r="Q15" s="13">
        <f t="shared" si="1"/>
        <v>105.5</v>
      </c>
      <c r="R15" s="13">
        <f t="shared" si="2"/>
        <v>907.5</v>
      </c>
    </row>
    <row r="16" spans="1:18" x14ac:dyDescent="0.4">
      <c r="A16" s="15" t="s">
        <v>36</v>
      </c>
      <c r="B16" s="15">
        <v>120</v>
      </c>
      <c r="C16" s="15">
        <f>MIN(計算用!$D$2:$D$201)</f>
        <v>126</v>
      </c>
      <c r="D16" s="16">
        <v>120</v>
      </c>
      <c r="L16" s="13">
        <v>34</v>
      </c>
      <c r="M16" s="13"/>
      <c r="N16" s="14" t="str">
        <f t="shared" si="0"/>
        <v>C</v>
      </c>
      <c r="O16" s="14">
        <f>VLOOKUP(N16,パラメータ設定用!$A$2:$F$8,4,0)</f>
        <v>-2.5</v>
      </c>
      <c r="P16" s="14">
        <f>VLOOKUP(N16,パラメータ設定用!$A$2:$F$8,5,0)</f>
        <v>188</v>
      </c>
      <c r="Q16" s="13">
        <f t="shared" si="1"/>
        <v>103</v>
      </c>
      <c r="R16" s="13">
        <f t="shared" si="2"/>
        <v>910</v>
      </c>
    </row>
    <row r="17" spans="1:18" x14ac:dyDescent="0.4">
      <c r="L17" s="14">
        <v>35</v>
      </c>
      <c r="M17" s="14" t="s">
        <v>56</v>
      </c>
      <c r="N17" s="14" t="str">
        <f t="shared" si="0"/>
        <v>D</v>
      </c>
      <c r="O17" s="14">
        <f>VLOOKUP(N17,パラメータ設定用!$A$2:$F$8,4,0)</f>
        <v>-10</v>
      </c>
      <c r="P17" s="14">
        <f>VLOOKUP(N17,パラメータ設定用!$A$2:$F$8,5,0)</f>
        <v>443</v>
      </c>
      <c r="Q17" s="13">
        <f t="shared" si="1"/>
        <v>93</v>
      </c>
      <c r="R17" s="13">
        <f t="shared" si="2"/>
        <v>920</v>
      </c>
    </row>
    <row r="18" spans="1:18" x14ac:dyDescent="0.4">
      <c r="A18" s="24" t="s">
        <v>66</v>
      </c>
      <c r="B18" s="24" t="s">
        <v>43</v>
      </c>
      <c r="D18" s="24" t="s">
        <v>49</v>
      </c>
      <c r="E18" s="24" t="s">
        <v>64</v>
      </c>
      <c r="F18" s="37"/>
      <c r="G18" s="37"/>
      <c r="H18" s="37"/>
      <c r="L18" s="14">
        <v>36</v>
      </c>
      <c r="M18" s="14"/>
      <c r="N18" s="14" t="str">
        <f t="shared" si="0"/>
        <v>D</v>
      </c>
      <c r="O18" s="14">
        <f>VLOOKUP(N18,パラメータ設定用!$A$2:$F$8,4,0)</f>
        <v>-10</v>
      </c>
      <c r="P18" s="14">
        <f>VLOOKUP(N18,パラメータ設定用!$A$2:$F$8,5,0)</f>
        <v>443</v>
      </c>
      <c r="Q18" s="13">
        <f t="shared" ref="Q18:Q29" si="5">O18*L18+P18</f>
        <v>83</v>
      </c>
      <c r="R18" s="13">
        <f t="shared" si="2"/>
        <v>930</v>
      </c>
    </row>
    <row r="19" spans="1:18" x14ac:dyDescent="0.4">
      <c r="A19" s="24" t="s">
        <v>65</v>
      </c>
      <c r="B19" s="24">
        <v>40.848033054600002</v>
      </c>
      <c r="D19" s="24">
        <v>22</v>
      </c>
      <c r="E19" s="24">
        <v>880</v>
      </c>
      <c r="F19" s="37"/>
      <c r="G19" s="37"/>
      <c r="H19" s="37"/>
      <c r="L19" s="13">
        <v>37</v>
      </c>
      <c r="M19" s="13"/>
      <c r="N19" s="14" t="str">
        <f t="shared" si="0"/>
        <v>E</v>
      </c>
      <c r="O19" s="14">
        <f>VLOOKUP(N19,パラメータ設定用!$A$2:$F$8,4,0)</f>
        <v>-10</v>
      </c>
      <c r="P19" s="14">
        <f>VLOOKUP(N19,パラメータ設定用!$A$2:$F$8,5,0)</f>
        <v>443</v>
      </c>
      <c r="Q19" s="13">
        <f t="shared" si="5"/>
        <v>73</v>
      </c>
      <c r="R19" s="13">
        <f t="shared" si="2"/>
        <v>940</v>
      </c>
    </row>
    <row r="20" spans="1:18" x14ac:dyDescent="0.4">
      <c r="A20" s="37"/>
      <c r="B20" s="37"/>
      <c r="D20" s="24">
        <v>30</v>
      </c>
      <c r="E20" s="24">
        <v>900</v>
      </c>
      <c r="F20" s="37"/>
      <c r="G20" s="37"/>
      <c r="H20" s="37"/>
      <c r="L20" s="13">
        <v>38</v>
      </c>
      <c r="M20" s="13" t="s">
        <v>22</v>
      </c>
      <c r="N20" s="14" t="str">
        <f t="shared" si="0"/>
        <v>E</v>
      </c>
      <c r="O20" s="14">
        <f>VLOOKUP(N20,パラメータ設定用!$A$2:$F$8,4,0)</f>
        <v>-10</v>
      </c>
      <c r="P20" s="14">
        <f>VLOOKUP(N20,パラメータ設定用!$A$2:$F$8,5,0)</f>
        <v>443</v>
      </c>
      <c r="Q20" s="13">
        <f t="shared" si="5"/>
        <v>63</v>
      </c>
      <c r="R20" s="13">
        <f t="shared" si="2"/>
        <v>950</v>
      </c>
    </row>
    <row r="21" spans="1:18" x14ac:dyDescent="0.4">
      <c r="A21" s="37"/>
      <c r="B21" s="37"/>
      <c r="D21" s="24">
        <v>34</v>
      </c>
      <c r="E21" s="24">
        <v>910</v>
      </c>
      <c r="F21" s="37"/>
      <c r="G21" s="37"/>
      <c r="H21" s="37"/>
      <c r="L21" s="14">
        <v>39</v>
      </c>
      <c r="M21" s="14"/>
      <c r="N21" s="14" t="str">
        <f t="shared" si="0"/>
        <v>F</v>
      </c>
      <c r="O21" s="14">
        <f>VLOOKUP(N21,パラメータ設定用!$A$2:$F$8,4,0)</f>
        <v>0</v>
      </c>
      <c r="P21" s="14">
        <f>VLOOKUP(N21,パラメータ設定用!$A$2:$F$8,5,0)</f>
        <v>63</v>
      </c>
      <c r="Q21" s="13">
        <f t="shared" si="5"/>
        <v>63</v>
      </c>
      <c r="R21" s="13">
        <f t="shared" si="2"/>
        <v>950</v>
      </c>
    </row>
    <row r="22" spans="1:18" x14ac:dyDescent="0.4">
      <c r="A22" s="37"/>
      <c r="B22" s="37"/>
      <c r="D22" s="24">
        <v>36</v>
      </c>
      <c r="E22" s="24">
        <v>930</v>
      </c>
      <c r="F22" s="37"/>
      <c r="G22" s="37"/>
      <c r="H22" s="37"/>
      <c r="L22" s="13">
        <v>40</v>
      </c>
      <c r="M22" s="13"/>
      <c r="N22" s="14" t="str">
        <f t="shared" si="0"/>
        <v>F</v>
      </c>
      <c r="O22" s="14">
        <f>VLOOKUP(N22,パラメータ設定用!$A$2:$F$8,4,0)</f>
        <v>0</v>
      </c>
      <c r="P22" s="14">
        <f>VLOOKUP(N22,パラメータ設定用!$A$2:$F$8,5,0)</f>
        <v>63</v>
      </c>
      <c r="Q22" s="13">
        <f t="shared" si="5"/>
        <v>63</v>
      </c>
      <c r="R22" s="13">
        <f t="shared" si="2"/>
        <v>950</v>
      </c>
    </row>
    <row r="23" spans="1:18" x14ac:dyDescent="0.4">
      <c r="A23" s="37"/>
      <c r="B23" s="37"/>
      <c r="D23" s="24">
        <v>38</v>
      </c>
      <c r="E23" s="24">
        <v>950</v>
      </c>
      <c r="F23" s="37"/>
      <c r="G23" s="37"/>
      <c r="H23" s="37"/>
      <c r="L23" s="13">
        <v>41</v>
      </c>
      <c r="M23" s="13"/>
      <c r="N23" s="14" t="str">
        <f t="shared" si="0"/>
        <v>F</v>
      </c>
      <c r="O23" s="14">
        <f>VLOOKUP(N23,パラメータ設定用!$A$2:$F$8,4,0)</f>
        <v>0</v>
      </c>
      <c r="P23" s="14">
        <f>VLOOKUP(N23,パラメータ設定用!$A$2:$F$8,5,0)</f>
        <v>63</v>
      </c>
      <c r="Q23" s="13">
        <f t="shared" si="5"/>
        <v>63</v>
      </c>
      <c r="R23" s="13">
        <f t="shared" si="2"/>
        <v>950</v>
      </c>
    </row>
    <row r="24" spans="1:18" x14ac:dyDescent="0.4">
      <c r="A24" s="37"/>
      <c r="B24" s="37"/>
      <c r="D24" s="24">
        <v>45</v>
      </c>
      <c r="E24" s="24">
        <v>950</v>
      </c>
      <c r="F24" s="37"/>
      <c r="G24" s="37"/>
      <c r="H24" s="37"/>
      <c r="L24" s="14">
        <v>42</v>
      </c>
      <c r="M24" s="14"/>
      <c r="N24" s="14" t="str">
        <f t="shared" si="0"/>
        <v>F</v>
      </c>
      <c r="O24" s="14">
        <f>VLOOKUP(N24,パラメータ設定用!$A$2:$F$8,4,0)</f>
        <v>0</v>
      </c>
      <c r="P24" s="14">
        <f>VLOOKUP(N24,パラメータ設定用!$A$2:$F$8,5,0)</f>
        <v>63</v>
      </c>
      <c r="Q24" s="13">
        <f t="shared" si="5"/>
        <v>63</v>
      </c>
      <c r="R24" s="13">
        <f t="shared" si="2"/>
        <v>950</v>
      </c>
    </row>
    <row r="25" spans="1:18" x14ac:dyDescent="0.4">
      <c r="L25" s="13">
        <v>43</v>
      </c>
      <c r="M25" s="13" t="s">
        <v>21</v>
      </c>
      <c r="N25" s="14" t="str">
        <f t="shared" si="0"/>
        <v>F</v>
      </c>
      <c r="O25" s="14">
        <f>VLOOKUP(N25,パラメータ設定用!$A$2:$F$8,4,0)</f>
        <v>0</v>
      </c>
      <c r="P25" s="14">
        <f>VLOOKUP(N25,パラメータ設定用!$A$2:$F$8,5,0)</f>
        <v>63</v>
      </c>
      <c r="Q25" s="13">
        <f t="shared" si="5"/>
        <v>63</v>
      </c>
      <c r="R25" s="13">
        <f t="shared" si="2"/>
        <v>950</v>
      </c>
    </row>
    <row r="26" spans="1:18" x14ac:dyDescent="0.4">
      <c r="L26" s="13">
        <v>44</v>
      </c>
      <c r="M26" s="13"/>
      <c r="N26" s="14" t="str">
        <f t="shared" si="0"/>
        <v>F</v>
      </c>
      <c r="O26" s="14">
        <f>VLOOKUP(N26,パラメータ設定用!$A$2:$F$8,4,0)</f>
        <v>0</v>
      </c>
      <c r="P26" s="14">
        <f>VLOOKUP(N26,パラメータ設定用!$A$2:$F$8,5,0)</f>
        <v>63</v>
      </c>
      <c r="Q26" s="13">
        <f t="shared" si="5"/>
        <v>63</v>
      </c>
      <c r="R26" s="13">
        <f t="shared" si="2"/>
        <v>950</v>
      </c>
    </row>
    <row r="27" spans="1:18" x14ac:dyDescent="0.4">
      <c r="L27" s="14">
        <v>45</v>
      </c>
      <c r="M27" s="14" t="s">
        <v>27</v>
      </c>
      <c r="N27" s="14" t="str">
        <f t="shared" si="0"/>
        <v>F</v>
      </c>
      <c r="O27" s="14">
        <f>VLOOKUP(N27,パラメータ設定用!$A$2:$F$8,4,0)</f>
        <v>0</v>
      </c>
      <c r="P27" s="14">
        <f>VLOOKUP(N27,パラメータ設定用!$A$2:$F$8,5,0)</f>
        <v>63</v>
      </c>
      <c r="Q27" s="13">
        <f t="shared" si="5"/>
        <v>63</v>
      </c>
      <c r="R27" s="13">
        <f t="shared" si="2"/>
        <v>950</v>
      </c>
    </row>
    <row r="28" spans="1:18" x14ac:dyDescent="0.4">
      <c r="L28" s="13">
        <v>46</v>
      </c>
      <c r="M28" s="13"/>
      <c r="N28" s="14" t="str">
        <f t="shared" si="0"/>
        <v>G</v>
      </c>
      <c r="O28" s="14">
        <f>VLOOKUP(N28,パラメータ設定用!$A$2:$F$8,4,0)</f>
        <v>0</v>
      </c>
      <c r="P28" s="14">
        <f>VLOOKUP(N28,パラメータ設定用!$A$2:$F$8,5,0)</f>
        <v>63</v>
      </c>
      <c r="Q28" s="13">
        <f t="shared" si="5"/>
        <v>63</v>
      </c>
      <c r="R28" s="13">
        <f t="shared" si="2"/>
        <v>950</v>
      </c>
    </row>
    <row r="29" spans="1:18" x14ac:dyDescent="0.4">
      <c r="L29" s="13">
        <v>47</v>
      </c>
      <c r="M29" s="13"/>
      <c r="N29" s="14" t="str">
        <f t="shared" si="0"/>
        <v>G</v>
      </c>
      <c r="O29" s="14">
        <f>VLOOKUP(N29,パラメータ設定用!$A$2:$F$8,4,0)</f>
        <v>0</v>
      </c>
      <c r="P29" s="14">
        <f>VLOOKUP(N29,パラメータ設定用!$A$2:$F$8,5,0)</f>
        <v>63</v>
      </c>
      <c r="Q29" s="13">
        <f t="shared" si="5"/>
        <v>63</v>
      </c>
      <c r="R29" s="13">
        <f t="shared" si="2"/>
        <v>950</v>
      </c>
    </row>
    <row r="30" spans="1:18" x14ac:dyDescent="0.4">
      <c r="L30" s="13">
        <v>48</v>
      </c>
      <c r="M30" s="13"/>
      <c r="N30" s="14" t="str">
        <f t="shared" si="0"/>
        <v>G</v>
      </c>
      <c r="O30" s="14">
        <f>VLOOKUP(N30,パラメータ設定用!$A$2:$F$8,4,0)</f>
        <v>0</v>
      </c>
      <c r="P30" s="14">
        <f>VLOOKUP(N30,パラメータ設定用!$A$2:$F$8,5,0)</f>
        <v>63</v>
      </c>
      <c r="Q30" s="13">
        <f t="shared" ref="Q30:Q32" si="6">O30*L30+P30</f>
        <v>63</v>
      </c>
      <c r="R30" s="13">
        <f t="shared" si="2"/>
        <v>950</v>
      </c>
    </row>
    <row r="31" spans="1:18" x14ac:dyDescent="0.4">
      <c r="L31" s="13">
        <v>49</v>
      </c>
      <c r="M31" s="13"/>
      <c r="N31" s="14" t="str">
        <f t="shared" si="0"/>
        <v>G</v>
      </c>
      <c r="O31" s="14">
        <f>VLOOKUP(N31,パラメータ設定用!$A$2:$F$8,4,0)</f>
        <v>0</v>
      </c>
      <c r="P31" s="14">
        <f>VLOOKUP(N31,パラメータ設定用!$A$2:$F$8,5,0)</f>
        <v>63</v>
      </c>
      <c r="Q31" s="13">
        <f t="shared" si="6"/>
        <v>63</v>
      </c>
      <c r="R31" s="13">
        <f t="shared" si="2"/>
        <v>950</v>
      </c>
    </row>
    <row r="32" spans="1:18" x14ac:dyDescent="0.4">
      <c r="L32" s="13">
        <v>50</v>
      </c>
      <c r="M32" s="13"/>
      <c r="N32" s="14" t="str">
        <f t="shared" si="0"/>
        <v>G</v>
      </c>
      <c r="O32" s="14">
        <f>VLOOKUP(N32,パラメータ設定用!$A$2:$F$8,4,0)</f>
        <v>0</v>
      </c>
      <c r="P32" s="14">
        <f>VLOOKUP(N32,パラメータ設定用!$A$2:$F$8,5,0)</f>
        <v>63</v>
      </c>
      <c r="Q32" s="13">
        <f t="shared" si="6"/>
        <v>63</v>
      </c>
      <c r="R32" s="13">
        <f t="shared" si="2"/>
        <v>950</v>
      </c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05"/>
  <sheetViews>
    <sheetView workbookViewId="0">
      <selection activeCell="A2" sqref="A2:A201"/>
    </sheetView>
  </sheetViews>
  <sheetFormatPr defaultRowHeight="18.75" x14ac:dyDescent="0.4"/>
  <cols>
    <col min="1" max="2" width="5.75" style="4" customWidth="1"/>
    <col min="3" max="3" width="8.625" style="4" customWidth="1"/>
    <col min="4" max="7" width="8.875" customWidth="1"/>
    <col min="8" max="8" width="11" style="20" customWidth="1"/>
    <col min="9" max="9" width="10" customWidth="1"/>
    <col min="10" max="11" width="10.375" customWidth="1"/>
    <col min="12" max="13" width="8.875" customWidth="1"/>
  </cols>
  <sheetData>
    <row r="1" spans="1:15" ht="37.5" x14ac:dyDescent="0.4">
      <c r="A1" s="2" t="s">
        <v>3</v>
      </c>
      <c r="B1" s="2" t="s">
        <v>14</v>
      </c>
      <c r="C1" s="18" t="s">
        <v>37</v>
      </c>
      <c r="D1" s="3" t="s">
        <v>0</v>
      </c>
      <c r="E1" s="3" t="s">
        <v>1</v>
      </c>
      <c r="F1" s="19" t="s">
        <v>38</v>
      </c>
      <c r="G1" s="19" t="s">
        <v>38</v>
      </c>
      <c r="H1" s="19" t="s">
        <v>42</v>
      </c>
      <c r="I1" s="18" t="s">
        <v>41</v>
      </c>
      <c r="J1" s="19" t="s">
        <v>39</v>
      </c>
      <c r="K1" s="18" t="s">
        <v>40</v>
      </c>
      <c r="L1" s="17" t="s">
        <v>9</v>
      </c>
      <c r="M1" s="17" t="s">
        <v>10</v>
      </c>
      <c r="N1" s="3" t="s">
        <v>13</v>
      </c>
      <c r="O1" s="3" t="s">
        <v>12</v>
      </c>
    </row>
    <row r="2" spans="1:15" x14ac:dyDescent="0.4">
      <c r="A2" s="4" t="str">
        <f>IF(E2&lt;パラメータ設定用!$D$13,"-",IF(E2&gt;パラメータ設定用!$D$12,"-",IF(D2&lt;パラメータ設定用!$D$16,"-",IF(D2&gt;パラメータ設定用!$D$15,"-","〇"))))</f>
        <v>-</v>
      </c>
      <c r="B2" s="4" t="str">
        <f>IF(A2="-","-",COUNTIF($A$2:A2,"〇"))</f>
        <v>-</v>
      </c>
      <c r="C2" s="4" t="str">
        <f>IF(E2="-","-",IF(E2&lt;=22,"A",IF(E2&lt;=30,"B",IF(E2&lt;=34,"C",IF(E2&lt;=36,"D",IF(E2&lt;=38,"E",IF(E2&lt;=45,"F","G")))))))</f>
        <v>A</v>
      </c>
      <c r="D2">
        <f>IF('1_台風データ貼り付け'!F2=0,"-",'1_台風データ貼り付け'!F2)</f>
        <v>126</v>
      </c>
      <c r="E2">
        <f>IF('1_台風データ貼り付け'!E2=0,"-",'1_台風データ貼り付け'!E2)</f>
        <v>16</v>
      </c>
      <c r="F2">
        <f>(TRUNC('1_台風データ貼り付け'!F2,0)+MOD('1_台風データ貼り付け'!F2,1)*0.6)*10000</f>
        <v>1260000</v>
      </c>
      <c r="G2">
        <f>(TRUNC('1_台風データ貼り付け'!E2,0)+MOD('1_台風データ貼り付け'!E2,1)*0.6)*10000</f>
        <v>160000</v>
      </c>
      <c r="H2" s="35"/>
      <c r="I2" s="36"/>
      <c r="J2" s="10">
        <f>IF(K2=0,"-",1013-K2)</f>
        <v>880</v>
      </c>
      <c r="K2">
        <f>L2*E2+M2</f>
        <v>133</v>
      </c>
      <c r="L2">
        <f>VLOOKUP(C2,パラメータ設定用!$A$2:$F$8,4,0)</f>
        <v>0</v>
      </c>
      <c r="M2">
        <f>VLOOKUP(C2,パラメータ設定用!$A$2:$F$8,5,0)</f>
        <v>133</v>
      </c>
      <c r="N2">
        <v>75</v>
      </c>
      <c r="O2">
        <v>73</v>
      </c>
    </row>
    <row r="3" spans="1:15" x14ac:dyDescent="0.4">
      <c r="A3" s="4" t="str">
        <f>IF(E3&lt;パラメータ設定用!$D$13,"-",IF(E3&gt;パラメータ設定用!$D$12,"-",IF(D3&lt;パラメータ設定用!$D$16,"-",IF(D3&gt;パラメータ設定用!$D$15,"-","〇"))))</f>
        <v>-</v>
      </c>
      <c r="B3" s="4" t="str">
        <f>IF(A3="-","-",COUNTIF($A$2:A3,"〇"))</f>
        <v>-</v>
      </c>
      <c r="C3" s="4" t="str">
        <f t="shared" ref="C3:C66" si="0">IF(E3="-","-",IF(E3&lt;=22,"A",IF(E3&lt;=30,"B",IF(E3&lt;=34,"C",IF(E3&lt;=36,"D",IF(E3&lt;=38,"E",IF(E3&lt;=45,"F","G")))))))</f>
        <v>A</v>
      </c>
      <c r="D3">
        <f>IF('1_台風データ貼り付け'!F3=0,"-",'1_台風データ貼り付け'!F3)</f>
        <v>126.5</v>
      </c>
      <c r="E3">
        <f>IF('1_台風データ貼り付け'!E3=0,"-",'1_台風データ貼り付け'!E3)</f>
        <v>17.3</v>
      </c>
      <c r="F3">
        <f>(TRUNC('1_台風データ貼り付け'!F3,0)+MOD('1_台風データ貼り付け'!F3,1)*0.6)*10000</f>
        <v>1263000</v>
      </c>
      <c r="G3">
        <f>(TRUNC('1_台風データ貼り付け'!E3,0)+MOD('1_台風データ貼り付け'!E3,1)*0.6)*10000</f>
        <v>171800</v>
      </c>
      <c r="H3" s="21">
        <f ca="1">INDIRECT("'3_距離貼り付け'!F"&amp;ROW()+4)</f>
        <v>232651.44</v>
      </c>
      <c r="I3" s="8">
        <f ca="1">(H3/(O3*1000))/24</f>
        <v>0.13279191780821917</v>
      </c>
      <c r="J3" s="10">
        <f t="shared" ref="J3:J42" si="1">IF(K3=0,"-",1013-K3)</f>
        <v>880</v>
      </c>
      <c r="K3">
        <f t="shared" ref="K3:K66" si="2">L3*E3+M3</f>
        <v>133</v>
      </c>
      <c r="L3">
        <f>VLOOKUP(C3,パラメータ設定用!$A$2:$F$8,4,0)</f>
        <v>0</v>
      </c>
      <c r="M3">
        <f>VLOOKUP(C3,パラメータ設定用!$A$2:$F$8,5,0)</f>
        <v>133</v>
      </c>
      <c r="N3">
        <v>75</v>
      </c>
      <c r="O3">
        <v>73</v>
      </c>
    </row>
    <row r="4" spans="1:15" x14ac:dyDescent="0.4">
      <c r="A4" s="4" t="str">
        <f>IF(E4&lt;パラメータ設定用!$D$13,"-",IF(E4&gt;パラメータ設定用!$D$12,"-",IF(D4&lt;パラメータ設定用!$D$16,"-",IF(D4&gt;パラメータ設定用!$D$15,"-","〇"))))</f>
        <v>-</v>
      </c>
      <c r="B4" s="4" t="str">
        <f>IF(A4="-","-",COUNTIF($A$2:A4,"〇"))</f>
        <v>-</v>
      </c>
      <c r="C4" s="4" t="str">
        <f t="shared" si="0"/>
        <v>A</v>
      </c>
      <c r="D4">
        <f>IF('1_台風データ貼り付け'!F4=0,"-",'1_台風データ貼り付け'!F4)</f>
        <v>127</v>
      </c>
      <c r="E4">
        <f>IF('1_台風データ貼り付け'!E4=0,"-",'1_台風データ貼り付け'!E4)</f>
        <v>18.399999999999999</v>
      </c>
      <c r="F4">
        <f>(TRUNC('1_台風データ貼り付け'!F4,0)+MOD('1_台風データ貼り付け'!F4,1)*0.6)*10000</f>
        <v>1270000</v>
      </c>
      <c r="G4">
        <f>(TRUNC('1_台風データ貼り付け'!E4,0)+MOD('1_台風データ貼り付け'!E4,1)*0.6)*10000</f>
        <v>182399.99999999997</v>
      </c>
      <c r="H4" s="21">
        <f t="shared" ref="H4:H67" ca="1" si="3">INDIRECT("'3_距離貼り付け'!F"&amp;ROW()+4)</f>
        <v>304055.67</v>
      </c>
      <c r="I4" s="8">
        <f t="shared" ref="I4:I67" ca="1" si="4">(H4/(O4*1000))/24</f>
        <v>0.17354775684931503</v>
      </c>
      <c r="J4" s="10">
        <f t="shared" si="1"/>
        <v>880</v>
      </c>
      <c r="K4">
        <f t="shared" si="2"/>
        <v>133</v>
      </c>
      <c r="L4">
        <f>VLOOKUP(C4,パラメータ設定用!$A$2:$F$8,4,0)</f>
        <v>0</v>
      </c>
      <c r="M4">
        <f>VLOOKUP(C4,パラメータ設定用!$A$2:$F$8,5,0)</f>
        <v>133</v>
      </c>
      <c r="N4">
        <v>75</v>
      </c>
      <c r="O4">
        <v>73</v>
      </c>
    </row>
    <row r="5" spans="1:15" x14ac:dyDescent="0.4">
      <c r="A5" s="4" t="str">
        <f>IF(E5&lt;パラメータ設定用!$D$13,"-",IF(E5&gt;パラメータ設定用!$D$12,"-",IF(D5&lt;パラメータ設定用!$D$16,"-",IF(D5&gt;パラメータ設定用!$D$15,"-","〇"))))</f>
        <v>-</v>
      </c>
      <c r="B5" s="4" t="str">
        <f>IF(A5="-","-",COUNTIF($A$2:A5,"〇"))</f>
        <v>-</v>
      </c>
      <c r="C5" s="4" t="str">
        <f t="shared" si="0"/>
        <v>A</v>
      </c>
      <c r="D5">
        <f>IF('1_台風データ貼り付け'!F5=0,"-",'1_台風データ貼り付け'!F5)</f>
        <v>127.5</v>
      </c>
      <c r="E5">
        <f>IF('1_台風データ貼り付け'!E5=0,"-",'1_台風データ貼り付け'!E5)</f>
        <v>19.2</v>
      </c>
      <c r="F5">
        <f>(TRUNC('1_台風データ貼り付け'!F5,0)+MOD('1_台風データ貼り付け'!F5,1)*0.6)*10000</f>
        <v>1273000</v>
      </c>
      <c r="G5">
        <f>(TRUNC('1_台風データ貼り付け'!E5,0)+MOD('1_台風データ貼り付け'!E5,1)*0.6)*10000</f>
        <v>191200</v>
      </c>
      <c r="H5" s="21">
        <f t="shared" ca="1" si="3"/>
        <v>303318.25</v>
      </c>
      <c r="I5" s="8">
        <f t="shared" ca="1" si="4"/>
        <v>0.17312685502283107</v>
      </c>
      <c r="J5" s="10">
        <f t="shared" si="1"/>
        <v>880</v>
      </c>
      <c r="K5">
        <f t="shared" si="2"/>
        <v>133</v>
      </c>
      <c r="L5">
        <f>VLOOKUP(C5,パラメータ設定用!$A$2:$F$8,4,0)</f>
        <v>0</v>
      </c>
      <c r="M5">
        <f>VLOOKUP(C5,パラメータ設定用!$A$2:$F$8,5,0)</f>
        <v>133</v>
      </c>
      <c r="N5">
        <v>75</v>
      </c>
      <c r="O5">
        <v>73</v>
      </c>
    </row>
    <row r="6" spans="1:15" x14ac:dyDescent="0.4">
      <c r="A6" s="4" t="str">
        <f>IF(E6&lt;パラメータ設定用!$D$13,"-",IF(E6&gt;パラメータ設定用!$D$12,"-",IF(D6&lt;パラメータ設定用!$D$16,"-",IF(D6&gt;パラメータ設定用!$D$15,"-","〇"))))</f>
        <v>-</v>
      </c>
      <c r="B6" s="4" t="str">
        <f>IF(A6="-","-",COUNTIF($A$2:A6,"〇"))</f>
        <v>-</v>
      </c>
      <c r="C6" s="4" t="str">
        <f t="shared" si="0"/>
        <v>A</v>
      </c>
      <c r="D6">
        <f>IF('1_台風データ貼り付け'!F6=0,"-",'1_台風データ貼り付け'!F6)</f>
        <v>128</v>
      </c>
      <c r="E6">
        <f>IF('1_台風データ貼り付け'!E6=0,"-",'1_台風データ貼り付け'!E6)</f>
        <v>20</v>
      </c>
      <c r="F6">
        <f>(TRUNC('1_台風データ貼り付け'!F6,0)+MOD('1_台風データ貼り付け'!F6,1)*0.6)*10000</f>
        <v>1280000</v>
      </c>
      <c r="G6">
        <f>(TRUNC('1_台風データ貼り付け'!E6,0)+MOD('1_台風データ貼り付け'!E6,1)*0.6)*10000</f>
        <v>200000</v>
      </c>
      <c r="H6" s="21">
        <f t="shared" ca="1" si="3"/>
        <v>0</v>
      </c>
      <c r="I6" s="8">
        <f t="shared" ca="1" si="4"/>
        <v>0</v>
      </c>
      <c r="J6" s="10">
        <f t="shared" si="1"/>
        <v>880</v>
      </c>
      <c r="K6">
        <f t="shared" si="2"/>
        <v>133</v>
      </c>
      <c r="L6">
        <f>VLOOKUP(C6,パラメータ設定用!$A$2:$F$8,4,0)</f>
        <v>0</v>
      </c>
      <c r="M6">
        <f>VLOOKUP(C6,パラメータ設定用!$A$2:$F$8,5,0)</f>
        <v>133</v>
      </c>
      <c r="N6">
        <v>75</v>
      </c>
      <c r="O6">
        <v>73</v>
      </c>
    </row>
    <row r="7" spans="1:15" x14ac:dyDescent="0.4">
      <c r="A7" s="4" t="str">
        <f>IF(E7&lt;パラメータ設定用!$D$13,"-",IF(E7&gt;パラメータ設定用!$D$12,"-",IF(D7&lt;パラメータ設定用!$D$16,"-",IF(D7&gt;パラメータ設定用!$D$15,"-","〇"))))</f>
        <v>-</v>
      </c>
      <c r="B7" s="4" t="str">
        <f>IF(A7="-","-",COUNTIF($A$2:A7,"〇"))</f>
        <v>-</v>
      </c>
      <c r="C7" s="4" t="str">
        <f t="shared" si="0"/>
        <v>A</v>
      </c>
      <c r="D7">
        <f>IF('1_台風データ貼り付け'!F7=0,"-",'1_台風データ貼り付け'!F7)</f>
        <v>128</v>
      </c>
      <c r="E7">
        <f>IF('1_台風データ貼り付け'!E7=0,"-",'1_台風データ貼り付け'!E7)</f>
        <v>20.399999999999999</v>
      </c>
      <c r="F7">
        <f>(TRUNC('1_台風データ貼り付け'!F7,0)+MOD('1_台風データ貼り付け'!F7,1)*0.6)*10000</f>
        <v>1280000</v>
      </c>
      <c r="G7">
        <f>(TRUNC('1_台風データ貼り付け'!E7,0)+MOD('1_台風データ貼り付け'!E7,1)*0.6)*10000</f>
        <v>202399.99999999997</v>
      </c>
      <c r="H7" s="21">
        <f t="shared" ca="1" si="3"/>
        <v>0</v>
      </c>
      <c r="I7" s="8">
        <f t="shared" ca="1" si="4"/>
        <v>0</v>
      </c>
      <c r="J7" s="10">
        <f t="shared" si="1"/>
        <v>880</v>
      </c>
      <c r="K7">
        <f t="shared" si="2"/>
        <v>133</v>
      </c>
      <c r="L7">
        <f>VLOOKUP(C7,パラメータ設定用!$A$2:$F$8,4,0)</f>
        <v>0</v>
      </c>
      <c r="M7">
        <f>VLOOKUP(C7,パラメータ設定用!$A$2:$F$8,5,0)</f>
        <v>133</v>
      </c>
      <c r="N7">
        <v>75</v>
      </c>
      <c r="O7">
        <v>73</v>
      </c>
    </row>
    <row r="8" spans="1:15" x14ac:dyDescent="0.4">
      <c r="A8" s="4" t="str">
        <f>IF(E8&lt;パラメータ設定用!$D$13,"-",IF(E8&gt;パラメータ設定用!$D$12,"-",IF(D8&lt;パラメータ設定用!$D$16,"-",IF(D8&gt;パラメータ設定用!$D$15,"-","〇"))))</f>
        <v>-</v>
      </c>
      <c r="B8" s="4" t="str">
        <f>IF(A8="-","-",COUNTIF($A$2:A8,"〇"))</f>
        <v>-</v>
      </c>
      <c r="C8" s="4" t="str">
        <f t="shared" si="0"/>
        <v>A</v>
      </c>
      <c r="D8">
        <f>IF('1_台風データ貼り付け'!F8=0,"-",'1_台風データ貼り付け'!F8)</f>
        <v>128</v>
      </c>
      <c r="E8">
        <f>IF('1_台風データ貼り付け'!E8=0,"-",'1_台風データ貼り付け'!E8)</f>
        <v>20.9</v>
      </c>
      <c r="F8">
        <f>(TRUNC('1_台風データ貼り付け'!F8,0)+MOD('1_台風データ貼り付け'!F8,1)*0.6)*10000</f>
        <v>1280000</v>
      </c>
      <c r="G8">
        <f>(TRUNC('1_台風データ貼り付け'!E8,0)+MOD('1_台風データ貼り付け'!E8,1)*0.6)*10000</f>
        <v>205400</v>
      </c>
      <c r="H8" s="21">
        <f t="shared" ca="1" si="3"/>
        <v>2820630.46</v>
      </c>
      <c r="I8" s="8">
        <f t="shared" ca="1" si="4"/>
        <v>1.6099488926940639</v>
      </c>
      <c r="J8" s="10">
        <f t="shared" si="1"/>
        <v>880</v>
      </c>
      <c r="K8">
        <f t="shared" si="2"/>
        <v>133</v>
      </c>
      <c r="L8">
        <f>VLOOKUP(C8,パラメータ設定用!$A$2:$F$8,4,0)</f>
        <v>0</v>
      </c>
      <c r="M8">
        <f>VLOOKUP(C8,パラメータ設定用!$A$2:$F$8,5,0)</f>
        <v>133</v>
      </c>
      <c r="N8">
        <v>75</v>
      </c>
      <c r="O8">
        <v>73</v>
      </c>
    </row>
    <row r="9" spans="1:15" x14ac:dyDescent="0.4">
      <c r="A9" s="4" t="str">
        <f>IF(E9&lt;パラメータ設定用!$D$13,"-",IF(E9&gt;パラメータ設定用!$D$12,"-",IF(D9&lt;パラメータ設定用!$D$16,"-",IF(D9&gt;パラメータ設定用!$D$15,"-","〇"))))</f>
        <v>-</v>
      </c>
      <c r="B9" s="4" t="str">
        <f>IF(A9="-","-",COUNTIF($A$2:A9,"〇"))</f>
        <v>-</v>
      </c>
      <c r="C9" s="4" t="str">
        <f t="shared" si="0"/>
        <v>A</v>
      </c>
      <c r="D9">
        <f>IF('1_台風データ貼り付け'!F9=0,"-",'1_台風データ貼り付け'!F9)</f>
        <v>127.5</v>
      </c>
      <c r="E9">
        <f>IF('1_台風データ貼り付け'!E9=0,"-",'1_台風データ貼り付け'!E9)</f>
        <v>21</v>
      </c>
      <c r="F9">
        <f>(TRUNC('1_台風データ貼り付け'!F9,0)+MOD('1_台風データ貼り付け'!F9,1)*0.6)*10000</f>
        <v>1273000</v>
      </c>
      <c r="G9">
        <f>(TRUNC('1_台風データ貼り付け'!E9,0)+MOD('1_台風データ貼り付け'!E9,1)*0.6)*10000</f>
        <v>210000</v>
      </c>
      <c r="H9" s="21">
        <f t="shared" ca="1" si="3"/>
        <v>2700522.53</v>
      </c>
      <c r="I9" s="8">
        <f t="shared" ca="1" si="4"/>
        <v>1.5413941381278538</v>
      </c>
      <c r="J9" s="10">
        <f t="shared" si="1"/>
        <v>880</v>
      </c>
      <c r="K9">
        <f t="shared" si="2"/>
        <v>133</v>
      </c>
      <c r="L9">
        <f>VLOOKUP(C9,パラメータ設定用!$A$2:$F$8,4,0)</f>
        <v>0</v>
      </c>
      <c r="M9">
        <f>VLOOKUP(C9,パラメータ設定用!$A$2:$F$8,5,0)</f>
        <v>133</v>
      </c>
      <c r="N9">
        <v>75</v>
      </c>
      <c r="O9">
        <v>73</v>
      </c>
    </row>
    <row r="10" spans="1:15" x14ac:dyDescent="0.4">
      <c r="A10" s="4" t="str">
        <f>IF(E10&lt;パラメータ設定用!$D$13,"-",IF(E10&gt;パラメータ設定用!$D$12,"-",IF(D10&lt;パラメータ設定用!$D$16,"-",IF(D10&gt;パラメータ設定用!$D$15,"-","〇"))))</f>
        <v>-</v>
      </c>
      <c r="B10" s="4" t="str">
        <f>IF(A10="-","-",COUNTIF($A$2:A10,"〇"))</f>
        <v>-</v>
      </c>
      <c r="C10" s="4" t="str">
        <f t="shared" si="0"/>
        <v>A</v>
      </c>
      <c r="D10">
        <f>IF('1_台風データ貼り付け'!F10=0,"-",'1_台風データ貼り付け'!F10)</f>
        <v>127</v>
      </c>
      <c r="E10">
        <f>IF('1_台風データ貼り付け'!E10=0,"-",'1_台風データ貼り付け'!E10)</f>
        <v>21</v>
      </c>
      <c r="F10">
        <f>(TRUNC('1_台風データ貼り付け'!F10,0)+MOD('1_台風データ貼り付け'!F10,1)*0.6)*10000</f>
        <v>1270000</v>
      </c>
      <c r="G10">
        <f>(TRUNC('1_台風データ貼り付け'!E10,0)+MOD('1_台風データ貼り付け'!E10,1)*0.6)*10000</f>
        <v>210000</v>
      </c>
      <c r="H10" s="21">
        <f t="shared" ca="1" si="3"/>
        <v>0</v>
      </c>
      <c r="I10" s="8">
        <f t="shared" ca="1" si="4"/>
        <v>0</v>
      </c>
      <c r="J10" s="10">
        <f t="shared" si="1"/>
        <v>880</v>
      </c>
      <c r="K10">
        <f t="shared" si="2"/>
        <v>133</v>
      </c>
      <c r="L10">
        <f>VLOOKUP(C10,パラメータ設定用!$A$2:$F$8,4,0)</f>
        <v>0</v>
      </c>
      <c r="M10">
        <f>VLOOKUP(C10,パラメータ設定用!$A$2:$F$8,5,0)</f>
        <v>133</v>
      </c>
      <c r="N10">
        <v>75</v>
      </c>
      <c r="O10">
        <v>73</v>
      </c>
    </row>
    <row r="11" spans="1:15" x14ac:dyDescent="0.4">
      <c r="A11" s="4" t="str">
        <f>IF(E11&lt;パラメータ設定用!$D$13,"-",IF(E11&gt;パラメータ設定用!$D$12,"-",IF(D11&lt;パラメータ設定用!$D$16,"-",IF(D11&gt;パラメータ設定用!$D$15,"-","〇"))))</f>
        <v>-</v>
      </c>
      <c r="B11" s="4" t="str">
        <f>IF(A11="-","-",COUNTIF($A$2:A11,"〇"))</f>
        <v>-</v>
      </c>
      <c r="C11" s="4" t="str">
        <f t="shared" si="0"/>
        <v>A</v>
      </c>
      <c r="D11">
        <f>IF('1_台風データ貼り付け'!F11=0,"-",'1_台風データ貼り付け'!F11)</f>
        <v>127</v>
      </c>
      <c r="E11">
        <f>IF('1_台風データ貼り付け'!E11=0,"-",'1_台風データ貼り付け'!E11)</f>
        <v>21</v>
      </c>
      <c r="F11">
        <f>(TRUNC('1_台風データ貼り付け'!F11,0)+MOD('1_台風データ貼り付け'!F11,1)*0.6)*10000</f>
        <v>1270000</v>
      </c>
      <c r="G11">
        <f>(TRUNC('1_台風データ貼り付け'!E11,0)+MOD('1_台風データ貼り付け'!E11,1)*0.6)*10000</f>
        <v>210000</v>
      </c>
      <c r="H11" s="21">
        <f t="shared" ca="1" si="3"/>
        <v>3164939.35</v>
      </c>
      <c r="I11" s="8">
        <f t="shared" ca="1" si="4"/>
        <v>1.80647223173516</v>
      </c>
      <c r="J11" s="10">
        <f t="shared" si="1"/>
        <v>880</v>
      </c>
      <c r="K11">
        <f t="shared" si="2"/>
        <v>133</v>
      </c>
      <c r="L11">
        <f>VLOOKUP(C11,パラメータ設定用!$A$2:$F$8,4,0)</f>
        <v>0</v>
      </c>
      <c r="M11">
        <f>VLOOKUP(C11,パラメータ設定用!$A$2:$F$8,5,0)</f>
        <v>133</v>
      </c>
      <c r="N11">
        <v>75</v>
      </c>
      <c r="O11">
        <v>73</v>
      </c>
    </row>
    <row r="12" spans="1:15" x14ac:dyDescent="0.4">
      <c r="A12" s="4" t="str">
        <f>IF(E12&lt;パラメータ設定用!$D$13,"-",IF(E12&gt;パラメータ設定用!$D$12,"-",IF(D12&lt;パラメータ設定用!$D$16,"-",IF(D12&gt;パラメータ設定用!$D$15,"-","〇"))))</f>
        <v>-</v>
      </c>
      <c r="B12" s="4" t="str">
        <f>IF(A12="-","-",COUNTIF($A$2:A12,"〇"))</f>
        <v>-</v>
      </c>
      <c r="C12" s="4" t="str">
        <f t="shared" si="0"/>
        <v>A</v>
      </c>
      <c r="D12">
        <f>IF('1_台風データ貼り付け'!F12=0,"-",'1_台風データ貼り付け'!F12)</f>
        <v>126.9</v>
      </c>
      <c r="E12">
        <f>IF('1_台風データ貼り付け'!E12=0,"-",'1_台風データ貼り付け'!E12)</f>
        <v>21.1</v>
      </c>
      <c r="F12">
        <f>(TRUNC('1_台風データ貼り付け'!F12,0)+MOD('1_台風データ貼り付け'!F12,1)*0.6)*10000</f>
        <v>1265400</v>
      </c>
      <c r="G12">
        <f>(TRUNC('1_台風データ貼り付け'!E12,0)+MOD('1_台風データ貼り付け'!E12,1)*0.6)*10000</f>
        <v>210600.00000000003</v>
      </c>
      <c r="H12" s="21">
        <f t="shared" ca="1" si="3"/>
        <v>2980535.39</v>
      </c>
      <c r="I12" s="8">
        <f t="shared" ca="1" si="4"/>
        <v>1.7012188299086759</v>
      </c>
      <c r="J12" s="10">
        <f t="shared" si="1"/>
        <v>880</v>
      </c>
      <c r="K12">
        <f t="shared" si="2"/>
        <v>133</v>
      </c>
      <c r="L12">
        <f>VLOOKUP(C12,パラメータ設定用!$A$2:$F$8,4,0)</f>
        <v>0</v>
      </c>
      <c r="M12">
        <f>VLOOKUP(C12,パラメータ設定用!$A$2:$F$8,5,0)</f>
        <v>133</v>
      </c>
      <c r="N12">
        <v>75</v>
      </c>
      <c r="O12">
        <v>73</v>
      </c>
    </row>
    <row r="13" spans="1:15" x14ac:dyDescent="0.4">
      <c r="A13" s="4" t="str">
        <f>IF(E13&lt;パラメータ設定用!$D$13,"-",IF(E13&gt;パラメータ設定用!$D$12,"-",IF(D13&lt;パラメータ設定用!$D$16,"-",IF(D13&gt;パラメータ設定用!$D$15,"-","〇"))))</f>
        <v>-</v>
      </c>
      <c r="B13" s="4" t="str">
        <f>IF(A13="-","-",COUNTIF($A$2:A13,"〇"))</f>
        <v>-</v>
      </c>
      <c r="C13" s="4" t="str">
        <f t="shared" si="0"/>
        <v>A</v>
      </c>
      <c r="D13">
        <f>IF('1_台風データ貼り付け'!F13=0,"-",'1_台風データ貼り付け'!F13)</f>
        <v>126.7</v>
      </c>
      <c r="E13">
        <f>IF('1_台風データ貼り付け'!E13=0,"-",'1_台風データ貼り付け'!E13)</f>
        <v>21.2</v>
      </c>
      <c r="F13">
        <f>(TRUNC('1_台風データ貼り付け'!F13,0)+MOD('1_台風データ貼り付け'!F13,1)*0.6)*10000</f>
        <v>1264200</v>
      </c>
      <c r="G13">
        <f>(TRUNC('1_台風データ貼り付け'!E13,0)+MOD('1_台風データ貼り付け'!E13,1)*0.6)*10000</f>
        <v>211200</v>
      </c>
      <c r="H13" s="21">
        <f t="shared" ca="1" si="3"/>
        <v>2700105.09</v>
      </c>
      <c r="I13" s="8">
        <f t="shared" ca="1" si="4"/>
        <v>1.5411558732876711</v>
      </c>
      <c r="J13" s="10">
        <f t="shared" si="1"/>
        <v>880</v>
      </c>
      <c r="K13">
        <f t="shared" si="2"/>
        <v>133</v>
      </c>
      <c r="L13">
        <f>VLOOKUP(C13,パラメータ設定用!$A$2:$F$8,4,0)</f>
        <v>0</v>
      </c>
      <c r="M13">
        <f>VLOOKUP(C13,パラメータ設定用!$A$2:$F$8,5,0)</f>
        <v>133</v>
      </c>
      <c r="N13">
        <v>75</v>
      </c>
      <c r="O13">
        <v>73</v>
      </c>
    </row>
    <row r="14" spans="1:15" x14ac:dyDescent="0.4">
      <c r="A14" s="4" t="str">
        <f>IF(E14&lt;パラメータ設定用!$D$13,"-",IF(E14&gt;パラメータ設定用!$D$12,"-",IF(D14&lt;パラメータ設定用!$D$16,"-",IF(D14&gt;パラメータ設定用!$D$15,"-","〇"))))</f>
        <v>-</v>
      </c>
      <c r="B14" s="4" t="str">
        <f>IF(A14="-","-",COUNTIF($A$2:A14,"〇"))</f>
        <v>-</v>
      </c>
      <c r="C14" s="4" t="str">
        <f t="shared" si="0"/>
        <v>A</v>
      </c>
      <c r="D14">
        <f>IF('1_台風データ貼り付け'!F14=0,"-",'1_台風データ貼り付け'!F14)</f>
        <v>126.6</v>
      </c>
      <c r="E14">
        <f>IF('1_台風データ貼り付け'!E14=0,"-",'1_台風データ貼り付け'!E14)</f>
        <v>21.2</v>
      </c>
      <c r="F14">
        <f>(TRUNC('1_台風データ貼り付け'!F14,0)+MOD('1_台風データ貼り付け'!F14,1)*0.6)*10000</f>
        <v>1263600</v>
      </c>
      <c r="G14">
        <f>(TRUNC('1_台風データ貼り付け'!E14,0)+MOD('1_台風データ貼り付け'!E14,1)*0.6)*10000</f>
        <v>211200</v>
      </c>
      <c r="H14" s="21">
        <f t="shared" ca="1" si="3"/>
        <v>3165200.55</v>
      </c>
      <c r="I14" s="8">
        <f t="shared" ca="1" si="4"/>
        <v>1.8066213184931506</v>
      </c>
      <c r="J14" s="10">
        <f t="shared" si="1"/>
        <v>880</v>
      </c>
      <c r="K14">
        <f t="shared" si="2"/>
        <v>133</v>
      </c>
      <c r="L14">
        <f>VLOOKUP(C14,パラメータ設定用!$A$2:$F$8,4,0)</f>
        <v>0</v>
      </c>
      <c r="M14">
        <f>VLOOKUP(C14,パラメータ設定用!$A$2:$F$8,5,0)</f>
        <v>133</v>
      </c>
      <c r="N14">
        <v>75</v>
      </c>
      <c r="O14">
        <v>73</v>
      </c>
    </row>
    <row r="15" spans="1:15" x14ac:dyDescent="0.4">
      <c r="A15" s="4" t="str">
        <f>IF(E15&lt;パラメータ設定用!$D$13,"-",IF(E15&gt;パラメータ設定用!$D$12,"-",IF(D15&lt;パラメータ設定用!$D$16,"-",IF(D15&gt;パラメータ設定用!$D$15,"-","〇"))))</f>
        <v>-</v>
      </c>
      <c r="B15" s="4" t="str">
        <f>IF(A15="-","-",COUNTIF($A$2:A15,"〇"))</f>
        <v>-</v>
      </c>
      <c r="C15" s="4" t="str">
        <f t="shared" si="0"/>
        <v>A</v>
      </c>
      <c r="D15">
        <f>IF('1_台風データ貼り付け'!F15=0,"-",'1_台風データ貼り付け'!F15)</f>
        <v>126.5</v>
      </c>
      <c r="E15">
        <f>IF('1_台風データ貼り付け'!E15=0,"-",'1_台風データ貼り付け'!E15)</f>
        <v>21.3</v>
      </c>
      <c r="F15">
        <f>(TRUNC('1_台風データ貼り付け'!F15,0)+MOD('1_台風データ貼り付け'!F15,1)*0.6)*10000</f>
        <v>1263000</v>
      </c>
      <c r="G15">
        <f>(TRUNC('1_台風データ貼り付け'!E15,0)+MOD('1_台風データ貼り付け'!E15,1)*0.6)*10000</f>
        <v>211800</v>
      </c>
      <c r="H15" s="21">
        <f t="shared" ca="1" si="3"/>
        <v>2700210.77</v>
      </c>
      <c r="I15" s="8">
        <f t="shared" ca="1" si="4"/>
        <v>1.5412161929223744</v>
      </c>
      <c r="J15" s="10">
        <f t="shared" si="1"/>
        <v>880</v>
      </c>
      <c r="K15">
        <f t="shared" si="2"/>
        <v>133</v>
      </c>
      <c r="L15">
        <f>VLOOKUP(C15,パラメータ設定用!$A$2:$F$8,4,0)</f>
        <v>0</v>
      </c>
      <c r="M15">
        <f>VLOOKUP(C15,パラメータ設定用!$A$2:$F$8,5,0)</f>
        <v>133</v>
      </c>
      <c r="N15">
        <v>75</v>
      </c>
      <c r="O15">
        <v>73</v>
      </c>
    </row>
    <row r="16" spans="1:15" x14ac:dyDescent="0.4">
      <c r="A16" s="4" t="str">
        <f>IF(E16&lt;パラメータ設定用!$D$13,"-",IF(E16&gt;パラメータ設定用!$D$12,"-",IF(D16&lt;パラメータ設定用!$D$16,"-",IF(D16&gt;パラメータ設定用!$D$15,"-","〇"))))</f>
        <v>-</v>
      </c>
      <c r="B16" s="4" t="str">
        <f>IF(A16="-","-",COUNTIF($A$2:A16,"〇"))</f>
        <v>-</v>
      </c>
      <c r="C16" s="4" t="str">
        <f t="shared" si="0"/>
        <v>A</v>
      </c>
      <c r="D16">
        <f>IF('1_台風データ貼り付け'!F16=0,"-",'1_台風データ貼り付け'!F16)</f>
        <v>126.3</v>
      </c>
      <c r="E16">
        <f>IF('1_台風データ貼り付け'!E16=0,"-",'1_台風データ貼り付け'!E16)</f>
        <v>21.3</v>
      </c>
      <c r="F16">
        <f>(TRUNC('1_台風データ貼り付け'!F16,0)+MOD('1_台風データ貼り付け'!F16,1)*0.6)*10000</f>
        <v>1261800</v>
      </c>
      <c r="G16">
        <f>(TRUNC('1_台風データ貼り付け'!E16,0)+MOD('1_台風データ貼り付け'!E16,1)*0.6)*10000</f>
        <v>211800</v>
      </c>
      <c r="H16" s="21">
        <f t="shared" ca="1" si="3"/>
        <v>2893827.02</v>
      </c>
      <c r="I16" s="8">
        <f t="shared" ca="1" si="4"/>
        <v>1.6517277511415525</v>
      </c>
      <c r="J16" s="10">
        <f t="shared" si="1"/>
        <v>880</v>
      </c>
      <c r="K16">
        <f t="shared" si="2"/>
        <v>133</v>
      </c>
      <c r="L16">
        <f>VLOOKUP(C16,パラメータ設定用!$A$2:$F$8,4,0)</f>
        <v>0</v>
      </c>
      <c r="M16">
        <f>VLOOKUP(C16,パラメータ設定用!$A$2:$F$8,5,0)</f>
        <v>133</v>
      </c>
      <c r="N16">
        <v>75</v>
      </c>
      <c r="O16">
        <v>73</v>
      </c>
    </row>
    <row r="17" spans="1:15" x14ac:dyDescent="0.4">
      <c r="A17" s="4" t="str">
        <f>IF(E17&lt;パラメータ設定用!$D$13,"-",IF(E17&gt;パラメータ設定用!$D$12,"-",IF(D17&lt;パラメータ設定用!$D$16,"-",IF(D17&gt;パラメータ設定用!$D$15,"-","〇"))))</f>
        <v>-</v>
      </c>
      <c r="B17" s="4" t="str">
        <f>IF(A17="-","-",COUNTIF($A$2:A17,"〇"))</f>
        <v>-</v>
      </c>
      <c r="C17" s="4" t="str">
        <f t="shared" si="0"/>
        <v>A</v>
      </c>
      <c r="D17">
        <f>IF('1_台風データ貼り付け'!F17=0,"-",'1_台風データ貼り付け'!F17)</f>
        <v>126</v>
      </c>
      <c r="E17">
        <f>IF('1_台風データ貼り付け'!E17=0,"-",'1_台風データ貼り付け'!E17)</f>
        <v>21.4</v>
      </c>
      <c r="F17">
        <f>(TRUNC('1_台風データ貼り付け'!F17,0)+MOD('1_台風データ貼り付け'!F17,1)*0.6)*10000</f>
        <v>1260000</v>
      </c>
      <c r="G17">
        <f>(TRUNC('1_台風データ貼り付け'!E17,0)+MOD('1_台風データ貼り付け'!E17,1)*0.6)*10000</f>
        <v>212399.99999999997</v>
      </c>
      <c r="H17" s="21">
        <f t="shared" ca="1" si="3"/>
        <v>63823.19</v>
      </c>
      <c r="I17" s="8">
        <f t="shared" ca="1" si="4"/>
        <v>3.6428761415525111E-2</v>
      </c>
      <c r="J17" s="10">
        <f t="shared" si="1"/>
        <v>880</v>
      </c>
      <c r="K17">
        <f t="shared" si="2"/>
        <v>133</v>
      </c>
      <c r="L17">
        <f>VLOOKUP(C17,パラメータ設定用!$A$2:$F$8,4,0)</f>
        <v>0</v>
      </c>
      <c r="M17">
        <f>VLOOKUP(C17,パラメータ設定用!$A$2:$F$8,5,0)</f>
        <v>133</v>
      </c>
      <c r="N17">
        <v>75</v>
      </c>
      <c r="O17">
        <v>73</v>
      </c>
    </row>
    <row r="18" spans="1:15" x14ac:dyDescent="0.4">
      <c r="A18" s="4" t="str">
        <f>IF(E18&lt;パラメータ設定用!$D$13,"-",IF(E18&gt;パラメータ設定用!$D$12,"-",IF(D18&lt;パラメータ設定用!$D$16,"-",IF(D18&gt;パラメータ設定用!$D$15,"-","〇"))))</f>
        <v>-</v>
      </c>
      <c r="B18" s="4" t="str">
        <f>IF(A18="-","-",COUNTIF($A$2:A18,"〇"))</f>
        <v>-</v>
      </c>
      <c r="C18" s="4" t="str">
        <f t="shared" si="0"/>
        <v>B</v>
      </c>
      <c r="D18">
        <f>IF('1_台風データ貼り付け'!F18=0,"-",'1_台風データ貼り付け'!F18)</f>
        <v>126.1</v>
      </c>
      <c r="E18">
        <f>IF('1_台風データ貼り付け'!E18=0,"-",'1_台風データ貼り付け'!E18)</f>
        <v>22.2</v>
      </c>
      <c r="F18">
        <f>(TRUNC('1_台風データ貼り付け'!F18,0)+MOD('1_台風データ貼り付け'!F18,1)*0.6)*10000</f>
        <v>1260600</v>
      </c>
      <c r="G18">
        <f>(TRUNC('1_台風データ貼り付け'!E18,0)+MOD('1_台風データ貼り付け'!E18,1)*0.6)*10000</f>
        <v>221200</v>
      </c>
      <c r="H18" s="21">
        <f t="shared" ca="1" si="3"/>
        <v>244728.36</v>
      </c>
      <c r="I18" s="8">
        <f t="shared" ca="1" si="4"/>
        <v>0.13968513698630136</v>
      </c>
      <c r="J18" s="10">
        <f t="shared" si="1"/>
        <v>880.5</v>
      </c>
      <c r="K18">
        <f t="shared" si="2"/>
        <v>132.5</v>
      </c>
      <c r="L18">
        <f>VLOOKUP(C18,パラメータ設定用!$A$2:$F$8,4,0)</f>
        <v>-2.5</v>
      </c>
      <c r="M18">
        <f>VLOOKUP(C18,パラメータ設定用!$A$2:$F$8,5,0)</f>
        <v>188</v>
      </c>
      <c r="N18">
        <v>75</v>
      </c>
      <c r="O18">
        <v>73</v>
      </c>
    </row>
    <row r="19" spans="1:15" x14ac:dyDescent="0.4">
      <c r="A19" s="4" t="str">
        <f>IF(E19&lt;パラメータ設定用!$D$13,"-",IF(E19&gt;パラメータ設定用!$D$12,"-",IF(D19&lt;パラメータ設定用!$D$16,"-",IF(D19&gt;パラメータ設定用!$D$15,"-","〇"))))</f>
        <v>〇</v>
      </c>
      <c r="B19" s="4">
        <f>IF(A19="-","-",COUNTIF($A$2:A19,"〇"))</f>
        <v>1</v>
      </c>
      <c r="C19" s="4" t="str">
        <f t="shared" si="0"/>
        <v>B</v>
      </c>
      <c r="D19">
        <f>IF('1_台風データ貼り付け'!F19=0,"-",'1_台風データ貼り付け'!F19)</f>
        <v>126.6</v>
      </c>
      <c r="E19">
        <f>IF('1_台風データ貼り付け'!E19=0,"-",'1_台風データ貼り付け'!E19)</f>
        <v>23.2</v>
      </c>
      <c r="F19">
        <f>(TRUNC('1_台風データ貼り付け'!F19,0)+MOD('1_台風データ貼り付け'!F19,1)*0.6)*10000</f>
        <v>1263600</v>
      </c>
      <c r="G19">
        <f>(TRUNC('1_台風データ貼り付け'!E19,0)+MOD('1_台風データ貼り付け'!E19,1)*0.6)*10000</f>
        <v>231200</v>
      </c>
      <c r="H19" s="21">
        <f t="shared" ca="1" si="3"/>
        <v>3405944.55</v>
      </c>
      <c r="I19" s="8">
        <f t="shared" ca="1" si="4"/>
        <v>1.94403227739726</v>
      </c>
      <c r="J19" s="10">
        <f t="shared" si="1"/>
        <v>883</v>
      </c>
      <c r="K19">
        <f t="shared" si="2"/>
        <v>130</v>
      </c>
      <c r="L19">
        <f>VLOOKUP(C19,パラメータ設定用!$A$2:$F$8,4,0)</f>
        <v>-2.5</v>
      </c>
      <c r="M19">
        <f>VLOOKUP(C19,パラメータ設定用!$A$2:$F$8,5,0)</f>
        <v>188</v>
      </c>
      <c r="N19">
        <v>75</v>
      </c>
      <c r="O19">
        <v>73</v>
      </c>
    </row>
    <row r="20" spans="1:15" x14ac:dyDescent="0.4">
      <c r="A20" s="4" t="str">
        <f>IF(E20&lt;パラメータ設定用!$D$13,"-",IF(E20&gt;パラメータ設定用!$D$12,"-",IF(D20&lt;パラメータ設定用!$D$16,"-",IF(D20&gt;パラメータ設定用!$D$15,"-","〇"))))</f>
        <v>〇</v>
      </c>
      <c r="B20" s="4">
        <f>IF(A20="-","-",COUNTIF($A$2:A20,"〇"))</f>
        <v>2</v>
      </c>
      <c r="C20" s="4" t="str">
        <f t="shared" si="0"/>
        <v>B</v>
      </c>
      <c r="D20">
        <f>IF('1_台風データ貼り付け'!F20=0,"-",'1_台風データ貼り付け'!F20)</f>
        <v>126.3</v>
      </c>
      <c r="E20">
        <f>IF('1_台風データ貼り付け'!E20=0,"-",'1_台風データ貼り付け'!E20)</f>
        <v>24</v>
      </c>
      <c r="F20">
        <f>(TRUNC('1_台風データ貼り付け'!F20,0)+MOD('1_台風データ貼り付け'!F20,1)*0.6)*10000</f>
        <v>1261800</v>
      </c>
      <c r="G20">
        <f>(TRUNC('1_台風データ貼り付け'!E20,0)+MOD('1_台風データ貼り付け'!E20,1)*0.6)*10000</f>
        <v>240000</v>
      </c>
      <c r="H20" s="21">
        <f t="shared" ca="1" si="3"/>
        <v>3383730.55</v>
      </c>
      <c r="I20" s="8">
        <f t="shared" ca="1" si="4"/>
        <v>1.9313530536529679</v>
      </c>
      <c r="J20" s="10">
        <f t="shared" si="1"/>
        <v>885</v>
      </c>
      <c r="K20">
        <f t="shared" si="2"/>
        <v>128</v>
      </c>
      <c r="L20">
        <f>VLOOKUP(C20,パラメータ設定用!$A$2:$F$8,4,0)</f>
        <v>-2.5</v>
      </c>
      <c r="M20">
        <f>VLOOKUP(C20,パラメータ設定用!$A$2:$F$8,5,0)</f>
        <v>188</v>
      </c>
      <c r="N20">
        <v>75</v>
      </c>
      <c r="O20">
        <v>73</v>
      </c>
    </row>
    <row r="21" spans="1:15" x14ac:dyDescent="0.4">
      <c r="A21" s="4" t="str">
        <f>IF(E21&lt;パラメータ設定用!$D$13,"-",IF(E21&gt;パラメータ設定用!$D$12,"-",IF(D21&lt;パラメータ設定用!$D$16,"-",IF(D21&gt;パラメータ設定用!$D$15,"-","〇"))))</f>
        <v>〇</v>
      </c>
      <c r="B21" s="4">
        <f>IF(A21="-","-",COUNTIF($A$2:A21,"〇"))</f>
        <v>3</v>
      </c>
      <c r="C21" s="4" t="str">
        <f t="shared" si="0"/>
        <v>B</v>
      </c>
      <c r="D21">
        <f>IF('1_台風データ貼り付け'!F21=0,"-",'1_台風データ貼り付け'!F21)</f>
        <v>126</v>
      </c>
      <c r="E21">
        <f>IF('1_台風データ貼り付け'!E21=0,"-",'1_台風データ貼り付け'!E21)</f>
        <v>24.7</v>
      </c>
      <c r="F21">
        <f>(TRUNC('1_台風データ貼り付け'!F21,0)+MOD('1_台風データ貼り付け'!F21,1)*0.6)*10000</f>
        <v>1260000</v>
      </c>
      <c r="G21">
        <f>(TRUNC('1_台風データ貼り付け'!E21,0)+MOD('1_台風データ貼り付け'!E21,1)*0.6)*10000</f>
        <v>244199.99999999997</v>
      </c>
      <c r="H21" s="21">
        <f t="shared" ca="1" si="3"/>
        <v>0</v>
      </c>
      <c r="I21" s="8">
        <f t="shared" ca="1" si="4"/>
        <v>0</v>
      </c>
      <c r="J21" s="10">
        <f t="shared" si="1"/>
        <v>886.75</v>
      </c>
      <c r="K21">
        <f t="shared" si="2"/>
        <v>126.25</v>
      </c>
      <c r="L21">
        <f>VLOOKUP(C21,パラメータ設定用!$A$2:$F$8,4,0)</f>
        <v>-2.5</v>
      </c>
      <c r="M21">
        <f>VLOOKUP(C21,パラメータ設定用!$A$2:$F$8,5,0)</f>
        <v>188</v>
      </c>
      <c r="N21">
        <v>75</v>
      </c>
      <c r="O21">
        <v>73</v>
      </c>
    </row>
    <row r="22" spans="1:15" x14ac:dyDescent="0.4">
      <c r="A22" s="4" t="str">
        <f>IF(E22&lt;パラメータ設定用!$D$13,"-",IF(E22&gt;パラメータ設定用!$D$12,"-",IF(D22&lt;パラメータ設定用!$D$16,"-",IF(D22&gt;パラメータ設定用!$D$15,"-","〇"))))</f>
        <v>〇</v>
      </c>
      <c r="B22" s="4">
        <f>IF(A22="-","-",COUNTIF($A$2:A22,"〇"))</f>
        <v>4</v>
      </c>
      <c r="C22" s="4" t="str">
        <f t="shared" si="0"/>
        <v>B</v>
      </c>
      <c r="D22">
        <f>IF('1_台風データ貼り付け'!F22=0,"-",'1_台風データ貼り付け'!F22)</f>
        <v>126</v>
      </c>
      <c r="E22">
        <f>IF('1_台風データ貼り付け'!E22=0,"-",'1_台風データ貼り付け'!E22)</f>
        <v>25.3</v>
      </c>
      <c r="F22">
        <f>(TRUNC('1_台風データ貼り付け'!F22,0)+MOD('1_台風データ貼り付け'!F22,1)*0.6)*10000</f>
        <v>1260000</v>
      </c>
      <c r="G22">
        <f>(TRUNC('1_台風データ貼り付け'!E22,0)+MOD('1_台風データ貼り付け'!E22,1)*0.6)*10000</f>
        <v>251800</v>
      </c>
      <c r="H22" s="21">
        <f t="shared" ca="1" si="3"/>
        <v>0</v>
      </c>
      <c r="I22" s="8">
        <f t="shared" ca="1" si="4"/>
        <v>0</v>
      </c>
      <c r="J22" s="10">
        <f t="shared" si="1"/>
        <v>888.25</v>
      </c>
      <c r="K22">
        <f t="shared" si="2"/>
        <v>124.75</v>
      </c>
      <c r="L22">
        <f>VLOOKUP(C22,パラメータ設定用!$A$2:$F$8,4,0)</f>
        <v>-2.5</v>
      </c>
      <c r="M22">
        <f>VLOOKUP(C22,パラメータ設定用!$A$2:$F$8,5,0)</f>
        <v>188</v>
      </c>
      <c r="N22">
        <v>75</v>
      </c>
      <c r="O22">
        <v>73</v>
      </c>
    </row>
    <row r="23" spans="1:15" x14ac:dyDescent="0.4">
      <c r="A23" s="4" t="str">
        <f>IF(E23&lt;パラメータ設定用!$D$13,"-",IF(E23&gt;パラメータ設定用!$D$12,"-",IF(D23&lt;パラメータ設定用!$D$16,"-",IF(D23&gt;パラメータ設定用!$D$15,"-","〇"))))</f>
        <v>〇</v>
      </c>
      <c r="B23" s="4">
        <f>IF(A23="-","-",COUNTIF($A$2:A23,"〇"))</f>
        <v>5</v>
      </c>
      <c r="C23" s="4" t="str">
        <f t="shared" si="0"/>
        <v>B</v>
      </c>
      <c r="D23">
        <f>IF('1_台風データ貼り付け'!F23=0,"-",'1_台風データ貼り付け'!F23)</f>
        <v>126</v>
      </c>
      <c r="E23">
        <f>IF('1_台風データ貼り付け'!E23=0,"-",'1_台風データ貼り付け'!E23)</f>
        <v>26.4</v>
      </c>
      <c r="F23">
        <f>(TRUNC('1_台風データ貼り付け'!F23,0)+MOD('1_台風データ貼り付け'!F23,1)*0.6)*10000</f>
        <v>1260000</v>
      </c>
      <c r="G23">
        <f>(TRUNC('1_台風データ貼り付け'!E23,0)+MOD('1_台風データ貼り付け'!E23,1)*0.6)*10000</f>
        <v>262400</v>
      </c>
      <c r="H23" s="21">
        <f t="shared" ca="1" si="3"/>
        <v>82645.77</v>
      </c>
      <c r="I23" s="8">
        <f t="shared" ca="1" si="4"/>
        <v>4.7172243150684932E-2</v>
      </c>
      <c r="J23" s="10">
        <f t="shared" si="1"/>
        <v>891</v>
      </c>
      <c r="K23">
        <f t="shared" si="2"/>
        <v>122</v>
      </c>
      <c r="L23">
        <f>VLOOKUP(C23,パラメータ設定用!$A$2:$F$8,4,0)</f>
        <v>-2.5</v>
      </c>
      <c r="M23">
        <f>VLOOKUP(C23,パラメータ設定用!$A$2:$F$8,5,0)</f>
        <v>188</v>
      </c>
      <c r="N23">
        <v>75</v>
      </c>
      <c r="O23">
        <v>73</v>
      </c>
    </row>
    <row r="24" spans="1:15" x14ac:dyDescent="0.4">
      <c r="A24" s="4" t="str">
        <f>IF(E24&lt;パラメータ設定用!$D$13,"-",IF(E24&gt;パラメータ設定用!$D$12,"-",IF(D24&lt;パラメータ設定用!$D$16,"-",IF(D24&gt;パラメータ設定用!$D$15,"-","〇"))))</f>
        <v>〇</v>
      </c>
      <c r="B24" s="4">
        <f>IF(A24="-","-",COUNTIF($A$2:A24,"〇"))</f>
        <v>6</v>
      </c>
      <c r="C24" s="4" t="str">
        <f t="shared" si="0"/>
        <v>B</v>
      </c>
      <c r="D24">
        <f>IF('1_台風データ貼り付け'!F24=0,"-",'1_台風データ貼り付け'!F24)</f>
        <v>126.2</v>
      </c>
      <c r="E24">
        <f>IF('1_台風データ貼り付け'!E24=0,"-",'1_台風データ貼り付け'!E24)</f>
        <v>27.6</v>
      </c>
      <c r="F24">
        <f>(TRUNC('1_台風データ貼り付け'!F24,0)+MOD('1_台風データ貼り付け'!F24,1)*0.6)*10000</f>
        <v>1261200</v>
      </c>
      <c r="G24">
        <f>(TRUNC('1_台風データ貼り付け'!E24,0)+MOD('1_台風データ貼り付け'!E24,1)*0.6)*10000</f>
        <v>273600</v>
      </c>
      <c r="H24" s="21">
        <f t="shared" ca="1" si="3"/>
        <v>320354.8</v>
      </c>
      <c r="I24" s="8">
        <f t="shared" ca="1" si="4"/>
        <v>0.18285091324200911</v>
      </c>
      <c r="J24" s="10">
        <f t="shared" si="1"/>
        <v>894</v>
      </c>
      <c r="K24">
        <f t="shared" si="2"/>
        <v>119</v>
      </c>
      <c r="L24">
        <f>VLOOKUP(C24,パラメータ設定用!$A$2:$F$8,4,0)</f>
        <v>-2.5</v>
      </c>
      <c r="M24">
        <f>VLOOKUP(C24,パラメータ設定用!$A$2:$F$8,5,0)</f>
        <v>188</v>
      </c>
      <c r="N24">
        <v>75</v>
      </c>
      <c r="O24">
        <v>73</v>
      </c>
    </row>
    <row r="25" spans="1:15" x14ac:dyDescent="0.4">
      <c r="A25" s="4" t="str">
        <f>IF(E25&lt;パラメータ設定用!$D$13,"-",IF(E25&gt;パラメータ設定用!$D$12,"-",IF(D25&lt;パラメータ設定用!$D$16,"-",IF(D25&gt;パラメータ設定用!$D$15,"-","〇"))))</f>
        <v>〇</v>
      </c>
      <c r="B25" s="4">
        <f>IF(A25="-","-",COUNTIF($A$2:A25,"〇"))</f>
        <v>7</v>
      </c>
      <c r="C25" s="4" t="str">
        <f t="shared" si="0"/>
        <v>B</v>
      </c>
      <c r="D25">
        <f>IF('1_台風データ貼り付け'!F25=0,"-",'1_台風データ貼り付け'!F25)</f>
        <v>127.2</v>
      </c>
      <c r="E25">
        <f>IF('1_台風データ貼り付け'!E25=0,"-",'1_台風データ貼り付け'!E25)</f>
        <v>29</v>
      </c>
      <c r="F25">
        <f>(TRUNC('1_台風データ貼り付け'!F25,0)+MOD('1_台風データ貼り付け'!F25,1)*0.6)*10000</f>
        <v>1271200</v>
      </c>
      <c r="G25">
        <f>(TRUNC('1_台風データ貼り付け'!E25,0)+MOD('1_台風データ貼り付け'!E25,1)*0.6)*10000</f>
        <v>290000</v>
      </c>
      <c r="H25" s="21">
        <f t="shared" ca="1" si="3"/>
        <v>150719.60999999999</v>
      </c>
      <c r="I25" s="8">
        <f t="shared" ca="1" si="4"/>
        <v>8.6027174657534233E-2</v>
      </c>
      <c r="J25" s="10">
        <f t="shared" si="1"/>
        <v>897.5</v>
      </c>
      <c r="K25">
        <f t="shared" si="2"/>
        <v>115.5</v>
      </c>
      <c r="L25">
        <f>VLOOKUP(C25,パラメータ設定用!$A$2:$F$8,4,0)</f>
        <v>-2.5</v>
      </c>
      <c r="M25">
        <f>VLOOKUP(C25,パラメータ設定用!$A$2:$F$8,5,0)</f>
        <v>188</v>
      </c>
      <c r="N25">
        <v>75</v>
      </c>
      <c r="O25">
        <v>73</v>
      </c>
    </row>
    <row r="26" spans="1:15" x14ac:dyDescent="0.4">
      <c r="A26" s="4" t="str">
        <f>IF(E26&lt;パラメータ設定用!$D$13,"-",IF(E26&gt;パラメータ設定用!$D$12,"-",IF(D26&lt;パラメータ設定用!$D$16,"-",IF(D26&gt;パラメータ設定用!$D$15,"-","〇"))))</f>
        <v>〇</v>
      </c>
      <c r="B26" s="4">
        <f>IF(A26="-","-",COUNTIF($A$2:A26,"〇"))</f>
        <v>8</v>
      </c>
      <c r="C26" s="4" t="str">
        <f t="shared" si="0"/>
        <v>C</v>
      </c>
      <c r="D26">
        <f>IF('1_台風データ貼り付け'!F26=0,"-",'1_台風データ貼り付け'!F26)</f>
        <v>127.7</v>
      </c>
      <c r="E26">
        <f>IF('1_台風データ貼り付け'!E26=0,"-",'1_台風データ貼り付け'!E26)</f>
        <v>30.6</v>
      </c>
      <c r="F26">
        <f>(TRUNC('1_台風データ貼り付け'!F26,0)+MOD('1_台風データ貼り付け'!F26,1)*0.6)*10000</f>
        <v>1274200</v>
      </c>
      <c r="G26">
        <f>(TRUNC('1_台風データ貼り付け'!E26,0)+MOD('1_台風データ貼り付け'!E26,1)*0.6)*10000</f>
        <v>303600</v>
      </c>
      <c r="H26" s="21">
        <f t="shared" ca="1" si="3"/>
        <v>102053.17</v>
      </c>
      <c r="I26" s="8">
        <f t="shared" ca="1" si="4"/>
        <v>5.8249526255707763E-2</v>
      </c>
      <c r="J26" s="10">
        <f t="shared" si="1"/>
        <v>901.5</v>
      </c>
      <c r="K26">
        <f t="shared" si="2"/>
        <v>111.5</v>
      </c>
      <c r="L26">
        <f>VLOOKUP(C26,パラメータ設定用!$A$2:$F$8,4,0)</f>
        <v>-2.5</v>
      </c>
      <c r="M26">
        <f>VLOOKUP(C26,パラメータ設定用!$A$2:$F$8,5,0)</f>
        <v>188</v>
      </c>
      <c r="N26">
        <v>75</v>
      </c>
      <c r="O26">
        <v>73</v>
      </c>
    </row>
    <row r="27" spans="1:15" x14ac:dyDescent="0.4">
      <c r="A27" s="4" t="str">
        <f>IF(E27&lt;パラメータ設定用!$D$13,"-",IF(E27&gt;パラメータ設定用!$D$12,"-",IF(D27&lt;パラメータ設定用!$D$16,"-",IF(D27&gt;パラメータ設定用!$D$15,"-","〇"))))</f>
        <v>〇</v>
      </c>
      <c r="B27" s="4">
        <f>IF(A27="-","-",COUNTIF($A$2:A27,"〇"))</f>
        <v>9</v>
      </c>
      <c r="C27" s="4" t="str">
        <f t="shared" si="0"/>
        <v>C</v>
      </c>
      <c r="D27">
        <f>IF('1_台風データ貼り付け'!F27=0,"-",'1_台風データ貼り付け'!F27)</f>
        <v>128</v>
      </c>
      <c r="E27">
        <f>IF('1_台風データ貼り付け'!E27=0,"-",'1_台風データ貼り付け'!E27)</f>
        <v>32</v>
      </c>
      <c r="F27">
        <f>(TRUNC('1_台風データ貼り付け'!F27,0)+MOD('1_台風データ貼り付け'!F27,1)*0.6)*10000</f>
        <v>1280000</v>
      </c>
      <c r="G27">
        <f>(TRUNC('1_台風データ貼り付け'!E27,0)+MOD('1_台風データ貼り付け'!E27,1)*0.6)*10000</f>
        <v>320000</v>
      </c>
      <c r="H27" s="21">
        <f t="shared" ca="1" si="3"/>
        <v>345551.48</v>
      </c>
      <c r="I27" s="8">
        <f t="shared" ca="1" si="4"/>
        <v>0.19723257990867579</v>
      </c>
      <c r="J27" s="10">
        <f t="shared" si="1"/>
        <v>905</v>
      </c>
      <c r="K27">
        <f t="shared" si="2"/>
        <v>108</v>
      </c>
      <c r="L27">
        <f>VLOOKUP(C27,パラメータ設定用!$A$2:$F$8,4,0)</f>
        <v>-2.5</v>
      </c>
      <c r="M27">
        <f>VLOOKUP(C27,パラメータ設定用!$A$2:$F$8,5,0)</f>
        <v>188</v>
      </c>
      <c r="N27">
        <v>75</v>
      </c>
      <c r="O27">
        <v>73</v>
      </c>
    </row>
    <row r="28" spans="1:15" x14ac:dyDescent="0.4">
      <c r="A28" s="4" t="str">
        <f>IF(E28&lt;パラメータ設定用!$D$13,"-",IF(E28&gt;パラメータ設定用!$D$12,"-",IF(D28&lt;パラメータ設定用!$D$16,"-",IF(D28&gt;パラメータ設定用!$D$15,"-","〇"))))</f>
        <v>〇</v>
      </c>
      <c r="B28" s="4">
        <f>IF(A28="-","-",COUNTIF($A$2:A28,"〇"))</f>
        <v>10</v>
      </c>
      <c r="C28" s="4" t="str">
        <f t="shared" si="0"/>
        <v>C</v>
      </c>
      <c r="D28">
        <f>IF('1_台風データ貼り付け'!F28=0,"-",'1_台風データ貼り付け'!F28)</f>
        <v>129</v>
      </c>
      <c r="E28">
        <f>IF('1_台風データ貼り付け'!E28=0,"-",'1_台風データ貼り付け'!E28)</f>
        <v>33.200000000000003</v>
      </c>
      <c r="F28">
        <f>(TRUNC('1_台風データ貼り付け'!F28,0)+MOD('1_台風データ貼り付け'!F28,1)*0.6)*10000</f>
        <v>1290000</v>
      </c>
      <c r="G28">
        <f>(TRUNC('1_台風データ貼り付け'!E28,0)+MOD('1_台風データ貼り付け'!E28,1)*0.6)*10000</f>
        <v>331200.00000000006</v>
      </c>
      <c r="H28" s="21">
        <f t="shared" ca="1" si="3"/>
        <v>465754.05</v>
      </c>
      <c r="I28" s="8">
        <f t="shared" ca="1" si="4"/>
        <v>0.26584135273972603</v>
      </c>
      <c r="J28" s="10">
        <f t="shared" si="1"/>
        <v>908</v>
      </c>
      <c r="K28">
        <f t="shared" si="2"/>
        <v>105</v>
      </c>
      <c r="L28">
        <f>VLOOKUP(C28,パラメータ設定用!$A$2:$F$8,4,0)</f>
        <v>-2.5</v>
      </c>
      <c r="M28">
        <f>VLOOKUP(C28,パラメータ設定用!$A$2:$F$8,5,0)</f>
        <v>188</v>
      </c>
      <c r="N28">
        <v>75</v>
      </c>
      <c r="O28">
        <v>73</v>
      </c>
    </row>
    <row r="29" spans="1:15" x14ac:dyDescent="0.4">
      <c r="A29" s="4" t="str">
        <f>IF(E29&lt;パラメータ設定用!$D$13,"-",IF(E29&gt;パラメータ設定用!$D$12,"-",IF(D29&lt;パラメータ設定用!$D$16,"-",IF(D29&gt;パラメータ設定用!$D$15,"-","〇"))))</f>
        <v>〇</v>
      </c>
      <c r="B29" s="4">
        <f>IF(A29="-","-",COUNTIF($A$2:A29,"〇"))</f>
        <v>11</v>
      </c>
      <c r="C29" s="4" t="str">
        <f t="shared" si="0"/>
        <v>D</v>
      </c>
      <c r="D29">
        <f>IF('1_台風データ貼り付け'!F29=0,"-",'1_台風データ貼り付け'!F29)</f>
        <v>131.1</v>
      </c>
      <c r="E29">
        <f>IF('1_台風データ貼り付け'!E29=0,"-",'1_台風データ貼り付け'!E29)</f>
        <v>34.799999999999997</v>
      </c>
      <c r="F29">
        <f>(TRUNC('1_台風データ貼り付け'!F29,0)+MOD('1_台風データ貼り付け'!F29,1)*0.6)*10000</f>
        <v>1310600</v>
      </c>
      <c r="G29">
        <f>(TRUNC('1_台風データ貼り付け'!E29,0)+MOD('1_台風データ貼り付け'!E29,1)*0.6)*10000</f>
        <v>344799.99999999994</v>
      </c>
      <c r="H29" s="21">
        <f t="shared" ca="1" si="3"/>
        <v>402730.71</v>
      </c>
      <c r="I29" s="8">
        <f t="shared" ca="1" si="4"/>
        <v>0.22986912671232876</v>
      </c>
      <c r="J29" s="10">
        <f t="shared" si="1"/>
        <v>918</v>
      </c>
      <c r="K29">
        <f t="shared" si="2"/>
        <v>95</v>
      </c>
      <c r="L29">
        <f>VLOOKUP(C29,パラメータ設定用!$A$2:$F$8,4,0)</f>
        <v>-10</v>
      </c>
      <c r="M29">
        <f>VLOOKUP(C29,パラメータ設定用!$A$2:$F$8,5,0)</f>
        <v>443</v>
      </c>
      <c r="N29">
        <v>75</v>
      </c>
      <c r="O29">
        <v>73</v>
      </c>
    </row>
    <row r="30" spans="1:15" x14ac:dyDescent="0.4">
      <c r="A30" s="4" t="str">
        <f>IF(E30&lt;パラメータ設定用!$D$13,"-",IF(E30&gt;パラメータ設定用!$D$12,"-",IF(D30&lt;パラメータ設定用!$D$16,"-",IF(D30&gt;パラメータ設定用!$D$15,"-","〇"))))</f>
        <v>〇</v>
      </c>
      <c r="B30" s="4">
        <f>IF(A30="-","-",COUNTIF($A$2:A30,"〇"))</f>
        <v>12</v>
      </c>
      <c r="C30" s="4" t="str">
        <f t="shared" si="0"/>
        <v>E</v>
      </c>
      <c r="D30">
        <f>IF('1_台風データ貼り付け'!F30=0,"-",'1_台風データ貼り付け'!F30)</f>
        <v>132.80000000000001</v>
      </c>
      <c r="E30">
        <f>IF('1_台風データ貼り付け'!E30=0,"-",'1_台風データ貼り付け'!E30)</f>
        <v>36.4</v>
      </c>
      <c r="F30">
        <f>(TRUNC('1_台風データ貼り付け'!F30,0)+MOD('1_台風データ貼り付け'!F30,1)*0.6)*10000</f>
        <v>1324800.0000000002</v>
      </c>
      <c r="G30">
        <f>(TRUNC('1_台風データ貼り付け'!E30,0)+MOD('1_台風データ貼り付け'!E30,1)*0.6)*10000</f>
        <v>362400</v>
      </c>
      <c r="H30" s="21">
        <f t="shared" ca="1" si="3"/>
        <v>502138.78</v>
      </c>
      <c r="I30" s="8">
        <f t="shared" ca="1" si="4"/>
        <v>0.28660889269406392</v>
      </c>
      <c r="J30" s="10">
        <f t="shared" si="1"/>
        <v>934</v>
      </c>
      <c r="K30">
        <f t="shared" si="2"/>
        <v>79</v>
      </c>
      <c r="L30">
        <f>VLOOKUP(C30,パラメータ設定用!$A$2:$F$8,4,0)</f>
        <v>-10</v>
      </c>
      <c r="M30">
        <f>VLOOKUP(C30,パラメータ設定用!$A$2:$F$8,5,0)</f>
        <v>443</v>
      </c>
      <c r="N30">
        <v>75</v>
      </c>
      <c r="O30">
        <v>73</v>
      </c>
    </row>
    <row r="31" spans="1:15" x14ac:dyDescent="0.4">
      <c r="A31" s="4" t="str">
        <f>IF(E31&lt;パラメータ設定用!$D$13,"-",IF(E31&gt;パラメータ設定用!$D$12,"-",IF(D31&lt;パラメータ設定用!$D$16,"-",IF(D31&gt;パラメータ設定用!$D$15,"-","〇"))))</f>
        <v>〇</v>
      </c>
      <c r="B31" s="4">
        <f>IF(A31="-","-",COUNTIF($A$2:A31,"〇"))</f>
        <v>13</v>
      </c>
      <c r="C31" s="4" t="str">
        <f t="shared" si="0"/>
        <v>E</v>
      </c>
      <c r="D31">
        <f>IF('1_台風データ貼り付け'!F31=0,"-",'1_台風データ貼り付け'!F31)</f>
        <v>134.80000000000001</v>
      </c>
      <c r="E31">
        <f>IF('1_台風データ貼り付け'!E31=0,"-",'1_台風データ貼り付け'!E31)</f>
        <v>37.700000000000003</v>
      </c>
      <c r="F31">
        <f>(TRUNC('1_台風データ貼り付け'!F31,0)+MOD('1_台風データ貼り付け'!F31,1)*0.6)*10000</f>
        <v>1344800.0000000002</v>
      </c>
      <c r="G31">
        <f>(TRUNC('1_台風データ貼り付け'!E31,0)+MOD('1_台風データ貼り付け'!E31,1)*0.6)*10000</f>
        <v>374200</v>
      </c>
      <c r="H31" s="21">
        <f t="shared" ca="1" si="3"/>
        <v>662953.4</v>
      </c>
      <c r="I31" s="8">
        <f t="shared" ca="1" si="4"/>
        <v>0.37839805936073062</v>
      </c>
      <c r="J31" s="10">
        <f t="shared" si="1"/>
        <v>947</v>
      </c>
      <c r="K31">
        <f t="shared" si="2"/>
        <v>66</v>
      </c>
      <c r="L31">
        <f>VLOOKUP(C31,パラメータ設定用!$A$2:$F$8,4,0)</f>
        <v>-10</v>
      </c>
      <c r="M31">
        <f>VLOOKUP(C31,パラメータ設定用!$A$2:$F$8,5,0)</f>
        <v>443</v>
      </c>
      <c r="N31">
        <v>75</v>
      </c>
      <c r="O31">
        <v>73</v>
      </c>
    </row>
    <row r="32" spans="1:15" x14ac:dyDescent="0.4">
      <c r="A32" s="4" t="str">
        <f>IF(E32&lt;パラメータ設定用!$D$13,"-",IF(E32&gt;パラメータ設定用!$D$12,"-",IF(D32&lt;パラメータ設定用!$D$16,"-",IF(D32&gt;パラメータ設定用!$D$15,"-","〇"))))</f>
        <v>〇</v>
      </c>
      <c r="B32" s="4">
        <f>IF(A32="-","-",COUNTIF($A$2:A32,"〇"))</f>
        <v>14</v>
      </c>
      <c r="C32" s="4" t="str">
        <f t="shared" si="0"/>
        <v>F</v>
      </c>
      <c r="D32">
        <f>IF('1_台風データ貼り付け'!F32=0,"-",'1_台風データ貼り付け'!F32)</f>
        <v>136.9</v>
      </c>
      <c r="E32">
        <f>IF('1_台風データ貼り付け'!E32=0,"-",'1_台風データ貼り付け'!E32)</f>
        <v>38.4</v>
      </c>
      <c r="F32">
        <f>(TRUNC('1_台風データ貼り付け'!F32,0)+MOD('1_台風データ貼り付け'!F32,1)*0.6)*10000</f>
        <v>1365400</v>
      </c>
      <c r="G32">
        <f>(TRUNC('1_台風データ貼り付け'!E32,0)+MOD('1_台風データ貼り付け'!E32,1)*0.6)*10000</f>
        <v>382400</v>
      </c>
      <c r="H32" s="21">
        <f t="shared" ca="1" si="3"/>
        <v>472004.35</v>
      </c>
      <c r="I32" s="8">
        <f t="shared" ca="1" si="4"/>
        <v>0.26940887557077625</v>
      </c>
      <c r="J32" s="10">
        <f t="shared" si="1"/>
        <v>950</v>
      </c>
      <c r="K32">
        <f t="shared" si="2"/>
        <v>63</v>
      </c>
      <c r="L32">
        <f>VLOOKUP(C32,パラメータ設定用!$A$2:$F$8,4,0)</f>
        <v>0</v>
      </c>
      <c r="M32">
        <f>VLOOKUP(C32,パラメータ設定用!$A$2:$F$8,5,0)</f>
        <v>63</v>
      </c>
      <c r="N32">
        <v>75</v>
      </c>
      <c r="O32">
        <v>73</v>
      </c>
    </row>
    <row r="33" spans="1:15" x14ac:dyDescent="0.4">
      <c r="A33" s="4" t="str">
        <f>IF(E33&lt;パラメータ設定用!$D$13,"-",IF(E33&gt;パラメータ設定用!$D$12,"-",IF(D33&lt;パラメータ設定用!$D$16,"-",IF(D33&gt;パラメータ設定用!$D$15,"-","〇"))))</f>
        <v>〇</v>
      </c>
      <c r="B33" s="4">
        <f>IF(A33="-","-",COUNTIF($A$2:A33,"〇"))</f>
        <v>15</v>
      </c>
      <c r="C33" s="4" t="str">
        <f t="shared" si="0"/>
        <v>F</v>
      </c>
      <c r="D33">
        <f>IF('1_台風データ貼り付け'!F33=0,"-",'1_台風データ貼り付け'!F33)</f>
        <v>138.6</v>
      </c>
      <c r="E33">
        <f>IF('1_台風データ貼り付け'!E33=0,"-",'1_台風データ貼り付け'!E33)</f>
        <v>39.6</v>
      </c>
      <c r="F33">
        <f>(TRUNC('1_台風データ貼り付け'!F33,0)+MOD('1_台風データ貼り付け'!F33,1)*0.6)*10000</f>
        <v>1383599.9999999998</v>
      </c>
      <c r="G33">
        <f>(TRUNC('1_台風データ貼り付け'!E33,0)+MOD('1_台風データ貼り付け'!E33,1)*0.6)*10000</f>
        <v>393600</v>
      </c>
      <c r="H33" s="21">
        <f t="shared" ca="1" si="3"/>
        <v>370542.56</v>
      </c>
      <c r="I33" s="8">
        <f t="shared" ca="1" si="4"/>
        <v>0.21149689497716895</v>
      </c>
      <c r="J33" s="10">
        <f t="shared" si="1"/>
        <v>950</v>
      </c>
      <c r="K33">
        <f t="shared" si="2"/>
        <v>63</v>
      </c>
      <c r="L33">
        <f>VLOOKUP(C33,パラメータ設定用!$A$2:$F$8,4,0)</f>
        <v>0</v>
      </c>
      <c r="M33">
        <f>VLOOKUP(C33,パラメータ設定用!$A$2:$F$8,5,0)</f>
        <v>63</v>
      </c>
      <c r="N33">
        <v>75</v>
      </c>
      <c r="O33">
        <v>73</v>
      </c>
    </row>
    <row r="34" spans="1:15" x14ac:dyDescent="0.4">
      <c r="A34" s="4" t="str">
        <f>IF(E34&lt;パラメータ設定用!$D$13,"-",IF(E34&gt;パラメータ設定用!$D$12,"-",IF(D34&lt;パラメータ設定用!$D$16,"-",IF(D34&gt;パラメータ設定用!$D$15,"-","〇"))))</f>
        <v>〇</v>
      </c>
      <c r="B34" s="4">
        <f>IF(A34="-","-",COUNTIF($A$2:A34,"〇"))</f>
        <v>16</v>
      </c>
      <c r="C34" s="4" t="str">
        <f t="shared" si="0"/>
        <v>F</v>
      </c>
      <c r="D34">
        <f>IF('1_台風データ貼り付け'!F34=0,"-",'1_台風データ貼り付け'!F34)</f>
        <v>139.80000000000001</v>
      </c>
      <c r="E34">
        <f>IF('1_台風データ貼り付け'!E34=0,"-",'1_台風データ貼り付け'!E34)</f>
        <v>40.799999999999997</v>
      </c>
      <c r="F34">
        <f>(TRUNC('1_台風データ貼り付け'!F34,0)+MOD('1_台風データ貼り付け'!F34,1)*0.6)*10000</f>
        <v>1394800.0000000002</v>
      </c>
      <c r="G34">
        <f>(TRUNC('1_台風データ貼り付け'!E34,0)+MOD('1_台風データ貼り付け'!E34,1)*0.6)*10000</f>
        <v>404799.99999999994</v>
      </c>
      <c r="H34" s="21">
        <f t="shared" ca="1" si="3"/>
        <v>70512.490000000005</v>
      </c>
      <c r="I34" s="8">
        <f t="shared" ca="1" si="4"/>
        <v>4.0246855022831055E-2</v>
      </c>
      <c r="J34" s="10">
        <f t="shared" si="1"/>
        <v>950</v>
      </c>
      <c r="K34">
        <f t="shared" si="2"/>
        <v>63</v>
      </c>
      <c r="L34">
        <f>VLOOKUP(C34,パラメータ設定用!$A$2:$F$8,4,0)</f>
        <v>0</v>
      </c>
      <c r="M34">
        <f>VLOOKUP(C34,パラメータ設定用!$A$2:$F$8,5,0)</f>
        <v>63</v>
      </c>
      <c r="N34">
        <v>75</v>
      </c>
      <c r="O34">
        <v>73</v>
      </c>
    </row>
    <row r="35" spans="1:15" x14ac:dyDescent="0.4">
      <c r="A35" s="4" t="str">
        <f>IF(E35&lt;パラメータ設定用!$D$13,"-",IF(E35&gt;パラメータ設定用!$D$12,"-",IF(D35&lt;パラメータ設定用!$D$16,"-",IF(D35&gt;パラメータ設定用!$D$15,"-","〇"))))</f>
        <v>〇</v>
      </c>
      <c r="B35" s="4">
        <f>IF(A35="-","-",COUNTIF($A$2:A35,"〇"))</f>
        <v>17</v>
      </c>
      <c r="C35" s="4" t="str">
        <f t="shared" si="0"/>
        <v>F</v>
      </c>
      <c r="D35">
        <f>IF('1_台風データ貼り付け'!F35=0,"-",'1_台風データ貼り付け'!F35)</f>
        <v>140</v>
      </c>
      <c r="E35">
        <f>IF('1_台風データ貼り付け'!E35=0,"-",'1_台風データ貼り付け'!E35)</f>
        <v>42</v>
      </c>
      <c r="F35">
        <f>(TRUNC('1_台風データ貼り付け'!F35,0)+MOD('1_台風データ貼り付け'!F35,1)*0.6)*10000</f>
        <v>1400000</v>
      </c>
      <c r="G35">
        <f>(TRUNC('1_台風データ貼り付け'!E35,0)+MOD('1_台風データ貼り付け'!E35,1)*0.6)*10000</f>
        <v>420000</v>
      </c>
      <c r="H35" s="21">
        <f t="shared" ca="1" si="3"/>
        <v>0</v>
      </c>
      <c r="I35" s="8">
        <f t="shared" ca="1" si="4"/>
        <v>0</v>
      </c>
      <c r="J35" s="10">
        <f t="shared" si="1"/>
        <v>950</v>
      </c>
      <c r="K35">
        <f t="shared" si="2"/>
        <v>63</v>
      </c>
      <c r="L35">
        <f>VLOOKUP(C35,パラメータ設定用!$A$2:$F$8,4,0)</f>
        <v>0</v>
      </c>
      <c r="M35">
        <f>VLOOKUP(C35,パラメータ設定用!$A$2:$F$8,5,0)</f>
        <v>63</v>
      </c>
      <c r="N35">
        <v>75</v>
      </c>
      <c r="O35">
        <v>73</v>
      </c>
    </row>
    <row r="36" spans="1:15" x14ac:dyDescent="0.4">
      <c r="A36" s="4" t="str">
        <f>IF(E36&lt;パラメータ設定用!$D$13,"-",IF(E36&gt;パラメータ設定用!$D$12,"-",IF(D36&lt;パラメータ設定用!$D$16,"-",IF(D36&gt;パラメータ設定用!$D$15,"-","〇"))))</f>
        <v>〇</v>
      </c>
      <c r="B36" s="4">
        <f>IF(A36="-","-",COUNTIF($A$2:A36,"〇"))</f>
        <v>18</v>
      </c>
      <c r="C36" s="4" t="str">
        <f t="shared" si="0"/>
        <v>F</v>
      </c>
      <c r="D36">
        <f>IF('1_台風データ貼り付け'!F36=0,"-",'1_台風データ貼り付け'!F36)</f>
        <v>140</v>
      </c>
      <c r="E36">
        <f>IF('1_台風データ貼り付け'!E36=0,"-",'1_台風データ貼り付け'!E36)</f>
        <v>43</v>
      </c>
      <c r="F36">
        <f>(TRUNC('1_台風データ貼り付け'!F36,0)+MOD('1_台風データ貼り付け'!F36,1)*0.6)*10000</f>
        <v>1400000</v>
      </c>
      <c r="G36">
        <f>(TRUNC('1_台風データ貼り付け'!E36,0)+MOD('1_台風データ貼り付け'!E36,1)*0.6)*10000</f>
        <v>430000</v>
      </c>
      <c r="H36" s="21">
        <f t="shared" ca="1" si="3"/>
        <v>0</v>
      </c>
      <c r="I36" s="8">
        <f t="shared" ca="1" si="4"/>
        <v>0</v>
      </c>
      <c r="J36" s="10">
        <f t="shared" si="1"/>
        <v>950</v>
      </c>
      <c r="K36">
        <f t="shared" si="2"/>
        <v>63</v>
      </c>
      <c r="L36">
        <f>VLOOKUP(C36,パラメータ設定用!$A$2:$F$8,4,0)</f>
        <v>0</v>
      </c>
      <c r="M36">
        <f>VLOOKUP(C36,パラメータ設定用!$A$2:$F$8,5,0)</f>
        <v>63</v>
      </c>
      <c r="N36">
        <v>75</v>
      </c>
      <c r="O36">
        <v>73</v>
      </c>
    </row>
    <row r="37" spans="1:15" x14ac:dyDescent="0.4">
      <c r="A37" s="4" t="str">
        <f>IF(E37&lt;パラメータ設定用!$D$13,"-",IF(E37&gt;パラメータ設定用!$D$12,"-",IF(D37&lt;パラメータ設定用!$D$16,"-",IF(D37&gt;パラメータ設定用!$D$15,"-","〇"))))</f>
        <v>〇</v>
      </c>
      <c r="B37" s="4">
        <f>IF(A37="-","-",COUNTIF($A$2:A37,"〇"))</f>
        <v>19</v>
      </c>
      <c r="C37" s="4" t="str">
        <f t="shared" si="0"/>
        <v>F</v>
      </c>
      <c r="D37">
        <f>IF('1_台風データ貼り付け'!F37=0,"-",'1_台風データ貼り付け'!F37)</f>
        <v>140</v>
      </c>
      <c r="E37">
        <f>IF('1_台風データ貼り付け'!E37=0,"-",'1_台風データ貼り付け'!E37)</f>
        <v>43</v>
      </c>
      <c r="F37">
        <f>(TRUNC('1_台風データ貼り付け'!F37,0)+MOD('1_台風データ貼り付け'!F37,1)*0.6)*10000</f>
        <v>1400000</v>
      </c>
      <c r="G37">
        <f>(TRUNC('1_台風データ貼り付け'!E37,0)+MOD('1_台風データ貼り付け'!E37,1)*0.6)*10000</f>
        <v>430000</v>
      </c>
      <c r="H37" s="21">
        <f t="shared" ca="1" si="3"/>
        <v>0</v>
      </c>
      <c r="I37" s="8">
        <f t="shared" ca="1" si="4"/>
        <v>0</v>
      </c>
      <c r="J37" s="10">
        <f t="shared" si="1"/>
        <v>950</v>
      </c>
      <c r="K37">
        <f t="shared" si="2"/>
        <v>63</v>
      </c>
      <c r="L37">
        <f>VLOOKUP(C37,パラメータ設定用!$A$2:$F$8,4,0)</f>
        <v>0</v>
      </c>
      <c r="M37">
        <f>VLOOKUP(C37,パラメータ設定用!$A$2:$F$8,5,0)</f>
        <v>63</v>
      </c>
      <c r="N37">
        <v>75</v>
      </c>
      <c r="O37">
        <v>73</v>
      </c>
    </row>
    <row r="38" spans="1:15" x14ac:dyDescent="0.4">
      <c r="A38" s="4" t="str">
        <f>IF(E38&lt;パラメータ設定用!$D$13,"-",IF(E38&gt;パラメータ設定用!$D$12,"-",IF(D38&lt;パラメータ設定用!$D$16,"-",IF(D38&gt;パラメータ設定用!$D$15,"-","〇"))))</f>
        <v>〇</v>
      </c>
      <c r="B38" s="4">
        <f>IF(A38="-","-",COUNTIF($A$2:A38,"〇"))</f>
        <v>20</v>
      </c>
      <c r="C38" s="4" t="str">
        <f t="shared" si="0"/>
        <v>F</v>
      </c>
      <c r="D38">
        <f>IF('1_台風データ貼り付け'!F38=0,"-",'1_台風データ貼り付け'!F38)</f>
        <v>140</v>
      </c>
      <c r="E38">
        <f>IF('1_台風データ貼り付け'!E38=0,"-",'1_台風データ貼り付け'!E38)</f>
        <v>43</v>
      </c>
      <c r="F38">
        <f>(TRUNC('1_台風データ貼り付け'!F38,0)+MOD('1_台風データ貼り付け'!F38,1)*0.6)*10000</f>
        <v>1400000</v>
      </c>
      <c r="G38">
        <f>(TRUNC('1_台風データ貼り付け'!E38,0)+MOD('1_台風データ貼り付け'!E38,1)*0.6)*10000</f>
        <v>430000</v>
      </c>
      <c r="H38" s="21">
        <f t="shared" ca="1" si="3"/>
        <v>0</v>
      </c>
      <c r="I38" s="8">
        <f t="shared" ca="1" si="4"/>
        <v>0</v>
      </c>
      <c r="J38" s="10">
        <f t="shared" si="1"/>
        <v>950</v>
      </c>
      <c r="K38">
        <f t="shared" si="2"/>
        <v>63</v>
      </c>
      <c r="L38">
        <f>VLOOKUP(C38,パラメータ設定用!$A$2:$F$8,4,0)</f>
        <v>0</v>
      </c>
      <c r="M38">
        <f>VLOOKUP(C38,パラメータ設定用!$A$2:$F$8,5,0)</f>
        <v>63</v>
      </c>
      <c r="N38">
        <v>75</v>
      </c>
      <c r="O38">
        <v>73</v>
      </c>
    </row>
    <row r="39" spans="1:15" x14ac:dyDescent="0.4">
      <c r="A39" s="4" t="str">
        <f>IF(E39&lt;パラメータ設定用!$D$13,"-",IF(E39&gt;パラメータ設定用!$D$12,"-",IF(D39&lt;パラメータ設定用!$D$16,"-",IF(D39&gt;パラメータ設定用!$D$15,"-","〇"))))</f>
        <v>〇</v>
      </c>
      <c r="B39" s="4">
        <f>IF(A39="-","-",COUNTIF($A$2:A39,"〇"))</f>
        <v>21</v>
      </c>
      <c r="C39" s="4" t="str">
        <f t="shared" si="0"/>
        <v>F</v>
      </c>
      <c r="D39">
        <f>IF('1_台風データ貼り付け'!F39=0,"-",'1_台風データ貼り付け'!F39)</f>
        <v>140</v>
      </c>
      <c r="E39">
        <f>IF('1_台風データ貼り付け'!E39=0,"-",'1_台風データ貼り付け'!E39)</f>
        <v>43</v>
      </c>
      <c r="F39">
        <f>(TRUNC('1_台風データ貼り付け'!F39,0)+MOD('1_台風データ貼り付け'!F39,1)*0.6)*10000</f>
        <v>1400000</v>
      </c>
      <c r="G39">
        <f>(TRUNC('1_台風データ貼り付け'!E39,0)+MOD('1_台風データ貼り付け'!E39,1)*0.6)*10000</f>
        <v>430000</v>
      </c>
      <c r="H39" s="21">
        <f t="shared" ca="1" si="3"/>
        <v>0</v>
      </c>
      <c r="I39" s="8">
        <f t="shared" ca="1" si="4"/>
        <v>0</v>
      </c>
      <c r="J39" s="10">
        <f t="shared" si="1"/>
        <v>950</v>
      </c>
      <c r="K39">
        <f t="shared" si="2"/>
        <v>63</v>
      </c>
      <c r="L39">
        <f>VLOOKUP(C39,パラメータ設定用!$A$2:$F$8,4,0)</f>
        <v>0</v>
      </c>
      <c r="M39">
        <f>VLOOKUP(C39,パラメータ設定用!$A$2:$F$8,5,0)</f>
        <v>63</v>
      </c>
      <c r="N39">
        <v>75</v>
      </c>
      <c r="O39">
        <v>73</v>
      </c>
    </row>
    <row r="40" spans="1:15" x14ac:dyDescent="0.4">
      <c r="A40" s="4" t="str">
        <f>IF(E40&lt;パラメータ設定用!$D$13,"-",IF(E40&gt;パラメータ設定用!$D$12,"-",IF(D40&lt;パラメータ設定用!$D$16,"-",IF(D40&gt;パラメータ設定用!$D$15,"-","〇"))))</f>
        <v>〇</v>
      </c>
      <c r="B40" s="4">
        <f>IF(A40="-","-",COUNTIF($A$2:A40,"〇"))</f>
        <v>22</v>
      </c>
      <c r="C40" s="4" t="str">
        <f t="shared" si="0"/>
        <v>F</v>
      </c>
      <c r="D40">
        <f>IF('1_台風データ貼り付け'!F40=0,"-",'1_台風データ貼り付け'!F40)</f>
        <v>140</v>
      </c>
      <c r="E40">
        <f>IF('1_台風データ貼り付け'!E40=0,"-",'1_台風データ貼り付け'!E40)</f>
        <v>43</v>
      </c>
      <c r="F40">
        <f>(TRUNC('1_台風データ貼り付け'!F40,0)+MOD('1_台風データ貼り付け'!F40,1)*0.6)*10000</f>
        <v>1400000</v>
      </c>
      <c r="G40">
        <f>(TRUNC('1_台風データ貼り付け'!E40,0)+MOD('1_台風データ貼り付け'!E40,1)*0.6)*10000</f>
        <v>430000</v>
      </c>
      <c r="H40" s="21">
        <f t="shared" ca="1" si="3"/>
        <v>0</v>
      </c>
      <c r="I40" s="8">
        <f t="shared" ca="1" si="4"/>
        <v>0</v>
      </c>
      <c r="J40" s="10">
        <f t="shared" si="1"/>
        <v>950</v>
      </c>
      <c r="K40">
        <f t="shared" si="2"/>
        <v>63</v>
      </c>
      <c r="L40">
        <f>VLOOKUP(C40,パラメータ設定用!$A$2:$F$8,4,0)</f>
        <v>0</v>
      </c>
      <c r="M40">
        <f>VLOOKUP(C40,パラメータ設定用!$A$2:$F$8,5,0)</f>
        <v>63</v>
      </c>
      <c r="N40">
        <v>75</v>
      </c>
      <c r="O40">
        <v>73</v>
      </c>
    </row>
    <row r="41" spans="1:15" x14ac:dyDescent="0.4">
      <c r="A41" s="4" t="str">
        <f>IF(E41&lt;パラメータ設定用!$D$13,"-",IF(E41&gt;パラメータ設定用!$D$12,"-",IF(D41&lt;パラメータ設定用!$D$16,"-",IF(D41&gt;パラメータ設定用!$D$15,"-","〇"))))</f>
        <v>-</v>
      </c>
      <c r="B41" s="4" t="str">
        <f>IF(A41="-","-",COUNTIF($A$2:A41,"〇"))</f>
        <v>-</v>
      </c>
      <c r="C41" s="4" t="str">
        <f t="shared" si="0"/>
        <v>-</v>
      </c>
      <c r="D41" t="str">
        <f>IF('1_台風データ貼り付け'!F41=0,"-",'1_台風データ貼り付け'!F41)</f>
        <v>-</v>
      </c>
      <c r="E41" t="str">
        <f>IF('1_台風データ貼り付け'!E41=0,"-",'1_台風データ貼り付け'!E41)</f>
        <v>-</v>
      </c>
      <c r="F41">
        <f>(TRUNC('1_台風データ貼り付け'!F41,0)+MOD('1_台風データ貼り付け'!F41,1)*0.6)*10000</f>
        <v>0</v>
      </c>
      <c r="G41">
        <f>(TRUNC('1_台風データ貼り付け'!E41,0)+MOD('1_台風データ貼り付け'!E41,1)*0.6)*10000</f>
        <v>0</v>
      </c>
      <c r="H41" s="21">
        <f t="shared" ca="1" si="3"/>
        <v>0</v>
      </c>
      <c r="I41" s="8">
        <f t="shared" ca="1" si="4"/>
        <v>0</v>
      </c>
      <c r="J41" s="10" t="e">
        <f t="shared" si="1"/>
        <v>#N/A</v>
      </c>
      <c r="K41" t="e">
        <f t="shared" si="2"/>
        <v>#N/A</v>
      </c>
      <c r="L41" t="e">
        <f>VLOOKUP(C41,パラメータ設定用!$A$2:$F$8,4,0)</f>
        <v>#N/A</v>
      </c>
      <c r="M41" t="e">
        <f>VLOOKUP(C41,パラメータ設定用!$A$2:$F$8,5,0)</f>
        <v>#N/A</v>
      </c>
      <c r="N41">
        <v>75</v>
      </c>
      <c r="O41">
        <v>73</v>
      </c>
    </row>
    <row r="42" spans="1:15" x14ac:dyDescent="0.4">
      <c r="A42" s="4" t="str">
        <f>IF(E42&lt;パラメータ設定用!$D$13,"-",IF(E42&gt;パラメータ設定用!$D$12,"-",IF(D42&lt;パラメータ設定用!$D$16,"-",IF(D42&gt;パラメータ設定用!$D$15,"-","〇"))))</f>
        <v>-</v>
      </c>
      <c r="B42" s="4" t="str">
        <f>IF(A42="-","-",COUNTIF($A$2:A42,"〇"))</f>
        <v>-</v>
      </c>
      <c r="C42" s="4" t="str">
        <f t="shared" si="0"/>
        <v>-</v>
      </c>
      <c r="D42" t="str">
        <f>IF('1_台風データ貼り付け'!F42=0,"-",'1_台風データ貼り付け'!F42)</f>
        <v>-</v>
      </c>
      <c r="E42" t="str">
        <f>IF('1_台風データ貼り付け'!E42=0,"-",'1_台風データ貼り付け'!E42)</f>
        <v>-</v>
      </c>
      <c r="F42">
        <f>(TRUNC('1_台風データ貼り付け'!F42,0)+MOD('1_台風データ貼り付け'!F42,1)*0.6)*10000</f>
        <v>0</v>
      </c>
      <c r="G42">
        <f>(TRUNC('1_台風データ貼り付け'!E42,0)+MOD('1_台風データ貼り付け'!E42,1)*0.6)*10000</f>
        <v>0</v>
      </c>
      <c r="H42" s="21">
        <f t="shared" ca="1" si="3"/>
        <v>0</v>
      </c>
      <c r="I42" s="8">
        <f t="shared" ca="1" si="4"/>
        <v>0</v>
      </c>
      <c r="J42" s="10" t="e">
        <f t="shared" si="1"/>
        <v>#N/A</v>
      </c>
      <c r="K42" t="e">
        <f t="shared" si="2"/>
        <v>#N/A</v>
      </c>
      <c r="L42" t="e">
        <f>VLOOKUP(C42,パラメータ設定用!$A$2:$F$8,4,0)</f>
        <v>#N/A</v>
      </c>
      <c r="M42" t="e">
        <f>VLOOKUP(C42,パラメータ設定用!$A$2:$F$8,5,0)</f>
        <v>#N/A</v>
      </c>
      <c r="N42">
        <v>75</v>
      </c>
      <c r="O42">
        <v>73</v>
      </c>
    </row>
    <row r="43" spans="1:15" x14ac:dyDescent="0.4">
      <c r="A43" s="4" t="str">
        <f>IF(E43&lt;パラメータ設定用!$D$13,"-",IF(E43&gt;パラメータ設定用!$D$12,"-",IF(D43&lt;パラメータ設定用!$D$16,"-",IF(D43&gt;パラメータ設定用!$D$15,"-","〇"))))</f>
        <v>-</v>
      </c>
      <c r="B43" s="4" t="str">
        <f>IF(A43="-","-",COUNTIF($A$2:A43,"〇"))</f>
        <v>-</v>
      </c>
      <c r="C43" s="4" t="str">
        <f t="shared" si="0"/>
        <v>-</v>
      </c>
      <c r="D43" t="str">
        <f>IF('1_台風データ貼り付け'!F43=0,"-",'1_台風データ貼り付け'!F43)</f>
        <v>-</v>
      </c>
      <c r="E43" t="str">
        <f>IF('1_台風データ貼り付け'!E43=0,"-",'1_台風データ貼り付け'!E43)</f>
        <v>-</v>
      </c>
      <c r="F43">
        <f>(TRUNC('1_台風データ貼り付け'!F43,0)+MOD('1_台風データ貼り付け'!F43,1)*0.6)*10000</f>
        <v>0</v>
      </c>
      <c r="G43">
        <f>(TRUNC('1_台風データ貼り付け'!E43,0)+MOD('1_台風データ貼り付け'!E43,1)*0.6)*10000</f>
        <v>0</v>
      </c>
      <c r="H43" s="21">
        <f t="shared" ca="1" si="3"/>
        <v>0</v>
      </c>
      <c r="I43" s="8">
        <f t="shared" ca="1" si="4"/>
        <v>0</v>
      </c>
      <c r="J43" s="10" t="e">
        <f>IF(K43=0,"-",1013-K43)</f>
        <v>#N/A</v>
      </c>
      <c r="K43" t="e">
        <f t="shared" si="2"/>
        <v>#N/A</v>
      </c>
      <c r="L43" t="e">
        <f>VLOOKUP(C43,パラメータ設定用!$A$2:$F$8,4,0)</f>
        <v>#N/A</v>
      </c>
      <c r="M43" t="e">
        <f>VLOOKUP(C43,パラメータ設定用!$A$2:$F$8,5,0)</f>
        <v>#N/A</v>
      </c>
      <c r="N43">
        <v>75</v>
      </c>
      <c r="O43">
        <v>73</v>
      </c>
    </row>
    <row r="44" spans="1:15" x14ac:dyDescent="0.4">
      <c r="A44" s="4" t="str">
        <f>IF(E44&lt;パラメータ設定用!$D$13,"-",IF(E44&gt;パラメータ設定用!$D$12,"-",IF(D44&lt;パラメータ設定用!$D$16,"-",IF(D44&gt;パラメータ設定用!$D$15,"-","〇"))))</f>
        <v>-</v>
      </c>
      <c r="B44" s="4" t="str">
        <f>IF(A44="-","-",COUNTIF($A$2:A44,"〇"))</f>
        <v>-</v>
      </c>
      <c r="C44" s="4" t="str">
        <f t="shared" si="0"/>
        <v>-</v>
      </c>
      <c r="D44" t="str">
        <f>IF('1_台風データ貼り付け'!F44=0,"-",'1_台風データ貼り付け'!F44)</f>
        <v>-</v>
      </c>
      <c r="E44" t="str">
        <f>IF('1_台風データ貼り付け'!E44=0,"-",'1_台風データ貼り付け'!E44)</f>
        <v>-</v>
      </c>
      <c r="F44">
        <f>(TRUNC('1_台風データ貼り付け'!F44,0)+MOD('1_台風データ貼り付け'!F44,1)*0.6)*10000</f>
        <v>0</v>
      </c>
      <c r="G44">
        <f>(TRUNC('1_台風データ貼り付け'!E44,0)+MOD('1_台風データ貼り付け'!E44,1)*0.6)*10000</f>
        <v>0</v>
      </c>
      <c r="H44" s="21">
        <f t="shared" ca="1" si="3"/>
        <v>0</v>
      </c>
      <c r="I44" s="8">
        <f t="shared" ca="1" si="4"/>
        <v>0</v>
      </c>
      <c r="J44" s="10" t="e">
        <f t="shared" ref="J44:J101" si="5">IF(K44=0,"-",1013-K44)</f>
        <v>#N/A</v>
      </c>
      <c r="K44" t="e">
        <f t="shared" si="2"/>
        <v>#N/A</v>
      </c>
      <c r="L44" t="e">
        <f>VLOOKUP(C44,パラメータ設定用!$A$2:$F$8,4,0)</f>
        <v>#N/A</v>
      </c>
      <c r="M44" t="e">
        <f>VLOOKUP(C44,パラメータ設定用!$A$2:$F$8,5,0)</f>
        <v>#N/A</v>
      </c>
      <c r="N44">
        <v>75</v>
      </c>
      <c r="O44">
        <v>73</v>
      </c>
    </row>
    <row r="45" spans="1:15" x14ac:dyDescent="0.4">
      <c r="A45" s="4" t="str">
        <f>IF(E45&lt;パラメータ設定用!$D$13,"-",IF(E45&gt;パラメータ設定用!$D$12,"-",IF(D45&lt;パラメータ設定用!$D$16,"-",IF(D45&gt;パラメータ設定用!$D$15,"-","〇"))))</f>
        <v>-</v>
      </c>
      <c r="B45" s="4" t="str">
        <f>IF(A45="-","-",COUNTIF($A$2:A45,"〇"))</f>
        <v>-</v>
      </c>
      <c r="C45" s="4" t="str">
        <f t="shared" si="0"/>
        <v>-</v>
      </c>
      <c r="D45" t="str">
        <f>IF('1_台風データ貼り付け'!F45=0,"-",'1_台風データ貼り付け'!F45)</f>
        <v>-</v>
      </c>
      <c r="E45" t="str">
        <f>IF('1_台風データ貼り付け'!E45=0,"-",'1_台風データ貼り付け'!E45)</f>
        <v>-</v>
      </c>
      <c r="F45">
        <f>(TRUNC('1_台風データ貼り付け'!F45,0)+MOD('1_台風データ貼り付け'!F45,1)*0.6)*10000</f>
        <v>0</v>
      </c>
      <c r="G45">
        <f>(TRUNC('1_台風データ貼り付け'!E45,0)+MOD('1_台風データ貼り付け'!E45,1)*0.6)*10000</f>
        <v>0</v>
      </c>
      <c r="H45" s="21">
        <f t="shared" ca="1" si="3"/>
        <v>0</v>
      </c>
      <c r="I45" s="8">
        <f t="shared" ca="1" si="4"/>
        <v>0</v>
      </c>
      <c r="J45" s="10" t="e">
        <f t="shared" si="5"/>
        <v>#N/A</v>
      </c>
      <c r="K45" t="e">
        <f t="shared" si="2"/>
        <v>#N/A</v>
      </c>
      <c r="L45" t="e">
        <f>VLOOKUP(C45,パラメータ設定用!$A$2:$F$8,4,0)</f>
        <v>#N/A</v>
      </c>
      <c r="M45" t="e">
        <f>VLOOKUP(C45,パラメータ設定用!$A$2:$F$8,5,0)</f>
        <v>#N/A</v>
      </c>
      <c r="N45">
        <v>75</v>
      </c>
      <c r="O45">
        <v>73</v>
      </c>
    </row>
    <row r="46" spans="1:15" x14ac:dyDescent="0.4">
      <c r="A46" s="4" t="str">
        <f>IF(E46&lt;パラメータ設定用!$D$13,"-",IF(E46&gt;パラメータ設定用!$D$12,"-",IF(D46&lt;パラメータ設定用!$D$16,"-",IF(D46&gt;パラメータ設定用!$D$15,"-","〇"))))</f>
        <v>-</v>
      </c>
      <c r="B46" s="4" t="str">
        <f>IF(A46="-","-",COUNTIF($A$2:A46,"〇"))</f>
        <v>-</v>
      </c>
      <c r="C46" s="4" t="str">
        <f t="shared" si="0"/>
        <v>-</v>
      </c>
      <c r="D46" t="str">
        <f>IF('1_台風データ貼り付け'!F46=0,"-",'1_台風データ貼り付け'!F46)</f>
        <v>-</v>
      </c>
      <c r="E46" t="str">
        <f>IF('1_台風データ貼り付け'!E46=0,"-",'1_台風データ貼り付け'!E46)</f>
        <v>-</v>
      </c>
      <c r="F46">
        <f>(TRUNC('1_台風データ貼り付け'!F46,0)+MOD('1_台風データ貼り付け'!F46,1)*0.6)*10000</f>
        <v>0</v>
      </c>
      <c r="G46">
        <f>(TRUNC('1_台風データ貼り付け'!E46,0)+MOD('1_台風データ貼り付け'!E46,1)*0.6)*10000</f>
        <v>0</v>
      </c>
      <c r="H46" s="21">
        <f t="shared" ca="1" si="3"/>
        <v>0</v>
      </c>
      <c r="I46" s="8">
        <f t="shared" ca="1" si="4"/>
        <v>0</v>
      </c>
      <c r="J46" s="10" t="e">
        <f t="shared" si="5"/>
        <v>#N/A</v>
      </c>
      <c r="K46" t="e">
        <f t="shared" si="2"/>
        <v>#N/A</v>
      </c>
      <c r="L46" t="e">
        <f>VLOOKUP(C46,パラメータ設定用!$A$2:$F$8,4,0)</f>
        <v>#N/A</v>
      </c>
      <c r="M46" t="e">
        <f>VLOOKUP(C46,パラメータ設定用!$A$2:$F$8,5,0)</f>
        <v>#N/A</v>
      </c>
      <c r="N46">
        <v>75</v>
      </c>
      <c r="O46">
        <v>73</v>
      </c>
    </row>
    <row r="47" spans="1:15" x14ac:dyDescent="0.4">
      <c r="A47" s="4" t="str">
        <f>IF(E47&lt;パラメータ設定用!$D$13,"-",IF(E47&gt;パラメータ設定用!$D$12,"-",IF(D47&lt;パラメータ設定用!$D$16,"-",IF(D47&gt;パラメータ設定用!$D$15,"-","〇"))))</f>
        <v>-</v>
      </c>
      <c r="B47" s="4" t="str">
        <f>IF(A47="-","-",COUNTIF($A$2:A47,"〇"))</f>
        <v>-</v>
      </c>
      <c r="C47" s="4" t="str">
        <f t="shared" si="0"/>
        <v>-</v>
      </c>
      <c r="D47" t="str">
        <f>IF('1_台風データ貼り付け'!F47=0,"-",'1_台風データ貼り付け'!F47)</f>
        <v>-</v>
      </c>
      <c r="E47" t="str">
        <f>IF('1_台風データ貼り付け'!E47=0,"-",'1_台風データ貼り付け'!E47)</f>
        <v>-</v>
      </c>
      <c r="F47">
        <f>(TRUNC('1_台風データ貼り付け'!F47,0)+MOD('1_台風データ貼り付け'!F47,1)*0.6)*10000</f>
        <v>0</v>
      </c>
      <c r="G47">
        <f>(TRUNC('1_台風データ貼り付け'!E47,0)+MOD('1_台風データ貼り付け'!E47,1)*0.6)*10000</f>
        <v>0</v>
      </c>
      <c r="H47" s="21">
        <f t="shared" ca="1" si="3"/>
        <v>0</v>
      </c>
      <c r="I47" s="8">
        <f t="shared" ca="1" si="4"/>
        <v>0</v>
      </c>
      <c r="J47" s="10" t="e">
        <f t="shared" si="5"/>
        <v>#N/A</v>
      </c>
      <c r="K47" t="e">
        <f t="shared" si="2"/>
        <v>#N/A</v>
      </c>
      <c r="L47" t="e">
        <f>VLOOKUP(C47,パラメータ設定用!$A$2:$F$8,4,0)</f>
        <v>#N/A</v>
      </c>
      <c r="M47" t="e">
        <f>VLOOKUP(C47,パラメータ設定用!$A$2:$F$8,5,0)</f>
        <v>#N/A</v>
      </c>
      <c r="N47">
        <v>75</v>
      </c>
      <c r="O47">
        <v>73</v>
      </c>
    </row>
    <row r="48" spans="1:15" x14ac:dyDescent="0.4">
      <c r="A48" s="4" t="str">
        <f>IF(E48&lt;パラメータ設定用!$D$13,"-",IF(E48&gt;パラメータ設定用!$D$12,"-",IF(D48&lt;パラメータ設定用!$D$16,"-",IF(D48&gt;パラメータ設定用!$D$15,"-","〇"))))</f>
        <v>-</v>
      </c>
      <c r="B48" s="4" t="str">
        <f>IF(A48="-","-",COUNTIF($A$2:A48,"〇"))</f>
        <v>-</v>
      </c>
      <c r="C48" s="4" t="str">
        <f t="shared" si="0"/>
        <v>-</v>
      </c>
      <c r="D48" t="str">
        <f>IF('1_台風データ貼り付け'!F48=0,"-",'1_台風データ貼り付け'!F48)</f>
        <v>-</v>
      </c>
      <c r="E48" t="str">
        <f>IF('1_台風データ貼り付け'!E48=0,"-",'1_台風データ貼り付け'!E48)</f>
        <v>-</v>
      </c>
      <c r="F48">
        <f>(TRUNC('1_台風データ貼り付け'!F48,0)+MOD('1_台風データ貼り付け'!F48,1)*0.6)*10000</f>
        <v>0</v>
      </c>
      <c r="G48">
        <f>(TRUNC('1_台風データ貼り付け'!E48,0)+MOD('1_台風データ貼り付け'!E48,1)*0.6)*10000</f>
        <v>0</v>
      </c>
      <c r="H48" s="21">
        <f t="shared" ca="1" si="3"/>
        <v>0</v>
      </c>
      <c r="I48" s="8">
        <f t="shared" ca="1" si="4"/>
        <v>0</v>
      </c>
      <c r="J48" s="10" t="e">
        <f t="shared" si="5"/>
        <v>#N/A</v>
      </c>
      <c r="K48" t="e">
        <f t="shared" si="2"/>
        <v>#N/A</v>
      </c>
      <c r="L48" t="e">
        <f>VLOOKUP(C48,パラメータ設定用!$A$2:$F$8,4,0)</f>
        <v>#N/A</v>
      </c>
      <c r="M48" t="e">
        <f>VLOOKUP(C48,パラメータ設定用!$A$2:$F$8,5,0)</f>
        <v>#N/A</v>
      </c>
      <c r="N48">
        <v>75</v>
      </c>
      <c r="O48">
        <v>73</v>
      </c>
    </row>
    <row r="49" spans="1:15" x14ac:dyDescent="0.4">
      <c r="A49" s="4" t="str">
        <f>IF(E49&lt;パラメータ設定用!$D$13,"-",IF(E49&gt;パラメータ設定用!$D$12,"-",IF(D49&lt;パラメータ設定用!$D$16,"-",IF(D49&gt;パラメータ設定用!$D$15,"-","〇"))))</f>
        <v>-</v>
      </c>
      <c r="B49" s="4" t="str">
        <f>IF(A49="-","-",COUNTIF($A$2:A49,"〇"))</f>
        <v>-</v>
      </c>
      <c r="C49" s="4" t="str">
        <f t="shared" si="0"/>
        <v>-</v>
      </c>
      <c r="D49" t="str">
        <f>IF('1_台風データ貼り付け'!F49=0,"-",'1_台風データ貼り付け'!F49)</f>
        <v>-</v>
      </c>
      <c r="E49" t="str">
        <f>IF('1_台風データ貼り付け'!E49=0,"-",'1_台風データ貼り付け'!E49)</f>
        <v>-</v>
      </c>
      <c r="F49">
        <f>(TRUNC('1_台風データ貼り付け'!F49,0)+MOD('1_台風データ貼り付け'!F49,1)*0.6)*10000</f>
        <v>0</v>
      </c>
      <c r="G49">
        <f>(TRUNC('1_台風データ貼り付け'!E49,0)+MOD('1_台風データ貼り付け'!E49,1)*0.6)*10000</f>
        <v>0</v>
      </c>
      <c r="H49" s="21">
        <f t="shared" ca="1" si="3"/>
        <v>0</v>
      </c>
      <c r="I49" s="8">
        <f t="shared" ca="1" si="4"/>
        <v>0</v>
      </c>
      <c r="J49" s="10" t="e">
        <f t="shared" si="5"/>
        <v>#N/A</v>
      </c>
      <c r="K49" t="e">
        <f t="shared" si="2"/>
        <v>#N/A</v>
      </c>
      <c r="L49" t="e">
        <f>VLOOKUP(C49,パラメータ設定用!$A$2:$F$8,4,0)</f>
        <v>#N/A</v>
      </c>
      <c r="M49" t="e">
        <f>VLOOKUP(C49,パラメータ設定用!$A$2:$F$8,5,0)</f>
        <v>#N/A</v>
      </c>
      <c r="N49">
        <v>75</v>
      </c>
      <c r="O49">
        <v>73</v>
      </c>
    </row>
    <row r="50" spans="1:15" x14ac:dyDescent="0.4">
      <c r="A50" s="4" t="str">
        <f>IF(E50&lt;パラメータ設定用!$D$13,"-",IF(E50&gt;パラメータ設定用!$D$12,"-",IF(D50&lt;パラメータ設定用!$D$16,"-",IF(D50&gt;パラメータ設定用!$D$15,"-","〇"))))</f>
        <v>-</v>
      </c>
      <c r="B50" s="4" t="str">
        <f>IF(A50="-","-",COUNTIF($A$2:A50,"〇"))</f>
        <v>-</v>
      </c>
      <c r="C50" s="4" t="str">
        <f t="shared" si="0"/>
        <v>-</v>
      </c>
      <c r="D50" t="str">
        <f>IF('1_台風データ貼り付け'!F50=0,"-",'1_台風データ貼り付け'!F50)</f>
        <v>-</v>
      </c>
      <c r="E50" t="str">
        <f>IF('1_台風データ貼り付け'!E50=0,"-",'1_台風データ貼り付け'!E50)</f>
        <v>-</v>
      </c>
      <c r="F50">
        <f>(TRUNC('1_台風データ貼り付け'!F50,0)+MOD('1_台風データ貼り付け'!F50,1)*0.6)*10000</f>
        <v>0</v>
      </c>
      <c r="G50">
        <f>(TRUNC('1_台風データ貼り付け'!E50,0)+MOD('1_台風データ貼り付け'!E50,1)*0.6)*10000</f>
        <v>0</v>
      </c>
      <c r="H50" s="21">
        <f t="shared" ca="1" si="3"/>
        <v>0</v>
      </c>
      <c r="I50" s="8">
        <f t="shared" ca="1" si="4"/>
        <v>0</v>
      </c>
      <c r="J50" s="10" t="e">
        <f t="shared" si="5"/>
        <v>#N/A</v>
      </c>
      <c r="K50" t="e">
        <f t="shared" si="2"/>
        <v>#N/A</v>
      </c>
      <c r="L50" t="e">
        <f>VLOOKUP(C50,パラメータ設定用!$A$2:$F$8,4,0)</f>
        <v>#N/A</v>
      </c>
      <c r="M50" t="e">
        <f>VLOOKUP(C50,パラメータ設定用!$A$2:$F$8,5,0)</f>
        <v>#N/A</v>
      </c>
      <c r="N50">
        <v>75</v>
      </c>
      <c r="O50">
        <v>73</v>
      </c>
    </row>
    <row r="51" spans="1:15" x14ac:dyDescent="0.4">
      <c r="A51" s="4" t="str">
        <f>IF(E51&lt;パラメータ設定用!$D$13,"-",IF(E51&gt;パラメータ設定用!$D$12,"-",IF(D51&lt;パラメータ設定用!$D$16,"-",IF(D51&gt;パラメータ設定用!$D$15,"-","〇"))))</f>
        <v>-</v>
      </c>
      <c r="B51" s="4" t="str">
        <f>IF(A51="-","-",COUNTIF($A$2:A51,"〇"))</f>
        <v>-</v>
      </c>
      <c r="C51" s="4" t="str">
        <f t="shared" si="0"/>
        <v>-</v>
      </c>
      <c r="D51" t="str">
        <f>IF('1_台風データ貼り付け'!F51=0,"-",'1_台風データ貼り付け'!F51)</f>
        <v>-</v>
      </c>
      <c r="E51" t="str">
        <f>IF('1_台風データ貼り付け'!E51=0,"-",'1_台風データ貼り付け'!E51)</f>
        <v>-</v>
      </c>
      <c r="F51">
        <f>(TRUNC('1_台風データ貼り付け'!F51,0)+MOD('1_台風データ貼り付け'!F51,1)*0.6)*10000</f>
        <v>0</v>
      </c>
      <c r="G51">
        <f>(TRUNC('1_台風データ貼り付け'!E51,0)+MOD('1_台風データ貼り付け'!E51,1)*0.6)*10000</f>
        <v>0</v>
      </c>
      <c r="H51" s="21">
        <f t="shared" ca="1" si="3"/>
        <v>0</v>
      </c>
      <c r="I51" s="8">
        <f t="shared" ca="1" si="4"/>
        <v>0</v>
      </c>
      <c r="J51" s="10" t="e">
        <f t="shared" si="5"/>
        <v>#N/A</v>
      </c>
      <c r="K51" t="e">
        <f t="shared" si="2"/>
        <v>#N/A</v>
      </c>
      <c r="L51" t="e">
        <f>VLOOKUP(C51,パラメータ設定用!$A$2:$F$8,4,0)</f>
        <v>#N/A</v>
      </c>
      <c r="M51" t="e">
        <f>VLOOKUP(C51,パラメータ設定用!$A$2:$F$8,5,0)</f>
        <v>#N/A</v>
      </c>
      <c r="N51">
        <v>75</v>
      </c>
      <c r="O51">
        <v>73</v>
      </c>
    </row>
    <row r="52" spans="1:15" x14ac:dyDescent="0.4">
      <c r="A52" s="4" t="str">
        <f>IF(E52&lt;パラメータ設定用!$D$13,"-",IF(E52&gt;パラメータ設定用!$D$12,"-",IF(D52&lt;パラメータ設定用!$D$16,"-",IF(D52&gt;パラメータ設定用!$D$15,"-","〇"))))</f>
        <v>-</v>
      </c>
      <c r="B52" s="4" t="str">
        <f>IF(A52="-","-",COUNTIF($A$2:A52,"〇"))</f>
        <v>-</v>
      </c>
      <c r="C52" s="4" t="str">
        <f t="shared" si="0"/>
        <v>-</v>
      </c>
      <c r="D52" t="str">
        <f>IF('1_台風データ貼り付け'!F52=0,"-",'1_台風データ貼り付け'!F52)</f>
        <v>-</v>
      </c>
      <c r="E52" t="str">
        <f>IF('1_台風データ貼り付け'!E52=0,"-",'1_台風データ貼り付け'!E52)</f>
        <v>-</v>
      </c>
      <c r="F52">
        <f>(TRUNC('1_台風データ貼り付け'!F52,0)+MOD('1_台風データ貼り付け'!F52,1)*0.6)*10000</f>
        <v>0</v>
      </c>
      <c r="G52">
        <f>(TRUNC('1_台風データ貼り付け'!E52,0)+MOD('1_台風データ貼り付け'!E52,1)*0.6)*10000</f>
        <v>0</v>
      </c>
      <c r="H52" s="21">
        <f t="shared" ca="1" si="3"/>
        <v>0</v>
      </c>
      <c r="I52" s="8">
        <f t="shared" ca="1" si="4"/>
        <v>0</v>
      </c>
      <c r="J52" s="10" t="e">
        <f t="shared" si="5"/>
        <v>#N/A</v>
      </c>
      <c r="K52" t="e">
        <f t="shared" si="2"/>
        <v>#N/A</v>
      </c>
      <c r="L52" t="e">
        <f>VLOOKUP(C52,パラメータ設定用!$A$2:$F$8,4,0)</f>
        <v>#N/A</v>
      </c>
      <c r="M52" t="e">
        <f>VLOOKUP(C52,パラメータ設定用!$A$2:$F$8,5,0)</f>
        <v>#N/A</v>
      </c>
      <c r="N52">
        <v>75</v>
      </c>
      <c r="O52">
        <v>73</v>
      </c>
    </row>
    <row r="53" spans="1:15" x14ac:dyDescent="0.4">
      <c r="A53" s="4" t="str">
        <f>IF(E53&lt;パラメータ設定用!$D$13,"-",IF(E53&gt;パラメータ設定用!$D$12,"-",IF(D53&lt;パラメータ設定用!$D$16,"-",IF(D53&gt;パラメータ設定用!$D$15,"-","〇"))))</f>
        <v>-</v>
      </c>
      <c r="B53" s="4" t="str">
        <f>IF(A53="-","-",COUNTIF($A$2:A53,"〇"))</f>
        <v>-</v>
      </c>
      <c r="C53" s="4" t="str">
        <f t="shared" si="0"/>
        <v>-</v>
      </c>
      <c r="D53" t="str">
        <f>IF('1_台風データ貼り付け'!F53=0,"-",'1_台風データ貼り付け'!F53)</f>
        <v>-</v>
      </c>
      <c r="E53" t="str">
        <f>IF('1_台風データ貼り付け'!E53=0,"-",'1_台風データ貼り付け'!E53)</f>
        <v>-</v>
      </c>
      <c r="F53">
        <f>(TRUNC('1_台風データ貼り付け'!F53,0)+MOD('1_台風データ貼り付け'!F53,1)*0.6)*10000</f>
        <v>0</v>
      </c>
      <c r="G53">
        <f>(TRUNC('1_台風データ貼り付け'!E53,0)+MOD('1_台風データ貼り付け'!E53,1)*0.6)*10000</f>
        <v>0</v>
      </c>
      <c r="H53" s="21">
        <f t="shared" ca="1" si="3"/>
        <v>0</v>
      </c>
      <c r="I53" s="8">
        <f t="shared" ca="1" si="4"/>
        <v>0</v>
      </c>
      <c r="J53" s="10" t="e">
        <f t="shared" si="5"/>
        <v>#N/A</v>
      </c>
      <c r="K53" t="e">
        <f t="shared" si="2"/>
        <v>#N/A</v>
      </c>
      <c r="L53" t="e">
        <f>VLOOKUP(C53,パラメータ設定用!$A$2:$F$8,4,0)</f>
        <v>#N/A</v>
      </c>
      <c r="M53" t="e">
        <f>VLOOKUP(C53,パラメータ設定用!$A$2:$F$8,5,0)</f>
        <v>#N/A</v>
      </c>
      <c r="N53">
        <v>75</v>
      </c>
      <c r="O53">
        <v>73</v>
      </c>
    </row>
    <row r="54" spans="1:15" x14ac:dyDescent="0.4">
      <c r="A54" s="4" t="str">
        <f>IF(E54&lt;パラメータ設定用!$D$13,"-",IF(E54&gt;パラメータ設定用!$D$12,"-",IF(D54&lt;パラメータ設定用!$D$16,"-",IF(D54&gt;パラメータ設定用!$D$15,"-","〇"))))</f>
        <v>-</v>
      </c>
      <c r="B54" s="4" t="str">
        <f>IF(A54="-","-",COUNTIF($A$2:A54,"〇"))</f>
        <v>-</v>
      </c>
      <c r="C54" s="4" t="str">
        <f t="shared" si="0"/>
        <v>-</v>
      </c>
      <c r="D54" t="str">
        <f>IF('1_台風データ貼り付け'!F54=0,"-",'1_台風データ貼り付け'!F54)</f>
        <v>-</v>
      </c>
      <c r="E54" t="str">
        <f>IF('1_台風データ貼り付け'!E54=0,"-",'1_台風データ貼り付け'!E54)</f>
        <v>-</v>
      </c>
      <c r="F54">
        <f>(TRUNC('1_台風データ貼り付け'!F54,0)+MOD('1_台風データ貼り付け'!F54,1)*0.6)*10000</f>
        <v>0</v>
      </c>
      <c r="G54">
        <f>(TRUNC('1_台風データ貼り付け'!E54,0)+MOD('1_台風データ貼り付け'!E54,1)*0.6)*10000</f>
        <v>0</v>
      </c>
      <c r="H54" s="21">
        <f t="shared" ca="1" si="3"/>
        <v>0</v>
      </c>
      <c r="I54" s="8">
        <f t="shared" ca="1" si="4"/>
        <v>0</v>
      </c>
      <c r="J54" s="10" t="e">
        <f t="shared" si="5"/>
        <v>#N/A</v>
      </c>
      <c r="K54" t="e">
        <f t="shared" si="2"/>
        <v>#N/A</v>
      </c>
      <c r="L54" t="e">
        <f>VLOOKUP(C54,パラメータ設定用!$A$2:$F$8,4,0)</f>
        <v>#N/A</v>
      </c>
      <c r="M54" t="e">
        <f>VLOOKUP(C54,パラメータ設定用!$A$2:$F$8,5,0)</f>
        <v>#N/A</v>
      </c>
      <c r="N54">
        <v>75</v>
      </c>
      <c r="O54">
        <v>73</v>
      </c>
    </row>
    <row r="55" spans="1:15" x14ac:dyDescent="0.4">
      <c r="A55" s="4" t="str">
        <f>IF(E55&lt;パラメータ設定用!$D$13,"-",IF(E55&gt;パラメータ設定用!$D$12,"-",IF(D55&lt;パラメータ設定用!$D$16,"-",IF(D55&gt;パラメータ設定用!$D$15,"-","〇"))))</f>
        <v>-</v>
      </c>
      <c r="B55" s="4" t="str">
        <f>IF(A55="-","-",COUNTIF($A$2:A55,"〇"))</f>
        <v>-</v>
      </c>
      <c r="C55" s="4" t="str">
        <f t="shared" si="0"/>
        <v>-</v>
      </c>
      <c r="D55" t="str">
        <f>IF('1_台風データ貼り付け'!F55=0,"-",'1_台風データ貼り付け'!F55)</f>
        <v>-</v>
      </c>
      <c r="E55" t="str">
        <f>IF('1_台風データ貼り付け'!E55=0,"-",'1_台風データ貼り付け'!E55)</f>
        <v>-</v>
      </c>
      <c r="F55">
        <f>(TRUNC('1_台風データ貼り付け'!F55,0)+MOD('1_台風データ貼り付け'!F55,1)*0.6)*10000</f>
        <v>0</v>
      </c>
      <c r="G55">
        <f>(TRUNC('1_台風データ貼り付け'!E55,0)+MOD('1_台風データ貼り付け'!E55,1)*0.6)*10000</f>
        <v>0</v>
      </c>
      <c r="H55" s="21">
        <f t="shared" ca="1" si="3"/>
        <v>0</v>
      </c>
      <c r="I55" s="8">
        <f t="shared" ca="1" si="4"/>
        <v>0</v>
      </c>
      <c r="J55" s="10" t="e">
        <f t="shared" si="5"/>
        <v>#N/A</v>
      </c>
      <c r="K55" t="e">
        <f t="shared" si="2"/>
        <v>#N/A</v>
      </c>
      <c r="L55" t="e">
        <f>VLOOKUP(C55,パラメータ設定用!$A$2:$F$8,4,0)</f>
        <v>#N/A</v>
      </c>
      <c r="M55" t="e">
        <f>VLOOKUP(C55,パラメータ設定用!$A$2:$F$8,5,0)</f>
        <v>#N/A</v>
      </c>
      <c r="N55">
        <v>75</v>
      </c>
      <c r="O55">
        <v>73</v>
      </c>
    </row>
    <row r="56" spans="1:15" x14ac:dyDescent="0.4">
      <c r="A56" s="4" t="str">
        <f>IF(E56&lt;パラメータ設定用!$D$13,"-",IF(E56&gt;パラメータ設定用!$D$12,"-",IF(D56&lt;パラメータ設定用!$D$16,"-",IF(D56&gt;パラメータ設定用!$D$15,"-","〇"))))</f>
        <v>-</v>
      </c>
      <c r="B56" s="4" t="str">
        <f>IF(A56="-","-",COUNTIF($A$2:A56,"〇"))</f>
        <v>-</v>
      </c>
      <c r="C56" s="4" t="str">
        <f t="shared" si="0"/>
        <v>-</v>
      </c>
      <c r="D56" t="str">
        <f>IF('1_台風データ貼り付け'!F56=0,"-",'1_台風データ貼り付け'!F56)</f>
        <v>-</v>
      </c>
      <c r="E56" t="str">
        <f>IF('1_台風データ貼り付け'!E56=0,"-",'1_台風データ貼り付け'!E56)</f>
        <v>-</v>
      </c>
      <c r="F56">
        <f>(TRUNC('1_台風データ貼り付け'!F56,0)+MOD('1_台風データ貼り付け'!F56,1)*0.6)*10000</f>
        <v>0</v>
      </c>
      <c r="G56">
        <f>(TRUNC('1_台風データ貼り付け'!E56,0)+MOD('1_台風データ貼り付け'!E56,1)*0.6)*10000</f>
        <v>0</v>
      </c>
      <c r="H56" s="21">
        <f t="shared" ca="1" si="3"/>
        <v>0</v>
      </c>
      <c r="I56" s="8">
        <f t="shared" ca="1" si="4"/>
        <v>0</v>
      </c>
      <c r="J56" s="10" t="e">
        <f t="shared" si="5"/>
        <v>#N/A</v>
      </c>
      <c r="K56" t="e">
        <f t="shared" si="2"/>
        <v>#N/A</v>
      </c>
      <c r="L56" t="e">
        <f>VLOOKUP(C56,パラメータ設定用!$A$2:$F$8,4,0)</f>
        <v>#N/A</v>
      </c>
      <c r="M56" t="e">
        <f>VLOOKUP(C56,パラメータ設定用!$A$2:$F$8,5,0)</f>
        <v>#N/A</v>
      </c>
      <c r="N56">
        <v>75</v>
      </c>
      <c r="O56">
        <v>73</v>
      </c>
    </row>
    <row r="57" spans="1:15" x14ac:dyDescent="0.4">
      <c r="A57" s="4" t="str">
        <f>IF(E57&lt;パラメータ設定用!$D$13,"-",IF(E57&gt;パラメータ設定用!$D$12,"-",IF(D57&lt;パラメータ設定用!$D$16,"-",IF(D57&gt;パラメータ設定用!$D$15,"-","〇"))))</f>
        <v>-</v>
      </c>
      <c r="B57" s="4" t="str">
        <f>IF(A57="-","-",COUNTIF($A$2:A57,"〇"))</f>
        <v>-</v>
      </c>
      <c r="C57" s="4" t="str">
        <f t="shared" si="0"/>
        <v>-</v>
      </c>
      <c r="D57" t="str">
        <f>IF('1_台風データ貼り付け'!F57=0,"-",'1_台風データ貼り付け'!F57)</f>
        <v>-</v>
      </c>
      <c r="E57" t="str">
        <f>IF('1_台風データ貼り付け'!E57=0,"-",'1_台風データ貼り付け'!E57)</f>
        <v>-</v>
      </c>
      <c r="F57">
        <f>(TRUNC('1_台風データ貼り付け'!F57,0)+MOD('1_台風データ貼り付け'!F57,1)*0.6)*10000</f>
        <v>0</v>
      </c>
      <c r="G57">
        <f>(TRUNC('1_台風データ貼り付け'!E57,0)+MOD('1_台風データ貼り付け'!E57,1)*0.6)*10000</f>
        <v>0</v>
      </c>
      <c r="H57" s="21">
        <f t="shared" ca="1" si="3"/>
        <v>0</v>
      </c>
      <c r="I57" s="8">
        <f t="shared" ca="1" si="4"/>
        <v>0</v>
      </c>
      <c r="J57" s="10" t="e">
        <f t="shared" si="5"/>
        <v>#N/A</v>
      </c>
      <c r="K57" t="e">
        <f t="shared" si="2"/>
        <v>#N/A</v>
      </c>
      <c r="L57" t="e">
        <f>VLOOKUP(C57,パラメータ設定用!$A$2:$F$8,4,0)</f>
        <v>#N/A</v>
      </c>
      <c r="M57" t="e">
        <f>VLOOKUP(C57,パラメータ設定用!$A$2:$F$8,5,0)</f>
        <v>#N/A</v>
      </c>
      <c r="N57">
        <v>75</v>
      </c>
      <c r="O57">
        <v>73</v>
      </c>
    </row>
    <row r="58" spans="1:15" x14ac:dyDescent="0.4">
      <c r="A58" s="4" t="str">
        <f>IF(E58&lt;パラメータ設定用!$D$13,"-",IF(E58&gt;パラメータ設定用!$D$12,"-",IF(D58&lt;パラメータ設定用!$D$16,"-",IF(D58&gt;パラメータ設定用!$D$15,"-","〇"))))</f>
        <v>-</v>
      </c>
      <c r="B58" s="4" t="str">
        <f>IF(A58="-","-",COUNTIF($A$2:A58,"〇"))</f>
        <v>-</v>
      </c>
      <c r="C58" s="4" t="str">
        <f t="shared" si="0"/>
        <v>-</v>
      </c>
      <c r="D58" t="str">
        <f>IF('1_台風データ貼り付け'!F58=0,"-",'1_台風データ貼り付け'!F58)</f>
        <v>-</v>
      </c>
      <c r="E58" t="str">
        <f>IF('1_台風データ貼り付け'!E58=0,"-",'1_台風データ貼り付け'!E58)</f>
        <v>-</v>
      </c>
      <c r="F58">
        <f>(TRUNC('1_台風データ貼り付け'!F58,0)+MOD('1_台風データ貼り付け'!F58,1)*0.6)*10000</f>
        <v>0</v>
      </c>
      <c r="G58">
        <f>(TRUNC('1_台風データ貼り付け'!E58,0)+MOD('1_台風データ貼り付け'!E58,1)*0.6)*10000</f>
        <v>0</v>
      </c>
      <c r="H58" s="21">
        <f t="shared" ca="1" si="3"/>
        <v>0</v>
      </c>
      <c r="I58" s="8">
        <f t="shared" ca="1" si="4"/>
        <v>0</v>
      </c>
      <c r="J58" s="10" t="e">
        <f t="shared" si="5"/>
        <v>#N/A</v>
      </c>
      <c r="K58" t="e">
        <f t="shared" si="2"/>
        <v>#N/A</v>
      </c>
      <c r="L58" t="e">
        <f>VLOOKUP(C58,パラメータ設定用!$A$2:$F$8,4,0)</f>
        <v>#N/A</v>
      </c>
      <c r="M58" t="e">
        <f>VLOOKUP(C58,パラメータ設定用!$A$2:$F$8,5,0)</f>
        <v>#N/A</v>
      </c>
      <c r="N58">
        <v>75</v>
      </c>
      <c r="O58">
        <v>73</v>
      </c>
    </row>
    <row r="59" spans="1:15" x14ac:dyDescent="0.4">
      <c r="A59" s="4" t="str">
        <f>IF(E59&lt;パラメータ設定用!$D$13,"-",IF(E59&gt;パラメータ設定用!$D$12,"-",IF(D59&lt;パラメータ設定用!$D$16,"-",IF(D59&gt;パラメータ設定用!$D$15,"-","〇"))))</f>
        <v>-</v>
      </c>
      <c r="B59" s="4" t="str">
        <f>IF(A59="-","-",COUNTIF($A$2:A59,"〇"))</f>
        <v>-</v>
      </c>
      <c r="C59" s="4" t="str">
        <f t="shared" si="0"/>
        <v>-</v>
      </c>
      <c r="D59" t="str">
        <f>IF('1_台風データ貼り付け'!F59=0,"-",'1_台風データ貼り付け'!F59)</f>
        <v>-</v>
      </c>
      <c r="E59" t="str">
        <f>IF('1_台風データ貼り付け'!E59=0,"-",'1_台風データ貼り付け'!E59)</f>
        <v>-</v>
      </c>
      <c r="F59">
        <f>(TRUNC('1_台風データ貼り付け'!F59,0)+MOD('1_台風データ貼り付け'!F59,1)*0.6)*10000</f>
        <v>0</v>
      </c>
      <c r="G59">
        <f>(TRUNC('1_台風データ貼り付け'!E59,0)+MOD('1_台風データ貼り付け'!E59,1)*0.6)*10000</f>
        <v>0</v>
      </c>
      <c r="H59" s="21">
        <f t="shared" ca="1" si="3"/>
        <v>0</v>
      </c>
      <c r="I59" s="8">
        <f t="shared" ca="1" si="4"/>
        <v>0</v>
      </c>
      <c r="J59" s="10" t="e">
        <f t="shared" si="5"/>
        <v>#N/A</v>
      </c>
      <c r="K59" t="e">
        <f t="shared" si="2"/>
        <v>#N/A</v>
      </c>
      <c r="L59" t="e">
        <f>VLOOKUP(C59,パラメータ設定用!$A$2:$F$8,4,0)</f>
        <v>#N/A</v>
      </c>
      <c r="M59" t="e">
        <f>VLOOKUP(C59,パラメータ設定用!$A$2:$F$8,5,0)</f>
        <v>#N/A</v>
      </c>
      <c r="N59">
        <v>75</v>
      </c>
      <c r="O59">
        <v>73</v>
      </c>
    </row>
    <row r="60" spans="1:15" x14ac:dyDescent="0.4">
      <c r="A60" s="4" t="str">
        <f>IF(E60&lt;パラメータ設定用!$D$13,"-",IF(E60&gt;パラメータ設定用!$D$12,"-",IF(D60&lt;パラメータ設定用!$D$16,"-",IF(D60&gt;パラメータ設定用!$D$15,"-","〇"))))</f>
        <v>-</v>
      </c>
      <c r="B60" s="4" t="str">
        <f>IF(A60="-","-",COUNTIF($A$2:A60,"〇"))</f>
        <v>-</v>
      </c>
      <c r="C60" s="4" t="str">
        <f t="shared" si="0"/>
        <v>-</v>
      </c>
      <c r="D60" t="str">
        <f>IF('1_台風データ貼り付け'!F60=0,"-",'1_台風データ貼り付け'!F60)</f>
        <v>-</v>
      </c>
      <c r="E60" t="str">
        <f>IF('1_台風データ貼り付け'!E60=0,"-",'1_台風データ貼り付け'!E60)</f>
        <v>-</v>
      </c>
      <c r="F60">
        <f>(TRUNC('1_台風データ貼り付け'!F60,0)+MOD('1_台風データ貼り付け'!F60,1)*0.6)*10000</f>
        <v>0</v>
      </c>
      <c r="G60">
        <f>(TRUNC('1_台風データ貼り付け'!E60,0)+MOD('1_台風データ貼り付け'!E60,1)*0.6)*10000</f>
        <v>0</v>
      </c>
      <c r="H60" s="21">
        <f t="shared" ca="1" si="3"/>
        <v>0</v>
      </c>
      <c r="I60" s="8">
        <f t="shared" ca="1" si="4"/>
        <v>0</v>
      </c>
      <c r="J60" s="10" t="e">
        <f t="shared" si="5"/>
        <v>#N/A</v>
      </c>
      <c r="K60" t="e">
        <f t="shared" si="2"/>
        <v>#N/A</v>
      </c>
      <c r="L60" t="e">
        <f>VLOOKUP(C60,パラメータ設定用!$A$2:$F$8,4,0)</f>
        <v>#N/A</v>
      </c>
      <c r="M60" t="e">
        <f>VLOOKUP(C60,パラメータ設定用!$A$2:$F$8,5,0)</f>
        <v>#N/A</v>
      </c>
      <c r="N60">
        <v>75</v>
      </c>
      <c r="O60">
        <v>73</v>
      </c>
    </row>
    <row r="61" spans="1:15" x14ac:dyDescent="0.4">
      <c r="A61" s="4" t="str">
        <f>IF(E61&lt;パラメータ設定用!$D$13,"-",IF(E61&gt;パラメータ設定用!$D$12,"-",IF(D61&lt;パラメータ設定用!$D$16,"-",IF(D61&gt;パラメータ設定用!$D$15,"-","〇"))))</f>
        <v>-</v>
      </c>
      <c r="B61" s="4" t="str">
        <f>IF(A61="-","-",COUNTIF($A$2:A61,"〇"))</f>
        <v>-</v>
      </c>
      <c r="C61" s="4" t="str">
        <f t="shared" si="0"/>
        <v>-</v>
      </c>
      <c r="D61" t="str">
        <f>IF('1_台風データ貼り付け'!F61=0,"-",'1_台風データ貼り付け'!F61)</f>
        <v>-</v>
      </c>
      <c r="E61" t="str">
        <f>IF('1_台風データ貼り付け'!E61=0,"-",'1_台風データ貼り付け'!E61)</f>
        <v>-</v>
      </c>
      <c r="F61">
        <f>(TRUNC('1_台風データ貼り付け'!F61,0)+MOD('1_台風データ貼り付け'!F61,1)*0.6)*10000</f>
        <v>0</v>
      </c>
      <c r="G61">
        <f>(TRUNC('1_台風データ貼り付け'!E61,0)+MOD('1_台風データ貼り付け'!E61,1)*0.6)*10000</f>
        <v>0</v>
      </c>
      <c r="H61" s="21">
        <f t="shared" ca="1" si="3"/>
        <v>0</v>
      </c>
      <c r="I61" s="8">
        <f t="shared" ca="1" si="4"/>
        <v>0</v>
      </c>
      <c r="J61" s="10" t="e">
        <f t="shared" si="5"/>
        <v>#N/A</v>
      </c>
      <c r="K61" t="e">
        <f t="shared" si="2"/>
        <v>#N/A</v>
      </c>
      <c r="L61" t="e">
        <f>VLOOKUP(C61,パラメータ設定用!$A$2:$F$8,4,0)</f>
        <v>#N/A</v>
      </c>
      <c r="M61" t="e">
        <f>VLOOKUP(C61,パラメータ設定用!$A$2:$F$8,5,0)</f>
        <v>#N/A</v>
      </c>
      <c r="N61">
        <v>75</v>
      </c>
      <c r="O61">
        <v>73</v>
      </c>
    </row>
    <row r="62" spans="1:15" x14ac:dyDescent="0.4">
      <c r="A62" s="4" t="str">
        <f>IF(E62&lt;パラメータ設定用!$D$13,"-",IF(E62&gt;パラメータ設定用!$D$12,"-",IF(D62&lt;パラメータ設定用!$D$16,"-",IF(D62&gt;パラメータ設定用!$D$15,"-","〇"))))</f>
        <v>-</v>
      </c>
      <c r="B62" s="4" t="str">
        <f>IF(A62="-","-",COUNTIF($A$2:A62,"〇"))</f>
        <v>-</v>
      </c>
      <c r="C62" s="4" t="str">
        <f t="shared" si="0"/>
        <v>-</v>
      </c>
      <c r="D62" t="str">
        <f>IF('1_台風データ貼り付け'!F62=0,"-",'1_台風データ貼り付け'!F62)</f>
        <v>-</v>
      </c>
      <c r="E62" t="str">
        <f>IF('1_台風データ貼り付け'!E62=0,"-",'1_台風データ貼り付け'!E62)</f>
        <v>-</v>
      </c>
      <c r="F62">
        <f>(TRUNC('1_台風データ貼り付け'!F62,0)+MOD('1_台風データ貼り付け'!F62,1)*0.6)*10000</f>
        <v>0</v>
      </c>
      <c r="G62">
        <f>(TRUNC('1_台風データ貼り付け'!E62,0)+MOD('1_台風データ貼り付け'!E62,1)*0.6)*10000</f>
        <v>0</v>
      </c>
      <c r="H62" s="21">
        <f t="shared" ca="1" si="3"/>
        <v>0</v>
      </c>
      <c r="I62" s="8">
        <f t="shared" ca="1" si="4"/>
        <v>0</v>
      </c>
      <c r="J62" s="10" t="e">
        <f t="shared" si="5"/>
        <v>#N/A</v>
      </c>
      <c r="K62" t="e">
        <f t="shared" si="2"/>
        <v>#N/A</v>
      </c>
      <c r="L62" t="e">
        <f>VLOOKUP(C62,パラメータ設定用!$A$2:$F$8,4,0)</f>
        <v>#N/A</v>
      </c>
      <c r="M62" t="e">
        <f>VLOOKUP(C62,パラメータ設定用!$A$2:$F$8,5,0)</f>
        <v>#N/A</v>
      </c>
      <c r="N62">
        <v>75</v>
      </c>
      <c r="O62">
        <v>73</v>
      </c>
    </row>
    <row r="63" spans="1:15" x14ac:dyDescent="0.4">
      <c r="A63" s="4" t="str">
        <f>IF(E63&lt;パラメータ設定用!$D$13,"-",IF(E63&gt;パラメータ設定用!$D$12,"-",IF(D63&lt;パラメータ設定用!$D$16,"-",IF(D63&gt;パラメータ設定用!$D$15,"-","〇"))))</f>
        <v>-</v>
      </c>
      <c r="B63" s="4" t="str">
        <f>IF(A63="-","-",COUNTIF($A$2:A63,"〇"))</f>
        <v>-</v>
      </c>
      <c r="C63" s="4" t="str">
        <f t="shared" si="0"/>
        <v>-</v>
      </c>
      <c r="D63" t="str">
        <f>IF('1_台風データ貼り付け'!F63=0,"-",'1_台風データ貼り付け'!F63)</f>
        <v>-</v>
      </c>
      <c r="E63" t="str">
        <f>IF('1_台風データ貼り付け'!E63=0,"-",'1_台風データ貼り付け'!E63)</f>
        <v>-</v>
      </c>
      <c r="F63">
        <f>(TRUNC('1_台風データ貼り付け'!F63,0)+MOD('1_台風データ貼り付け'!F63,1)*0.6)*10000</f>
        <v>0</v>
      </c>
      <c r="G63">
        <f>(TRUNC('1_台風データ貼り付け'!E63,0)+MOD('1_台風データ貼り付け'!E63,1)*0.6)*10000</f>
        <v>0</v>
      </c>
      <c r="H63" s="21">
        <f t="shared" ca="1" si="3"/>
        <v>0</v>
      </c>
      <c r="I63" s="8">
        <f t="shared" ca="1" si="4"/>
        <v>0</v>
      </c>
      <c r="J63" s="10" t="e">
        <f t="shared" si="5"/>
        <v>#N/A</v>
      </c>
      <c r="K63" t="e">
        <f t="shared" si="2"/>
        <v>#N/A</v>
      </c>
      <c r="L63" t="e">
        <f>VLOOKUP(C63,パラメータ設定用!$A$2:$F$8,4,0)</f>
        <v>#N/A</v>
      </c>
      <c r="M63" t="e">
        <f>VLOOKUP(C63,パラメータ設定用!$A$2:$F$8,5,0)</f>
        <v>#N/A</v>
      </c>
      <c r="N63">
        <v>75</v>
      </c>
      <c r="O63">
        <v>73</v>
      </c>
    </row>
    <row r="64" spans="1:15" x14ac:dyDescent="0.4">
      <c r="A64" s="4" t="str">
        <f>IF(E64&lt;パラメータ設定用!$D$13,"-",IF(E64&gt;パラメータ設定用!$D$12,"-",IF(D64&lt;パラメータ設定用!$D$16,"-",IF(D64&gt;パラメータ設定用!$D$15,"-","〇"))))</f>
        <v>-</v>
      </c>
      <c r="B64" s="4" t="str">
        <f>IF(A64="-","-",COUNTIF($A$2:A64,"〇"))</f>
        <v>-</v>
      </c>
      <c r="C64" s="4" t="str">
        <f t="shared" si="0"/>
        <v>-</v>
      </c>
      <c r="D64" t="str">
        <f>IF('1_台風データ貼り付け'!F64=0,"-",'1_台風データ貼り付け'!F64)</f>
        <v>-</v>
      </c>
      <c r="E64" t="str">
        <f>IF('1_台風データ貼り付け'!E64=0,"-",'1_台風データ貼り付け'!E64)</f>
        <v>-</v>
      </c>
      <c r="F64">
        <f>(TRUNC('1_台風データ貼り付け'!F64,0)+MOD('1_台風データ貼り付け'!F64,1)*0.6)*10000</f>
        <v>0</v>
      </c>
      <c r="G64">
        <f>(TRUNC('1_台風データ貼り付け'!E64,0)+MOD('1_台風データ貼り付け'!E64,1)*0.6)*10000</f>
        <v>0</v>
      </c>
      <c r="H64" s="21">
        <f t="shared" ca="1" si="3"/>
        <v>0</v>
      </c>
      <c r="I64" s="8">
        <f t="shared" ca="1" si="4"/>
        <v>0</v>
      </c>
      <c r="J64" s="10" t="e">
        <f t="shared" si="5"/>
        <v>#N/A</v>
      </c>
      <c r="K64" t="e">
        <f t="shared" si="2"/>
        <v>#N/A</v>
      </c>
      <c r="L64" t="e">
        <f>VLOOKUP(C64,パラメータ設定用!$A$2:$F$8,4,0)</f>
        <v>#N/A</v>
      </c>
      <c r="M64" t="e">
        <f>VLOOKUP(C64,パラメータ設定用!$A$2:$F$8,5,0)</f>
        <v>#N/A</v>
      </c>
      <c r="N64">
        <v>75</v>
      </c>
      <c r="O64">
        <v>73</v>
      </c>
    </row>
    <row r="65" spans="1:15" x14ac:dyDescent="0.4">
      <c r="A65" s="4" t="str">
        <f>IF(E65&lt;パラメータ設定用!$D$13,"-",IF(E65&gt;パラメータ設定用!$D$12,"-",IF(D65&lt;パラメータ設定用!$D$16,"-",IF(D65&gt;パラメータ設定用!$D$15,"-","〇"))))</f>
        <v>-</v>
      </c>
      <c r="B65" s="4" t="str">
        <f>IF(A65="-","-",COUNTIF($A$2:A65,"〇"))</f>
        <v>-</v>
      </c>
      <c r="C65" s="4" t="str">
        <f t="shared" si="0"/>
        <v>-</v>
      </c>
      <c r="D65" t="str">
        <f>IF('1_台風データ貼り付け'!F65=0,"-",'1_台風データ貼り付け'!F65)</f>
        <v>-</v>
      </c>
      <c r="E65" t="str">
        <f>IF('1_台風データ貼り付け'!E65=0,"-",'1_台風データ貼り付け'!E65)</f>
        <v>-</v>
      </c>
      <c r="F65">
        <f>(TRUNC('1_台風データ貼り付け'!F65,0)+MOD('1_台風データ貼り付け'!F65,1)*0.6)*10000</f>
        <v>0</v>
      </c>
      <c r="G65">
        <f>(TRUNC('1_台風データ貼り付け'!E65,0)+MOD('1_台風データ貼り付け'!E65,1)*0.6)*10000</f>
        <v>0</v>
      </c>
      <c r="H65" s="21">
        <f t="shared" ca="1" si="3"/>
        <v>0</v>
      </c>
      <c r="I65" s="8">
        <f t="shared" ca="1" si="4"/>
        <v>0</v>
      </c>
      <c r="J65" s="10" t="e">
        <f t="shared" si="5"/>
        <v>#N/A</v>
      </c>
      <c r="K65" t="e">
        <f t="shared" si="2"/>
        <v>#N/A</v>
      </c>
      <c r="L65" t="e">
        <f>VLOOKUP(C65,パラメータ設定用!$A$2:$F$8,4,0)</f>
        <v>#N/A</v>
      </c>
      <c r="M65" t="e">
        <f>VLOOKUP(C65,パラメータ設定用!$A$2:$F$8,5,0)</f>
        <v>#N/A</v>
      </c>
      <c r="N65">
        <v>75</v>
      </c>
      <c r="O65">
        <v>73</v>
      </c>
    </row>
    <row r="66" spans="1:15" x14ac:dyDescent="0.4">
      <c r="A66" s="4" t="str">
        <f>IF(E66&lt;パラメータ設定用!$D$13,"-",IF(E66&gt;パラメータ設定用!$D$12,"-",IF(D66&lt;パラメータ設定用!$D$16,"-",IF(D66&gt;パラメータ設定用!$D$15,"-","〇"))))</f>
        <v>-</v>
      </c>
      <c r="B66" s="4" t="str">
        <f>IF(A66="-","-",COUNTIF($A$2:A66,"〇"))</f>
        <v>-</v>
      </c>
      <c r="C66" s="4" t="str">
        <f t="shared" si="0"/>
        <v>-</v>
      </c>
      <c r="D66" t="str">
        <f>IF('1_台風データ貼り付け'!F66=0,"-",'1_台風データ貼り付け'!F66)</f>
        <v>-</v>
      </c>
      <c r="E66" t="str">
        <f>IF('1_台風データ貼り付け'!E66=0,"-",'1_台風データ貼り付け'!E66)</f>
        <v>-</v>
      </c>
      <c r="F66">
        <f>(TRUNC('1_台風データ貼り付け'!F66,0)+MOD('1_台風データ貼り付け'!F66,1)*0.6)*10000</f>
        <v>0</v>
      </c>
      <c r="G66">
        <f>(TRUNC('1_台風データ貼り付け'!E66,0)+MOD('1_台風データ貼り付け'!E66,1)*0.6)*10000</f>
        <v>0</v>
      </c>
      <c r="H66" s="21">
        <f t="shared" ca="1" si="3"/>
        <v>0</v>
      </c>
      <c r="I66" s="8">
        <f t="shared" ca="1" si="4"/>
        <v>0</v>
      </c>
      <c r="J66" s="10" t="e">
        <f t="shared" si="5"/>
        <v>#N/A</v>
      </c>
      <c r="K66" t="e">
        <f t="shared" si="2"/>
        <v>#N/A</v>
      </c>
      <c r="L66" t="e">
        <f>VLOOKUP(C66,パラメータ設定用!$A$2:$F$8,4,0)</f>
        <v>#N/A</v>
      </c>
      <c r="M66" t="e">
        <f>VLOOKUP(C66,パラメータ設定用!$A$2:$F$8,5,0)</f>
        <v>#N/A</v>
      </c>
      <c r="N66">
        <v>75</v>
      </c>
      <c r="O66">
        <v>73</v>
      </c>
    </row>
    <row r="67" spans="1:15" x14ac:dyDescent="0.4">
      <c r="A67" s="4" t="str">
        <f>IF(E67&lt;パラメータ設定用!$D$13,"-",IF(E67&gt;パラメータ設定用!$D$12,"-",IF(D67&lt;パラメータ設定用!$D$16,"-",IF(D67&gt;パラメータ設定用!$D$15,"-","〇"))))</f>
        <v>-</v>
      </c>
      <c r="B67" s="4" t="str">
        <f>IF(A67="-","-",COUNTIF($A$2:A67,"〇"))</f>
        <v>-</v>
      </c>
      <c r="C67" s="4" t="str">
        <f t="shared" ref="C67:C101" si="6">IF(E67="-","-",IF(E67&lt;=22,"A",IF(E67&lt;=30,"B",IF(E67&lt;=34,"C",IF(E67&lt;=36,"D",IF(E67&lt;=38,"E",IF(E67&lt;=45,"F","G")))))))</f>
        <v>-</v>
      </c>
      <c r="D67" t="str">
        <f>IF('1_台風データ貼り付け'!F67=0,"-",'1_台風データ貼り付け'!F67)</f>
        <v>-</v>
      </c>
      <c r="E67" t="str">
        <f>IF('1_台風データ貼り付け'!E67=0,"-",'1_台風データ貼り付け'!E67)</f>
        <v>-</v>
      </c>
      <c r="F67">
        <f>(TRUNC('1_台風データ貼り付け'!F67,0)+MOD('1_台風データ貼り付け'!F67,1)*0.6)*10000</f>
        <v>0</v>
      </c>
      <c r="G67">
        <f>(TRUNC('1_台風データ貼り付け'!E67,0)+MOD('1_台風データ貼り付け'!E67,1)*0.6)*10000</f>
        <v>0</v>
      </c>
      <c r="H67" s="21">
        <f t="shared" ca="1" si="3"/>
        <v>0</v>
      </c>
      <c r="I67" s="8">
        <f t="shared" ca="1" si="4"/>
        <v>0</v>
      </c>
      <c r="J67" s="10" t="e">
        <f t="shared" si="5"/>
        <v>#N/A</v>
      </c>
      <c r="K67" t="e">
        <f t="shared" ref="K67:K101" si="7">L67*E67+M67</f>
        <v>#N/A</v>
      </c>
      <c r="L67" t="e">
        <f>VLOOKUP(C67,パラメータ設定用!$A$2:$F$8,4,0)</f>
        <v>#N/A</v>
      </c>
      <c r="M67" t="e">
        <f>VLOOKUP(C67,パラメータ設定用!$A$2:$F$8,5,0)</f>
        <v>#N/A</v>
      </c>
      <c r="N67">
        <v>75</v>
      </c>
      <c r="O67">
        <v>73</v>
      </c>
    </row>
    <row r="68" spans="1:15" x14ac:dyDescent="0.4">
      <c r="A68" s="4" t="str">
        <f>IF(E68&lt;パラメータ設定用!$D$13,"-",IF(E68&gt;パラメータ設定用!$D$12,"-",IF(D68&lt;パラメータ設定用!$D$16,"-",IF(D68&gt;パラメータ設定用!$D$15,"-","〇"))))</f>
        <v>-</v>
      </c>
      <c r="B68" s="4" t="str">
        <f>IF(A68="-","-",COUNTIF($A$2:A68,"〇"))</f>
        <v>-</v>
      </c>
      <c r="C68" s="4" t="str">
        <f t="shared" si="6"/>
        <v>-</v>
      </c>
      <c r="D68" t="str">
        <f>IF('1_台風データ貼り付け'!F68=0,"-",'1_台風データ貼り付け'!F68)</f>
        <v>-</v>
      </c>
      <c r="E68" t="str">
        <f>IF('1_台風データ貼り付け'!E68=0,"-",'1_台風データ貼り付け'!E68)</f>
        <v>-</v>
      </c>
      <c r="F68">
        <f>(TRUNC('1_台風データ貼り付け'!F68,0)+MOD('1_台風データ貼り付け'!F68,1)*0.6)*10000</f>
        <v>0</v>
      </c>
      <c r="G68">
        <f>(TRUNC('1_台風データ貼り付け'!E68,0)+MOD('1_台風データ貼り付け'!E68,1)*0.6)*10000</f>
        <v>0</v>
      </c>
      <c r="H68" s="21">
        <f t="shared" ref="H68:H131" ca="1" si="8">INDIRECT("'3_距離貼り付け'!F"&amp;ROW()+4)</f>
        <v>0</v>
      </c>
      <c r="I68" s="8">
        <f t="shared" ref="I68:I101" ca="1" si="9">(H68/(O68*1000))/24</f>
        <v>0</v>
      </c>
      <c r="J68" s="10" t="e">
        <f t="shared" si="5"/>
        <v>#N/A</v>
      </c>
      <c r="K68" t="e">
        <f t="shared" si="7"/>
        <v>#N/A</v>
      </c>
      <c r="L68" t="e">
        <f>VLOOKUP(C68,パラメータ設定用!$A$2:$F$8,4,0)</f>
        <v>#N/A</v>
      </c>
      <c r="M68" t="e">
        <f>VLOOKUP(C68,パラメータ設定用!$A$2:$F$8,5,0)</f>
        <v>#N/A</v>
      </c>
      <c r="N68">
        <v>75</v>
      </c>
      <c r="O68">
        <v>73</v>
      </c>
    </row>
    <row r="69" spans="1:15" x14ac:dyDescent="0.4">
      <c r="A69" s="4" t="str">
        <f>IF(E69&lt;パラメータ設定用!$D$13,"-",IF(E69&gt;パラメータ設定用!$D$12,"-",IF(D69&lt;パラメータ設定用!$D$16,"-",IF(D69&gt;パラメータ設定用!$D$15,"-","〇"))))</f>
        <v>-</v>
      </c>
      <c r="B69" s="4" t="str">
        <f>IF(A69="-","-",COUNTIF($A$2:A69,"〇"))</f>
        <v>-</v>
      </c>
      <c r="C69" s="4" t="str">
        <f t="shared" si="6"/>
        <v>-</v>
      </c>
      <c r="D69" t="str">
        <f>IF('1_台風データ貼り付け'!F69=0,"-",'1_台風データ貼り付け'!F69)</f>
        <v>-</v>
      </c>
      <c r="E69" t="str">
        <f>IF('1_台風データ貼り付け'!E69=0,"-",'1_台風データ貼り付け'!E69)</f>
        <v>-</v>
      </c>
      <c r="F69">
        <f>(TRUNC('1_台風データ貼り付け'!F69,0)+MOD('1_台風データ貼り付け'!F69,1)*0.6)*10000</f>
        <v>0</v>
      </c>
      <c r="G69">
        <f>(TRUNC('1_台風データ貼り付け'!E69,0)+MOD('1_台風データ貼り付け'!E69,1)*0.6)*10000</f>
        <v>0</v>
      </c>
      <c r="H69" s="21">
        <f t="shared" ca="1" si="8"/>
        <v>0</v>
      </c>
      <c r="I69" s="8">
        <f t="shared" ca="1" si="9"/>
        <v>0</v>
      </c>
      <c r="J69" s="10" t="e">
        <f t="shared" si="5"/>
        <v>#N/A</v>
      </c>
      <c r="K69" t="e">
        <f t="shared" si="7"/>
        <v>#N/A</v>
      </c>
      <c r="L69" t="e">
        <f>VLOOKUP(C69,パラメータ設定用!$A$2:$F$8,4,0)</f>
        <v>#N/A</v>
      </c>
      <c r="M69" t="e">
        <f>VLOOKUP(C69,パラメータ設定用!$A$2:$F$8,5,0)</f>
        <v>#N/A</v>
      </c>
      <c r="N69">
        <v>75</v>
      </c>
      <c r="O69">
        <v>73</v>
      </c>
    </row>
    <row r="70" spans="1:15" x14ac:dyDescent="0.4">
      <c r="A70" s="4" t="str">
        <f>IF(E70&lt;パラメータ設定用!$D$13,"-",IF(E70&gt;パラメータ設定用!$D$12,"-",IF(D70&lt;パラメータ設定用!$D$16,"-",IF(D70&gt;パラメータ設定用!$D$15,"-","〇"))))</f>
        <v>-</v>
      </c>
      <c r="B70" s="4" t="str">
        <f>IF(A70="-","-",COUNTIF($A$2:A70,"〇"))</f>
        <v>-</v>
      </c>
      <c r="C70" s="4" t="str">
        <f t="shared" si="6"/>
        <v>-</v>
      </c>
      <c r="D70" t="str">
        <f>IF('1_台風データ貼り付け'!F70=0,"-",'1_台風データ貼り付け'!F70)</f>
        <v>-</v>
      </c>
      <c r="E70" t="str">
        <f>IF('1_台風データ貼り付け'!E70=0,"-",'1_台風データ貼り付け'!E70)</f>
        <v>-</v>
      </c>
      <c r="F70">
        <f>(TRUNC('1_台風データ貼り付け'!F70,0)+MOD('1_台風データ貼り付け'!F70,1)*0.6)*10000</f>
        <v>0</v>
      </c>
      <c r="G70">
        <f>(TRUNC('1_台風データ貼り付け'!E70,0)+MOD('1_台風データ貼り付け'!E70,1)*0.6)*10000</f>
        <v>0</v>
      </c>
      <c r="H70" s="21">
        <f t="shared" ca="1" si="8"/>
        <v>0</v>
      </c>
      <c r="I70" s="8">
        <f t="shared" ca="1" si="9"/>
        <v>0</v>
      </c>
      <c r="J70" s="10" t="e">
        <f t="shared" si="5"/>
        <v>#N/A</v>
      </c>
      <c r="K70" t="e">
        <f t="shared" si="7"/>
        <v>#N/A</v>
      </c>
      <c r="L70" t="e">
        <f>VLOOKUP(C70,パラメータ設定用!$A$2:$F$8,4,0)</f>
        <v>#N/A</v>
      </c>
      <c r="M70" t="e">
        <f>VLOOKUP(C70,パラメータ設定用!$A$2:$F$8,5,0)</f>
        <v>#N/A</v>
      </c>
      <c r="N70">
        <v>75</v>
      </c>
      <c r="O70">
        <v>73</v>
      </c>
    </row>
    <row r="71" spans="1:15" x14ac:dyDescent="0.4">
      <c r="A71" s="4" t="str">
        <f>IF(E71&lt;パラメータ設定用!$D$13,"-",IF(E71&gt;パラメータ設定用!$D$12,"-",IF(D71&lt;パラメータ設定用!$D$16,"-",IF(D71&gt;パラメータ設定用!$D$15,"-","〇"))))</f>
        <v>-</v>
      </c>
      <c r="B71" s="4" t="str">
        <f>IF(A71="-","-",COUNTIF($A$2:A71,"〇"))</f>
        <v>-</v>
      </c>
      <c r="C71" s="4" t="str">
        <f t="shared" si="6"/>
        <v>-</v>
      </c>
      <c r="D71" t="str">
        <f>IF('1_台風データ貼り付け'!F71=0,"-",'1_台風データ貼り付け'!F71)</f>
        <v>-</v>
      </c>
      <c r="E71" t="str">
        <f>IF('1_台風データ貼り付け'!E71=0,"-",'1_台風データ貼り付け'!E71)</f>
        <v>-</v>
      </c>
      <c r="F71">
        <f>(TRUNC('1_台風データ貼り付け'!F71,0)+MOD('1_台風データ貼り付け'!F71,1)*0.6)*10000</f>
        <v>0</v>
      </c>
      <c r="G71">
        <f>(TRUNC('1_台風データ貼り付け'!E71,0)+MOD('1_台風データ貼り付け'!E71,1)*0.6)*10000</f>
        <v>0</v>
      </c>
      <c r="H71" s="21">
        <f t="shared" ca="1" si="8"/>
        <v>0</v>
      </c>
      <c r="I71" s="8">
        <f t="shared" ca="1" si="9"/>
        <v>0</v>
      </c>
      <c r="J71" s="10" t="e">
        <f t="shared" si="5"/>
        <v>#N/A</v>
      </c>
      <c r="K71" t="e">
        <f t="shared" si="7"/>
        <v>#N/A</v>
      </c>
      <c r="L71" t="e">
        <f>VLOOKUP(C71,パラメータ設定用!$A$2:$F$8,4,0)</f>
        <v>#N/A</v>
      </c>
      <c r="M71" t="e">
        <f>VLOOKUP(C71,パラメータ設定用!$A$2:$F$8,5,0)</f>
        <v>#N/A</v>
      </c>
      <c r="N71">
        <v>75</v>
      </c>
      <c r="O71">
        <v>73</v>
      </c>
    </row>
    <row r="72" spans="1:15" x14ac:dyDescent="0.4">
      <c r="A72" s="4" t="str">
        <f>IF(E72&lt;パラメータ設定用!$D$13,"-",IF(E72&gt;パラメータ設定用!$D$12,"-",IF(D72&lt;パラメータ設定用!$D$16,"-",IF(D72&gt;パラメータ設定用!$D$15,"-","〇"))))</f>
        <v>-</v>
      </c>
      <c r="B72" s="4" t="str">
        <f>IF(A72="-","-",COUNTIF($A$2:A72,"〇"))</f>
        <v>-</v>
      </c>
      <c r="C72" s="4" t="str">
        <f t="shared" si="6"/>
        <v>-</v>
      </c>
      <c r="D72" t="str">
        <f>IF('1_台風データ貼り付け'!F72=0,"-",'1_台風データ貼り付け'!F72)</f>
        <v>-</v>
      </c>
      <c r="E72" t="str">
        <f>IF('1_台風データ貼り付け'!E72=0,"-",'1_台風データ貼り付け'!E72)</f>
        <v>-</v>
      </c>
      <c r="F72">
        <f>(TRUNC('1_台風データ貼り付け'!F72,0)+MOD('1_台風データ貼り付け'!F72,1)*0.6)*10000</f>
        <v>0</v>
      </c>
      <c r="G72">
        <f>(TRUNC('1_台風データ貼り付け'!E72,0)+MOD('1_台風データ貼り付け'!E72,1)*0.6)*10000</f>
        <v>0</v>
      </c>
      <c r="H72" s="21">
        <f t="shared" ca="1" si="8"/>
        <v>0</v>
      </c>
      <c r="I72" s="8">
        <f t="shared" ca="1" si="9"/>
        <v>0</v>
      </c>
      <c r="J72" s="10" t="e">
        <f t="shared" si="5"/>
        <v>#N/A</v>
      </c>
      <c r="K72" t="e">
        <f t="shared" si="7"/>
        <v>#N/A</v>
      </c>
      <c r="L72" t="e">
        <f>VLOOKUP(C72,パラメータ設定用!$A$2:$F$8,4,0)</f>
        <v>#N/A</v>
      </c>
      <c r="M72" t="e">
        <f>VLOOKUP(C72,パラメータ設定用!$A$2:$F$8,5,0)</f>
        <v>#N/A</v>
      </c>
      <c r="N72">
        <v>75</v>
      </c>
      <c r="O72">
        <v>73</v>
      </c>
    </row>
    <row r="73" spans="1:15" x14ac:dyDescent="0.4">
      <c r="A73" s="4" t="str">
        <f>IF(E73&lt;パラメータ設定用!$D$13,"-",IF(E73&gt;パラメータ設定用!$D$12,"-",IF(D73&lt;パラメータ設定用!$D$16,"-",IF(D73&gt;パラメータ設定用!$D$15,"-","〇"))))</f>
        <v>-</v>
      </c>
      <c r="B73" s="4" t="str">
        <f>IF(A73="-","-",COUNTIF($A$2:A73,"〇"))</f>
        <v>-</v>
      </c>
      <c r="C73" s="4" t="str">
        <f t="shared" si="6"/>
        <v>-</v>
      </c>
      <c r="D73" t="str">
        <f>IF('1_台風データ貼り付け'!F73=0,"-",'1_台風データ貼り付け'!F73)</f>
        <v>-</v>
      </c>
      <c r="E73" t="str">
        <f>IF('1_台風データ貼り付け'!E73=0,"-",'1_台風データ貼り付け'!E73)</f>
        <v>-</v>
      </c>
      <c r="F73">
        <f>(TRUNC('1_台風データ貼り付け'!F73,0)+MOD('1_台風データ貼り付け'!F73,1)*0.6)*10000</f>
        <v>0</v>
      </c>
      <c r="G73">
        <f>(TRUNC('1_台風データ貼り付け'!E73,0)+MOD('1_台風データ貼り付け'!E73,1)*0.6)*10000</f>
        <v>0</v>
      </c>
      <c r="H73" s="21">
        <f t="shared" ca="1" si="8"/>
        <v>0</v>
      </c>
      <c r="I73" s="8">
        <f t="shared" ca="1" si="9"/>
        <v>0</v>
      </c>
      <c r="J73" s="10" t="e">
        <f t="shared" si="5"/>
        <v>#N/A</v>
      </c>
      <c r="K73" t="e">
        <f t="shared" si="7"/>
        <v>#N/A</v>
      </c>
      <c r="L73" t="e">
        <f>VLOOKUP(C73,パラメータ設定用!$A$2:$F$8,4,0)</f>
        <v>#N/A</v>
      </c>
      <c r="M73" t="e">
        <f>VLOOKUP(C73,パラメータ設定用!$A$2:$F$8,5,0)</f>
        <v>#N/A</v>
      </c>
      <c r="N73">
        <v>75</v>
      </c>
      <c r="O73">
        <v>73</v>
      </c>
    </row>
    <row r="74" spans="1:15" x14ac:dyDescent="0.4">
      <c r="A74" s="4" t="str">
        <f>IF(E74&lt;パラメータ設定用!$D$13,"-",IF(E74&gt;パラメータ設定用!$D$12,"-",IF(D74&lt;パラメータ設定用!$D$16,"-",IF(D74&gt;パラメータ設定用!$D$15,"-","〇"))))</f>
        <v>-</v>
      </c>
      <c r="B74" s="4" t="str">
        <f>IF(A74="-","-",COUNTIF($A$2:A74,"〇"))</f>
        <v>-</v>
      </c>
      <c r="C74" s="4" t="str">
        <f t="shared" si="6"/>
        <v>-</v>
      </c>
      <c r="D74" t="str">
        <f>IF('1_台風データ貼り付け'!F74=0,"-",'1_台風データ貼り付け'!F74)</f>
        <v>-</v>
      </c>
      <c r="E74" t="str">
        <f>IF('1_台風データ貼り付け'!E74=0,"-",'1_台風データ貼り付け'!E74)</f>
        <v>-</v>
      </c>
      <c r="F74">
        <f>(TRUNC('1_台風データ貼り付け'!F74,0)+MOD('1_台風データ貼り付け'!F74,1)*0.6)*10000</f>
        <v>0</v>
      </c>
      <c r="G74">
        <f>(TRUNC('1_台風データ貼り付け'!E74,0)+MOD('1_台風データ貼り付け'!E74,1)*0.6)*10000</f>
        <v>0</v>
      </c>
      <c r="H74" s="21">
        <f t="shared" ca="1" si="8"/>
        <v>0</v>
      </c>
      <c r="I74" s="8">
        <f t="shared" ca="1" si="9"/>
        <v>0</v>
      </c>
      <c r="J74" s="10" t="e">
        <f t="shared" si="5"/>
        <v>#N/A</v>
      </c>
      <c r="K74" t="e">
        <f t="shared" si="7"/>
        <v>#N/A</v>
      </c>
      <c r="L74" t="e">
        <f>VLOOKUP(C74,パラメータ設定用!$A$2:$F$8,4,0)</f>
        <v>#N/A</v>
      </c>
      <c r="M74" t="e">
        <f>VLOOKUP(C74,パラメータ設定用!$A$2:$F$8,5,0)</f>
        <v>#N/A</v>
      </c>
      <c r="N74">
        <v>75</v>
      </c>
      <c r="O74">
        <v>73</v>
      </c>
    </row>
    <row r="75" spans="1:15" x14ac:dyDescent="0.4">
      <c r="A75" s="4" t="str">
        <f>IF(E75&lt;パラメータ設定用!$D$13,"-",IF(E75&gt;パラメータ設定用!$D$12,"-",IF(D75&lt;パラメータ設定用!$D$16,"-",IF(D75&gt;パラメータ設定用!$D$15,"-","〇"))))</f>
        <v>-</v>
      </c>
      <c r="B75" s="4" t="str">
        <f>IF(A75="-","-",COUNTIF($A$2:A75,"〇"))</f>
        <v>-</v>
      </c>
      <c r="C75" s="4" t="str">
        <f t="shared" si="6"/>
        <v>-</v>
      </c>
      <c r="D75" t="str">
        <f>IF('1_台風データ貼り付け'!F75=0,"-",'1_台風データ貼り付け'!F75)</f>
        <v>-</v>
      </c>
      <c r="E75" t="str">
        <f>IF('1_台風データ貼り付け'!E75=0,"-",'1_台風データ貼り付け'!E75)</f>
        <v>-</v>
      </c>
      <c r="F75">
        <f>(TRUNC('1_台風データ貼り付け'!F75,0)+MOD('1_台風データ貼り付け'!F75,1)*0.6)*10000</f>
        <v>0</v>
      </c>
      <c r="G75">
        <f>(TRUNC('1_台風データ貼り付け'!E75,0)+MOD('1_台風データ貼り付け'!E75,1)*0.6)*10000</f>
        <v>0</v>
      </c>
      <c r="H75" s="21">
        <f t="shared" ca="1" si="8"/>
        <v>0</v>
      </c>
      <c r="I75" s="8">
        <f t="shared" ca="1" si="9"/>
        <v>0</v>
      </c>
      <c r="J75" s="10" t="e">
        <f t="shared" si="5"/>
        <v>#N/A</v>
      </c>
      <c r="K75" t="e">
        <f t="shared" si="7"/>
        <v>#N/A</v>
      </c>
      <c r="L75" t="e">
        <f>VLOOKUP(C75,パラメータ設定用!$A$2:$F$8,4,0)</f>
        <v>#N/A</v>
      </c>
      <c r="M75" t="e">
        <f>VLOOKUP(C75,パラメータ設定用!$A$2:$F$8,5,0)</f>
        <v>#N/A</v>
      </c>
      <c r="N75">
        <v>75</v>
      </c>
      <c r="O75">
        <v>73</v>
      </c>
    </row>
    <row r="76" spans="1:15" x14ac:dyDescent="0.4">
      <c r="A76" s="4" t="str">
        <f>IF(E76&lt;パラメータ設定用!$D$13,"-",IF(E76&gt;パラメータ設定用!$D$12,"-",IF(D76&lt;パラメータ設定用!$D$16,"-",IF(D76&gt;パラメータ設定用!$D$15,"-","〇"))))</f>
        <v>-</v>
      </c>
      <c r="B76" s="4" t="str">
        <f>IF(A76="-","-",COUNTIF($A$2:A76,"〇"))</f>
        <v>-</v>
      </c>
      <c r="C76" s="4" t="str">
        <f t="shared" si="6"/>
        <v>-</v>
      </c>
      <c r="D76" t="str">
        <f>IF('1_台風データ貼り付け'!F76=0,"-",'1_台風データ貼り付け'!F76)</f>
        <v>-</v>
      </c>
      <c r="E76" t="str">
        <f>IF('1_台風データ貼り付け'!E76=0,"-",'1_台風データ貼り付け'!E76)</f>
        <v>-</v>
      </c>
      <c r="F76">
        <f>(TRUNC('1_台風データ貼り付け'!F76,0)+MOD('1_台風データ貼り付け'!F76,1)*0.6)*10000</f>
        <v>0</v>
      </c>
      <c r="G76">
        <f>(TRUNC('1_台風データ貼り付け'!E76,0)+MOD('1_台風データ貼り付け'!E76,1)*0.6)*10000</f>
        <v>0</v>
      </c>
      <c r="H76" s="21">
        <f t="shared" ca="1" si="8"/>
        <v>0</v>
      </c>
      <c r="I76" s="8">
        <f t="shared" ca="1" si="9"/>
        <v>0</v>
      </c>
      <c r="J76" s="10" t="e">
        <f t="shared" si="5"/>
        <v>#N/A</v>
      </c>
      <c r="K76" t="e">
        <f t="shared" si="7"/>
        <v>#N/A</v>
      </c>
      <c r="L76" t="e">
        <f>VLOOKUP(C76,パラメータ設定用!$A$2:$F$8,4,0)</f>
        <v>#N/A</v>
      </c>
      <c r="M76" t="e">
        <f>VLOOKUP(C76,パラメータ設定用!$A$2:$F$8,5,0)</f>
        <v>#N/A</v>
      </c>
      <c r="N76">
        <v>75</v>
      </c>
      <c r="O76">
        <v>73</v>
      </c>
    </row>
    <row r="77" spans="1:15" x14ac:dyDescent="0.4">
      <c r="A77" s="4" t="str">
        <f>IF(E77&lt;パラメータ設定用!$D$13,"-",IF(E77&gt;パラメータ設定用!$D$12,"-",IF(D77&lt;パラメータ設定用!$D$16,"-",IF(D77&gt;パラメータ設定用!$D$15,"-","〇"))))</f>
        <v>-</v>
      </c>
      <c r="B77" s="4" t="str">
        <f>IF(A77="-","-",COUNTIF($A$2:A77,"〇"))</f>
        <v>-</v>
      </c>
      <c r="C77" s="4" t="str">
        <f t="shared" si="6"/>
        <v>-</v>
      </c>
      <c r="D77" t="str">
        <f>IF('1_台風データ貼り付け'!F77=0,"-",'1_台風データ貼り付け'!F77)</f>
        <v>-</v>
      </c>
      <c r="E77" t="str">
        <f>IF('1_台風データ貼り付け'!E77=0,"-",'1_台風データ貼り付け'!E77)</f>
        <v>-</v>
      </c>
      <c r="F77">
        <f>(TRUNC('1_台風データ貼り付け'!F77,0)+MOD('1_台風データ貼り付け'!F77,1)*0.6)*10000</f>
        <v>0</v>
      </c>
      <c r="G77">
        <f>(TRUNC('1_台風データ貼り付け'!E77,0)+MOD('1_台風データ貼り付け'!E77,1)*0.6)*10000</f>
        <v>0</v>
      </c>
      <c r="H77" s="21">
        <f t="shared" ca="1" si="8"/>
        <v>0</v>
      </c>
      <c r="I77" s="8">
        <f t="shared" ca="1" si="9"/>
        <v>0</v>
      </c>
      <c r="J77" s="10" t="e">
        <f t="shared" si="5"/>
        <v>#N/A</v>
      </c>
      <c r="K77" t="e">
        <f t="shared" si="7"/>
        <v>#N/A</v>
      </c>
      <c r="L77" t="e">
        <f>VLOOKUP(C77,パラメータ設定用!$A$2:$F$8,4,0)</f>
        <v>#N/A</v>
      </c>
      <c r="M77" t="e">
        <f>VLOOKUP(C77,パラメータ設定用!$A$2:$F$8,5,0)</f>
        <v>#N/A</v>
      </c>
      <c r="N77">
        <v>75</v>
      </c>
      <c r="O77">
        <v>73</v>
      </c>
    </row>
    <row r="78" spans="1:15" x14ac:dyDescent="0.4">
      <c r="A78" s="4" t="str">
        <f>IF(E78&lt;パラメータ設定用!$D$13,"-",IF(E78&gt;パラメータ設定用!$D$12,"-",IF(D78&lt;パラメータ設定用!$D$16,"-",IF(D78&gt;パラメータ設定用!$D$15,"-","〇"))))</f>
        <v>-</v>
      </c>
      <c r="B78" s="4" t="str">
        <f>IF(A78="-","-",COUNTIF($A$2:A78,"〇"))</f>
        <v>-</v>
      </c>
      <c r="C78" s="4" t="str">
        <f t="shared" si="6"/>
        <v>-</v>
      </c>
      <c r="D78" t="str">
        <f>IF('1_台風データ貼り付け'!F78=0,"-",'1_台風データ貼り付け'!F78)</f>
        <v>-</v>
      </c>
      <c r="E78" t="str">
        <f>IF('1_台風データ貼り付け'!E78=0,"-",'1_台風データ貼り付け'!E78)</f>
        <v>-</v>
      </c>
      <c r="F78">
        <f>(TRUNC('1_台風データ貼り付け'!F78,0)+MOD('1_台風データ貼り付け'!F78,1)*0.6)*10000</f>
        <v>0</v>
      </c>
      <c r="G78">
        <f>(TRUNC('1_台風データ貼り付け'!E78,0)+MOD('1_台風データ貼り付け'!E78,1)*0.6)*10000</f>
        <v>0</v>
      </c>
      <c r="H78" s="21">
        <f t="shared" ca="1" si="8"/>
        <v>0</v>
      </c>
      <c r="I78" s="8">
        <f t="shared" ca="1" si="9"/>
        <v>0</v>
      </c>
      <c r="J78" s="10" t="e">
        <f t="shared" si="5"/>
        <v>#N/A</v>
      </c>
      <c r="K78" t="e">
        <f t="shared" si="7"/>
        <v>#N/A</v>
      </c>
      <c r="L78" t="e">
        <f>VLOOKUP(C78,パラメータ設定用!$A$2:$F$8,4,0)</f>
        <v>#N/A</v>
      </c>
      <c r="M78" t="e">
        <f>VLOOKUP(C78,パラメータ設定用!$A$2:$F$8,5,0)</f>
        <v>#N/A</v>
      </c>
      <c r="N78">
        <v>75</v>
      </c>
      <c r="O78">
        <v>73</v>
      </c>
    </row>
    <row r="79" spans="1:15" x14ac:dyDescent="0.4">
      <c r="A79" s="4" t="str">
        <f>IF(E79&lt;パラメータ設定用!$D$13,"-",IF(E79&gt;パラメータ設定用!$D$12,"-",IF(D79&lt;パラメータ設定用!$D$16,"-",IF(D79&gt;パラメータ設定用!$D$15,"-","〇"))))</f>
        <v>-</v>
      </c>
      <c r="B79" s="4" t="str">
        <f>IF(A79="-","-",COUNTIF($A$2:A79,"〇"))</f>
        <v>-</v>
      </c>
      <c r="C79" s="4" t="str">
        <f t="shared" si="6"/>
        <v>-</v>
      </c>
      <c r="D79" t="str">
        <f>IF('1_台風データ貼り付け'!F79=0,"-",'1_台風データ貼り付け'!F79)</f>
        <v>-</v>
      </c>
      <c r="E79" t="str">
        <f>IF('1_台風データ貼り付け'!E79=0,"-",'1_台風データ貼り付け'!E79)</f>
        <v>-</v>
      </c>
      <c r="F79">
        <f>(TRUNC('1_台風データ貼り付け'!F79,0)+MOD('1_台風データ貼り付け'!F79,1)*0.6)*10000</f>
        <v>0</v>
      </c>
      <c r="G79">
        <f>(TRUNC('1_台風データ貼り付け'!E79,0)+MOD('1_台風データ貼り付け'!E79,1)*0.6)*10000</f>
        <v>0</v>
      </c>
      <c r="H79" s="21">
        <f t="shared" ca="1" si="8"/>
        <v>0</v>
      </c>
      <c r="I79" s="8">
        <f t="shared" ca="1" si="9"/>
        <v>0</v>
      </c>
      <c r="J79" s="10" t="e">
        <f t="shared" si="5"/>
        <v>#N/A</v>
      </c>
      <c r="K79" t="e">
        <f t="shared" si="7"/>
        <v>#N/A</v>
      </c>
      <c r="L79" t="e">
        <f>VLOOKUP(C79,パラメータ設定用!$A$2:$F$8,4,0)</f>
        <v>#N/A</v>
      </c>
      <c r="M79" t="e">
        <f>VLOOKUP(C79,パラメータ設定用!$A$2:$F$8,5,0)</f>
        <v>#N/A</v>
      </c>
      <c r="N79">
        <v>75</v>
      </c>
      <c r="O79">
        <v>73</v>
      </c>
    </row>
    <row r="80" spans="1:15" x14ac:dyDescent="0.4">
      <c r="A80" s="4" t="str">
        <f>IF(E80&lt;パラメータ設定用!$D$13,"-",IF(E80&gt;パラメータ設定用!$D$12,"-",IF(D80&lt;パラメータ設定用!$D$16,"-",IF(D80&gt;パラメータ設定用!$D$15,"-","〇"))))</f>
        <v>-</v>
      </c>
      <c r="B80" s="4" t="str">
        <f>IF(A80="-","-",COUNTIF($A$2:A80,"〇"))</f>
        <v>-</v>
      </c>
      <c r="C80" s="4" t="str">
        <f t="shared" si="6"/>
        <v>-</v>
      </c>
      <c r="D80" t="str">
        <f>IF('1_台風データ貼り付け'!F80=0,"-",'1_台風データ貼り付け'!F80)</f>
        <v>-</v>
      </c>
      <c r="E80" t="str">
        <f>IF('1_台風データ貼り付け'!E80=0,"-",'1_台風データ貼り付け'!E80)</f>
        <v>-</v>
      </c>
      <c r="F80">
        <f>(TRUNC('1_台風データ貼り付け'!F80,0)+MOD('1_台風データ貼り付け'!F80,1)*0.6)*10000</f>
        <v>0</v>
      </c>
      <c r="G80">
        <f>(TRUNC('1_台風データ貼り付け'!E80,0)+MOD('1_台風データ貼り付け'!E80,1)*0.6)*10000</f>
        <v>0</v>
      </c>
      <c r="H80" s="21">
        <f t="shared" ca="1" si="8"/>
        <v>0</v>
      </c>
      <c r="I80" s="8">
        <f t="shared" ca="1" si="9"/>
        <v>0</v>
      </c>
      <c r="J80" s="10" t="e">
        <f t="shared" si="5"/>
        <v>#N/A</v>
      </c>
      <c r="K80" t="e">
        <f t="shared" si="7"/>
        <v>#N/A</v>
      </c>
      <c r="L80" t="e">
        <f>VLOOKUP(C80,パラメータ設定用!$A$2:$F$8,4,0)</f>
        <v>#N/A</v>
      </c>
      <c r="M80" t="e">
        <f>VLOOKUP(C80,パラメータ設定用!$A$2:$F$8,5,0)</f>
        <v>#N/A</v>
      </c>
      <c r="N80">
        <v>75</v>
      </c>
      <c r="O80">
        <v>73</v>
      </c>
    </row>
    <row r="81" spans="1:15" x14ac:dyDescent="0.4">
      <c r="A81" s="4" t="str">
        <f>IF(E81&lt;パラメータ設定用!$D$13,"-",IF(E81&gt;パラメータ設定用!$D$12,"-",IF(D81&lt;パラメータ設定用!$D$16,"-",IF(D81&gt;パラメータ設定用!$D$15,"-","〇"))))</f>
        <v>-</v>
      </c>
      <c r="B81" s="4" t="str">
        <f>IF(A81="-","-",COUNTIF($A$2:A81,"〇"))</f>
        <v>-</v>
      </c>
      <c r="C81" s="4" t="str">
        <f t="shared" si="6"/>
        <v>-</v>
      </c>
      <c r="D81" t="str">
        <f>IF('1_台風データ貼り付け'!F81=0,"-",'1_台風データ貼り付け'!F81)</f>
        <v>-</v>
      </c>
      <c r="E81" t="str">
        <f>IF('1_台風データ貼り付け'!E81=0,"-",'1_台風データ貼り付け'!E81)</f>
        <v>-</v>
      </c>
      <c r="F81">
        <f>(TRUNC('1_台風データ貼り付け'!F81,0)+MOD('1_台風データ貼り付け'!F81,1)*0.6)*10000</f>
        <v>0</v>
      </c>
      <c r="G81">
        <f>(TRUNC('1_台風データ貼り付け'!E81,0)+MOD('1_台風データ貼り付け'!E81,1)*0.6)*10000</f>
        <v>0</v>
      </c>
      <c r="H81" s="21">
        <f t="shared" ca="1" si="8"/>
        <v>0</v>
      </c>
      <c r="I81" s="8">
        <f t="shared" ca="1" si="9"/>
        <v>0</v>
      </c>
      <c r="J81" s="10" t="e">
        <f t="shared" si="5"/>
        <v>#N/A</v>
      </c>
      <c r="K81" t="e">
        <f t="shared" si="7"/>
        <v>#N/A</v>
      </c>
      <c r="L81" t="e">
        <f>VLOOKUP(C81,パラメータ設定用!$A$2:$F$8,4,0)</f>
        <v>#N/A</v>
      </c>
      <c r="M81" t="e">
        <f>VLOOKUP(C81,パラメータ設定用!$A$2:$F$8,5,0)</f>
        <v>#N/A</v>
      </c>
      <c r="N81">
        <v>75</v>
      </c>
      <c r="O81">
        <v>73</v>
      </c>
    </row>
    <row r="82" spans="1:15" x14ac:dyDescent="0.4">
      <c r="A82" s="4" t="str">
        <f>IF(E82&lt;パラメータ設定用!$D$13,"-",IF(E82&gt;パラメータ設定用!$D$12,"-",IF(D82&lt;パラメータ設定用!$D$16,"-",IF(D82&gt;パラメータ設定用!$D$15,"-","〇"))))</f>
        <v>-</v>
      </c>
      <c r="B82" s="4" t="str">
        <f>IF(A82="-","-",COUNTIF($A$2:A82,"〇"))</f>
        <v>-</v>
      </c>
      <c r="C82" s="4" t="str">
        <f t="shared" si="6"/>
        <v>-</v>
      </c>
      <c r="D82" t="str">
        <f>IF('1_台風データ貼り付け'!F82=0,"-",'1_台風データ貼り付け'!F82)</f>
        <v>-</v>
      </c>
      <c r="E82" t="str">
        <f>IF('1_台風データ貼り付け'!E82=0,"-",'1_台風データ貼り付け'!E82)</f>
        <v>-</v>
      </c>
      <c r="F82">
        <f>(TRUNC('1_台風データ貼り付け'!F82,0)+MOD('1_台風データ貼り付け'!F82,1)*0.6)*10000</f>
        <v>0</v>
      </c>
      <c r="G82">
        <f>(TRUNC('1_台風データ貼り付け'!E82,0)+MOD('1_台風データ貼り付け'!E82,1)*0.6)*10000</f>
        <v>0</v>
      </c>
      <c r="H82" s="21">
        <f t="shared" ca="1" si="8"/>
        <v>0</v>
      </c>
      <c r="I82" s="8">
        <f t="shared" ca="1" si="9"/>
        <v>0</v>
      </c>
      <c r="J82" s="10" t="e">
        <f t="shared" si="5"/>
        <v>#N/A</v>
      </c>
      <c r="K82" t="e">
        <f t="shared" si="7"/>
        <v>#N/A</v>
      </c>
      <c r="L82" t="e">
        <f>VLOOKUP(C82,パラメータ設定用!$A$2:$F$8,4,0)</f>
        <v>#N/A</v>
      </c>
      <c r="M82" t="e">
        <f>VLOOKUP(C82,パラメータ設定用!$A$2:$F$8,5,0)</f>
        <v>#N/A</v>
      </c>
      <c r="N82">
        <v>75</v>
      </c>
      <c r="O82">
        <v>73</v>
      </c>
    </row>
    <row r="83" spans="1:15" x14ac:dyDescent="0.4">
      <c r="A83" s="4" t="str">
        <f>IF(E83&lt;パラメータ設定用!$D$13,"-",IF(E83&gt;パラメータ設定用!$D$12,"-",IF(D83&lt;パラメータ設定用!$D$16,"-",IF(D83&gt;パラメータ設定用!$D$15,"-","〇"))))</f>
        <v>-</v>
      </c>
      <c r="B83" s="4" t="str">
        <f>IF(A83="-","-",COUNTIF($A$2:A83,"〇"))</f>
        <v>-</v>
      </c>
      <c r="C83" s="4" t="str">
        <f t="shared" si="6"/>
        <v>-</v>
      </c>
      <c r="D83" t="str">
        <f>IF('1_台風データ貼り付け'!F83=0,"-",'1_台風データ貼り付け'!F83)</f>
        <v>-</v>
      </c>
      <c r="E83" t="str">
        <f>IF('1_台風データ貼り付け'!E83=0,"-",'1_台風データ貼り付け'!E83)</f>
        <v>-</v>
      </c>
      <c r="F83">
        <f>(TRUNC('1_台風データ貼り付け'!F83,0)+MOD('1_台風データ貼り付け'!F83,1)*0.6)*10000</f>
        <v>0</v>
      </c>
      <c r="G83">
        <f>(TRUNC('1_台風データ貼り付け'!E83,0)+MOD('1_台風データ貼り付け'!E83,1)*0.6)*10000</f>
        <v>0</v>
      </c>
      <c r="H83" s="21">
        <f t="shared" ca="1" si="8"/>
        <v>0</v>
      </c>
      <c r="I83" s="8">
        <f t="shared" ca="1" si="9"/>
        <v>0</v>
      </c>
      <c r="J83" s="10" t="e">
        <f t="shared" si="5"/>
        <v>#N/A</v>
      </c>
      <c r="K83" t="e">
        <f t="shared" si="7"/>
        <v>#N/A</v>
      </c>
      <c r="L83" t="e">
        <f>VLOOKUP(C83,パラメータ設定用!$A$2:$F$8,4,0)</f>
        <v>#N/A</v>
      </c>
      <c r="M83" t="e">
        <f>VLOOKUP(C83,パラメータ設定用!$A$2:$F$8,5,0)</f>
        <v>#N/A</v>
      </c>
      <c r="N83">
        <v>75</v>
      </c>
      <c r="O83">
        <v>73</v>
      </c>
    </row>
    <row r="84" spans="1:15" x14ac:dyDescent="0.4">
      <c r="A84" s="4" t="str">
        <f>IF(E84&lt;パラメータ設定用!$D$13,"-",IF(E84&gt;パラメータ設定用!$D$12,"-",IF(D84&lt;パラメータ設定用!$D$16,"-",IF(D84&gt;パラメータ設定用!$D$15,"-","〇"))))</f>
        <v>-</v>
      </c>
      <c r="B84" s="4" t="str">
        <f>IF(A84="-","-",COUNTIF($A$2:A84,"〇"))</f>
        <v>-</v>
      </c>
      <c r="C84" s="4" t="str">
        <f t="shared" si="6"/>
        <v>-</v>
      </c>
      <c r="D84" t="str">
        <f>IF('1_台風データ貼り付け'!F84=0,"-",'1_台風データ貼り付け'!F84)</f>
        <v>-</v>
      </c>
      <c r="E84" t="str">
        <f>IF('1_台風データ貼り付け'!E84=0,"-",'1_台風データ貼り付け'!E84)</f>
        <v>-</v>
      </c>
      <c r="F84">
        <f>(TRUNC('1_台風データ貼り付け'!F84,0)+MOD('1_台風データ貼り付け'!F84,1)*0.6)*10000</f>
        <v>0</v>
      </c>
      <c r="G84">
        <f>(TRUNC('1_台風データ貼り付け'!E84,0)+MOD('1_台風データ貼り付け'!E84,1)*0.6)*10000</f>
        <v>0</v>
      </c>
      <c r="H84" s="21">
        <f t="shared" ca="1" si="8"/>
        <v>0</v>
      </c>
      <c r="I84" s="8">
        <f t="shared" ca="1" si="9"/>
        <v>0</v>
      </c>
      <c r="J84" s="10" t="e">
        <f t="shared" si="5"/>
        <v>#N/A</v>
      </c>
      <c r="K84" t="e">
        <f t="shared" si="7"/>
        <v>#N/A</v>
      </c>
      <c r="L84" t="e">
        <f>VLOOKUP(C84,パラメータ設定用!$A$2:$F$8,4,0)</f>
        <v>#N/A</v>
      </c>
      <c r="M84" t="e">
        <f>VLOOKUP(C84,パラメータ設定用!$A$2:$F$8,5,0)</f>
        <v>#N/A</v>
      </c>
      <c r="N84">
        <v>75</v>
      </c>
      <c r="O84">
        <v>73</v>
      </c>
    </row>
    <row r="85" spans="1:15" x14ac:dyDescent="0.4">
      <c r="A85" s="4" t="str">
        <f>IF(E85&lt;パラメータ設定用!$D$13,"-",IF(E85&gt;パラメータ設定用!$D$12,"-",IF(D85&lt;パラメータ設定用!$D$16,"-",IF(D85&gt;パラメータ設定用!$D$15,"-","〇"))))</f>
        <v>-</v>
      </c>
      <c r="B85" s="4" t="str">
        <f>IF(A85="-","-",COUNTIF($A$2:A85,"〇"))</f>
        <v>-</v>
      </c>
      <c r="C85" s="4" t="str">
        <f t="shared" si="6"/>
        <v>-</v>
      </c>
      <c r="D85" t="str">
        <f>IF('1_台風データ貼り付け'!F85=0,"-",'1_台風データ貼り付け'!F85)</f>
        <v>-</v>
      </c>
      <c r="E85" t="str">
        <f>IF('1_台風データ貼り付け'!E85=0,"-",'1_台風データ貼り付け'!E85)</f>
        <v>-</v>
      </c>
      <c r="F85">
        <f>(TRUNC('1_台風データ貼り付け'!F85,0)+MOD('1_台風データ貼り付け'!F85,1)*0.6)*10000</f>
        <v>0</v>
      </c>
      <c r="G85">
        <f>(TRUNC('1_台風データ貼り付け'!E85,0)+MOD('1_台風データ貼り付け'!E85,1)*0.6)*10000</f>
        <v>0</v>
      </c>
      <c r="H85" s="21">
        <f t="shared" ca="1" si="8"/>
        <v>0</v>
      </c>
      <c r="I85" s="8">
        <f t="shared" ca="1" si="9"/>
        <v>0</v>
      </c>
      <c r="J85" s="10" t="e">
        <f t="shared" si="5"/>
        <v>#N/A</v>
      </c>
      <c r="K85" t="e">
        <f t="shared" si="7"/>
        <v>#N/A</v>
      </c>
      <c r="L85" t="e">
        <f>VLOOKUP(C85,パラメータ設定用!$A$2:$F$8,4,0)</f>
        <v>#N/A</v>
      </c>
      <c r="M85" t="e">
        <f>VLOOKUP(C85,パラメータ設定用!$A$2:$F$8,5,0)</f>
        <v>#N/A</v>
      </c>
      <c r="N85">
        <v>75</v>
      </c>
      <c r="O85">
        <v>73</v>
      </c>
    </row>
    <row r="86" spans="1:15" x14ac:dyDescent="0.4">
      <c r="A86" s="4" t="str">
        <f>IF(E86&lt;パラメータ設定用!$D$13,"-",IF(E86&gt;パラメータ設定用!$D$12,"-",IF(D86&lt;パラメータ設定用!$D$16,"-",IF(D86&gt;パラメータ設定用!$D$15,"-","〇"))))</f>
        <v>-</v>
      </c>
      <c r="B86" s="4" t="str">
        <f>IF(A86="-","-",COUNTIF($A$2:A86,"〇"))</f>
        <v>-</v>
      </c>
      <c r="C86" s="4" t="str">
        <f t="shared" si="6"/>
        <v>-</v>
      </c>
      <c r="D86" t="str">
        <f>IF('1_台風データ貼り付け'!F86=0,"-",'1_台風データ貼り付け'!F86)</f>
        <v>-</v>
      </c>
      <c r="E86" t="str">
        <f>IF('1_台風データ貼り付け'!E86=0,"-",'1_台風データ貼り付け'!E86)</f>
        <v>-</v>
      </c>
      <c r="F86">
        <f>(TRUNC('1_台風データ貼り付け'!F86,0)+MOD('1_台風データ貼り付け'!F86,1)*0.6)*10000</f>
        <v>0</v>
      </c>
      <c r="G86">
        <f>(TRUNC('1_台風データ貼り付け'!E86,0)+MOD('1_台風データ貼り付け'!E86,1)*0.6)*10000</f>
        <v>0</v>
      </c>
      <c r="H86" s="21">
        <f t="shared" ca="1" si="8"/>
        <v>0</v>
      </c>
      <c r="I86" s="8">
        <f t="shared" ca="1" si="9"/>
        <v>0</v>
      </c>
      <c r="J86" s="10" t="e">
        <f t="shared" si="5"/>
        <v>#N/A</v>
      </c>
      <c r="K86" t="e">
        <f t="shared" si="7"/>
        <v>#N/A</v>
      </c>
      <c r="L86" t="e">
        <f>VLOOKUP(C86,パラメータ設定用!$A$2:$F$8,4,0)</f>
        <v>#N/A</v>
      </c>
      <c r="M86" t="e">
        <f>VLOOKUP(C86,パラメータ設定用!$A$2:$F$8,5,0)</f>
        <v>#N/A</v>
      </c>
      <c r="N86">
        <v>75</v>
      </c>
      <c r="O86">
        <v>73</v>
      </c>
    </row>
    <row r="87" spans="1:15" x14ac:dyDescent="0.4">
      <c r="A87" s="4" t="str">
        <f>IF(E87&lt;パラメータ設定用!$D$13,"-",IF(E87&gt;パラメータ設定用!$D$12,"-",IF(D87&lt;パラメータ設定用!$D$16,"-",IF(D87&gt;パラメータ設定用!$D$15,"-","〇"))))</f>
        <v>-</v>
      </c>
      <c r="B87" s="4" t="str">
        <f>IF(A87="-","-",COUNTIF($A$2:A87,"〇"))</f>
        <v>-</v>
      </c>
      <c r="C87" s="4" t="str">
        <f t="shared" si="6"/>
        <v>-</v>
      </c>
      <c r="D87" t="str">
        <f>IF('1_台風データ貼り付け'!F87=0,"-",'1_台風データ貼り付け'!F87)</f>
        <v>-</v>
      </c>
      <c r="E87" t="str">
        <f>IF('1_台風データ貼り付け'!E87=0,"-",'1_台風データ貼り付け'!E87)</f>
        <v>-</v>
      </c>
      <c r="F87">
        <f>(TRUNC('1_台風データ貼り付け'!F87,0)+MOD('1_台風データ貼り付け'!F87,1)*0.6)*10000</f>
        <v>0</v>
      </c>
      <c r="G87">
        <f>(TRUNC('1_台風データ貼り付け'!E87,0)+MOD('1_台風データ貼り付け'!E87,1)*0.6)*10000</f>
        <v>0</v>
      </c>
      <c r="H87" s="21">
        <f t="shared" ca="1" si="8"/>
        <v>0</v>
      </c>
      <c r="I87" s="8">
        <f t="shared" ca="1" si="9"/>
        <v>0</v>
      </c>
      <c r="J87" s="10" t="e">
        <f t="shared" si="5"/>
        <v>#N/A</v>
      </c>
      <c r="K87" t="e">
        <f t="shared" si="7"/>
        <v>#N/A</v>
      </c>
      <c r="L87" t="e">
        <f>VLOOKUP(C87,パラメータ設定用!$A$2:$F$8,4,0)</f>
        <v>#N/A</v>
      </c>
      <c r="M87" t="e">
        <f>VLOOKUP(C87,パラメータ設定用!$A$2:$F$8,5,0)</f>
        <v>#N/A</v>
      </c>
      <c r="N87">
        <v>75</v>
      </c>
      <c r="O87">
        <v>73</v>
      </c>
    </row>
    <row r="88" spans="1:15" x14ac:dyDescent="0.4">
      <c r="A88" s="4" t="str">
        <f>IF(E88&lt;パラメータ設定用!$D$13,"-",IF(E88&gt;パラメータ設定用!$D$12,"-",IF(D88&lt;パラメータ設定用!$D$16,"-",IF(D88&gt;パラメータ設定用!$D$15,"-","〇"))))</f>
        <v>-</v>
      </c>
      <c r="B88" s="4" t="str">
        <f>IF(A88="-","-",COUNTIF($A$2:A88,"〇"))</f>
        <v>-</v>
      </c>
      <c r="C88" s="4" t="str">
        <f t="shared" si="6"/>
        <v>-</v>
      </c>
      <c r="D88" t="str">
        <f>IF('1_台風データ貼り付け'!F88=0,"-",'1_台風データ貼り付け'!F88)</f>
        <v>-</v>
      </c>
      <c r="E88" t="str">
        <f>IF('1_台風データ貼り付け'!E88=0,"-",'1_台風データ貼り付け'!E88)</f>
        <v>-</v>
      </c>
      <c r="F88">
        <f>(TRUNC('1_台風データ貼り付け'!F88,0)+MOD('1_台風データ貼り付け'!F88,1)*0.6)*10000</f>
        <v>0</v>
      </c>
      <c r="G88">
        <f>(TRUNC('1_台風データ貼り付け'!E88,0)+MOD('1_台風データ貼り付け'!E88,1)*0.6)*10000</f>
        <v>0</v>
      </c>
      <c r="H88" s="21">
        <f t="shared" ca="1" si="8"/>
        <v>0</v>
      </c>
      <c r="I88" s="8">
        <f t="shared" ca="1" si="9"/>
        <v>0</v>
      </c>
      <c r="J88" s="10" t="e">
        <f t="shared" si="5"/>
        <v>#N/A</v>
      </c>
      <c r="K88" t="e">
        <f t="shared" si="7"/>
        <v>#N/A</v>
      </c>
      <c r="L88" t="e">
        <f>VLOOKUP(C88,パラメータ設定用!$A$2:$F$8,4,0)</f>
        <v>#N/A</v>
      </c>
      <c r="M88" t="e">
        <f>VLOOKUP(C88,パラメータ設定用!$A$2:$F$8,5,0)</f>
        <v>#N/A</v>
      </c>
      <c r="N88">
        <v>75</v>
      </c>
      <c r="O88">
        <v>73</v>
      </c>
    </row>
    <row r="89" spans="1:15" x14ac:dyDescent="0.4">
      <c r="A89" s="4" t="str">
        <f>IF(E89&lt;パラメータ設定用!$D$13,"-",IF(E89&gt;パラメータ設定用!$D$12,"-",IF(D89&lt;パラメータ設定用!$D$16,"-",IF(D89&gt;パラメータ設定用!$D$15,"-","〇"))))</f>
        <v>-</v>
      </c>
      <c r="B89" s="4" t="str">
        <f>IF(A89="-","-",COUNTIF($A$2:A89,"〇"))</f>
        <v>-</v>
      </c>
      <c r="C89" s="4" t="str">
        <f t="shared" si="6"/>
        <v>-</v>
      </c>
      <c r="D89" t="str">
        <f>IF('1_台風データ貼り付け'!F89=0,"-",'1_台風データ貼り付け'!F89)</f>
        <v>-</v>
      </c>
      <c r="E89" t="str">
        <f>IF('1_台風データ貼り付け'!E89=0,"-",'1_台風データ貼り付け'!E89)</f>
        <v>-</v>
      </c>
      <c r="F89">
        <f>(TRUNC('1_台風データ貼り付け'!F89,0)+MOD('1_台風データ貼り付け'!F89,1)*0.6)*10000</f>
        <v>0</v>
      </c>
      <c r="G89">
        <f>(TRUNC('1_台風データ貼り付け'!E89,0)+MOD('1_台風データ貼り付け'!E89,1)*0.6)*10000</f>
        <v>0</v>
      </c>
      <c r="H89" s="21">
        <f t="shared" ca="1" si="8"/>
        <v>0</v>
      </c>
      <c r="I89" s="8">
        <f t="shared" ca="1" si="9"/>
        <v>0</v>
      </c>
      <c r="J89" s="10" t="e">
        <f t="shared" si="5"/>
        <v>#N/A</v>
      </c>
      <c r="K89" t="e">
        <f t="shared" si="7"/>
        <v>#N/A</v>
      </c>
      <c r="L89" t="e">
        <f>VLOOKUP(C89,パラメータ設定用!$A$2:$F$8,4,0)</f>
        <v>#N/A</v>
      </c>
      <c r="M89" t="e">
        <f>VLOOKUP(C89,パラメータ設定用!$A$2:$F$8,5,0)</f>
        <v>#N/A</v>
      </c>
      <c r="N89">
        <v>75</v>
      </c>
      <c r="O89">
        <v>73</v>
      </c>
    </row>
    <row r="90" spans="1:15" x14ac:dyDescent="0.4">
      <c r="A90" s="4" t="str">
        <f>IF(E90&lt;パラメータ設定用!$D$13,"-",IF(E90&gt;パラメータ設定用!$D$12,"-",IF(D90&lt;パラメータ設定用!$D$16,"-",IF(D90&gt;パラメータ設定用!$D$15,"-","〇"))))</f>
        <v>-</v>
      </c>
      <c r="B90" s="4" t="str">
        <f>IF(A90="-","-",COUNTIF($A$2:A90,"〇"))</f>
        <v>-</v>
      </c>
      <c r="C90" s="4" t="str">
        <f t="shared" si="6"/>
        <v>-</v>
      </c>
      <c r="D90" t="str">
        <f>IF('1_台風データ貼り付け'!F90=0,"-",'1_台風データ貼り付け'!F90)</f>
        <v>-</v>
      </c>
      <c r="E90" t="str">
        <f>IF('1_台風データ貼り付け'!E90=0,"-",'1_台風データ貼り付け'!E90)</f>
        <v>-</v>
      </c>
      <c r="F90">
        <f>(TRUNC('1_台風データ貼り付け'!F90,0)+MOD('1_台風データ貼り付け'!F90,1)*0.6)*10000</f>
        <v>0</v>
      </c>
      <c r="G90">
        <f>(TRUNC('1_台風データ貼り付け'!E90,0)+MOD('1_台風データ貼り付け'!E90,1)*0.6)*10000</f>
        <v>0</v>
      </c>
      <c r="H90" s="21">
        <f t="shared" ca="1" si="8"/>
        <v>0</v>
      </c>
      <c r="I90" s="8">
        <f t="shared" ca="1" si="9"/>
        <v>0</v>
      </c>
      <c r="J90" s="10" t="e">
        <f t="shared" si="5"/>
        <v>#N/A</v>
      </c>
      <c r="K90" t="e">
        <f t="shared" si="7"/>
        <v>#N/A</v>
      </c>
      <c r="L90" t="e">
        <f>VLOOKUP(C90,パラメータ設定用!$A$2:$F$8,4,0)</f>
        <v>#N/A</v>
      </c>
      <c r="M90" t="e">
        <f>VLOOKUP(C90,パラメータ設定用!$A$2:$F$8,5,0)</f>
        <v>#N/A</v>
      </c>
      <c r="N90">
        <v>75</v>
      </c>
      <c r="O90">
        <v>73</v>
      </c>
    </row>
    <row r="91" spans="1:15" x14ac:dyDescent="0.4">
      <c r="A91" s="4" t="str">
        <f>IF(E91&lt;パラメータ設定用!$D$13,"-",IF(E91&gt;パラメータ設定用!$D$12,"-",IF(D91&lt;パラメータ設定用!$D$16,"-",IF(D91&gt;パラメータ設定用!$D$15,"-","〇"))))</f>
        <v>-</v>
      </c>
      <c r="B91" s="4" t="str">
        <f>IF(A91="-","-",COUNTIF($A$2:A91,"〇"))</f>
        <v>-</v>
      </c>
      <c r="C91" s="4" t="str">
        <f t="shared" si="6"/>
        <v>-</v>
      </c>
      <c r="D91" t="str">
        <f>IF('1_台風データ貼り付け'!F91=0,"-",'1_台風データ貼り付け'!F91)</f>
        <v>-</v>
      </c>
      <c r="E91" t="str">
        <f>IF('1_台風データ貼り付け'!E91=0,"-",'1_台風データ貼り付け'!E91)</f>
        <v>-</v>
      </c>
      <c r="F91">
        <f>(TRUNC('1_台風データ貼り付け'!F91,0)+MOD('1_台風データ貼り付け'!F91,1)*0.6)*10000</f>
        <v>0</v>
      </c>
      <c r="G91">
        <f>(TRUNC('1_台風データ貼り付け'!E91,0)+MOD('1_台風データ貼り付け'!E91,1)*0.6)*10000</f>
        <v>0</v>
      </c>
      <c r="H91" s="21">
        <f t="shared" ca="1" si="8"/>
        <v>0</v>
      </c>
      <c r="I91" s="8">
        <f t="shared" ca="1" si="9"/>
        <v>0</v>
      </c>
      <c r="J91" s="10" t="e">
        <f t="shared" si="5"/>
        <v>#N/A</v>
      </c>
      <c r="K91" t="e">
        <f t="shared" si="7"/>
        <v>#N/A</v>
      </c>
      <c r="L91" t="e">
        <f>VLOOKUP(C91,パラメータ設定用!$A$2:$F$8,4,0)</f>
        <v>#N/A</v>
      </c>
      <c r="M91" t="e">
        <f>VLOOKUP(C91,パラメータ設定用!$A$2:$F$8,5,0)</f>
        <v>#N/A</v>
      </c>
      <c r="N91">
        <v>75</v>
      </c>
      <c r="O91">
        <v>73</v>
      </c>
    </row>
    <row r="92" spans="1:15" x14ac:dyDescent="0.4">
      <c r="A92" s="4" t="str">
        <f>IF(E92&lt;パラメータ設定用!$D$13,"-",IF(E92&gt;パラメータ設定用!$D$12,"-",IF(D92&lt;パラメータ設定用!$D$16,"-",IF(D92&gt;パラメータ設定用!$D$15,"-","〇"))))</f>
        <v>-</v>
      </c>
      <c r="B92" s="4" t="str">
        <f>IF(A92="-","-",COUNTIF($A$2:A92,"〇"))</f>
        <v>-</v>
      </c>
      <c r="C92" s="4" t="str">
        <f t="shared" si="6"/>
        <v>-</v>
      </c>
      <c r="D92" t="str">
        <f>IF('1_台風データ貼り付け'!F92=0,"-",'1_台風データ貼り付け'!F92)</f>
        <v>-</v>
      </c>
      <c r="E92" t="str">
        <f>IF('1_台風データ貼り付け'!E92=0,"-",'1_台風データ貼り付け'!E92)</f>
        <v>-</v>
      </c>
      <c r="F92">
        <f>(TRUNC('1_台風データ貼り付け'!F92,0)+MOD('1_台風データ貼り付け'!F92,1)*0.6)*10000</f>
        <v>0</v>
      </c>
      <c r="G92">
        <f>(TRUNC('1_台風データ貼り付け'!E92,0)+MOD('1_台風データ貼り付け'!E92,1)*0.6)*10000</f>
        <v>0</v>
      </c>
      <c r="H92" s="21">
        <f t="shared" ca="1" si="8"/>
        <v>0</v>
      </c>
      <c r="I92" s="8">
        <f t="shared" ca="1" si="9"/>
        <v>0</v>
      </c>
      <c r="J92" s="10" t="e">
        <f t="shared" si="5"/>
        <v>#N/A</v>
      </c>
      <c r="K92" t="e">
        <f t="shared" si="7"/>
        <v>#N/A</v>
      </c>
      <c r="L92" t="e">
        <f>VLOOKUP(C92,パラメータ設定用!$A$2:$F$8,4,0)</f>
        <v>#N/A</v>
      </c>
      <c r="M92" t="e">
        <f>VLOOKUP(C92,パラメータ設定用!$A$2:$F$8,5,0)</f>
        <v>#N/A</v>
      </c>
      <c r="N92">
        <v>75</v>
      </c>
      <c r="O92">
        <v>73</v>
      </c>
    </row>
    <row r="93" spans="1:15" x14ac:dyDescent="0.4">
      <c r="A93" s="4" t="str">
        <f>IF(E93&lt;パラメータ設定用!$D$13,"-",IF(E93&gt;パラメータ設定用!$D$12,"-",IF(D93&lt;パラメータ設定用!$D$16,"-",IF(D93&gt;パラメータ設定用!$D$15,"-","〇"))))</f>
        <v>-</v>
      </c>
      <c r="B93" s="4" t="str">
        <f>IF(A93="-","-",COUNTIF($A$2:A93,"〇"))</f>
        <v>-</v>
      </c>
      <c r="C93" s="4" t="str">
        <f t="shared" si="6"/>
        <v>-</v>
      </c>
      <c r="D93" t="str">
        <f>IF('1_台風データ貼り付け'!F93=0,"-",'1_台風データ貼り付け'!F93)</f>
        <v>-</v>
      </c>
      <c r="E93" t="str">
        <f>IF('1_台風データ貼り付け'!E93=0,"-",'1_台風データ貼り付け'!E93)</f>
        <v>-</v>
      </c>
      <c r="F93">
        <f>(TRUNC('1_台風データ貼り付け'!F93,0)+MOD('1_台風データ貼り付け'!F93,1)*0.6)*10000</f>
        <v>0</v>
      </c>
      <c r="G93">
        <f>(TRUNC('1_台風データ貼り付け'!E93,0)+MOD('1_台風データ貼り付け'!E93,1)*0.6)*10000</f>
        <v>0</v>
      </c>
      <c r="H93" s="21">
        <f t="shared" ca="1" si="8"/>
        <v>0</v>
      </c>
      <c r="I93" s="8">
        <f t="shared" ca="1" si="9"/>
        <v>0</v>
      </c>
      <c r="J93" s="10" t="e">
        <f t="shared" si="5"/>
        <v>#N/A</v>
      </c>
      <c r="K93" t="e">
        <f t="shared" si="7"/>
        <v>#N/A</v>
      </c>
      <c r="L93" t="e">
        <f>VLOOKUP(C93,パラメータ設定用!$A$2:$F$8,4,0)</f>
        <v>#N/A</v>
      </c>
      <c r="M93" t="e">
        <f>VLOOKUP(C93,パラメータ設定用!$A$2:$F$8,5,0)</f>
        <v>#N/A</v>
      </c>
      <c r="N93">
        <v>75</v>
      </c>
      <c r="O93">
        <v>73</v>
      </c>
    </row>
    <row r="94" spans="1:15" x14ac:dyDescent="0.4">
      <c r="A94" s="4" t="str">
        <f>IF(E94&lt;パラメータ設定用!$D$13,"-",IF(E94&gt;パラメータ設定用!$D$12,"-",IF(D94&lt;パラメータ設定用!$D$16,"-",IF(D94&gt;パラメータ設定用!$D$15,"-","〇"))))</f>
        <v>-</v>
      </c>
      <c r="B94" s="4" t="str">
        <f>IF(A94="-","-",COUNTIF($A$2:A94,"〇"))</f>
        <v>-</v>
      </c>
      <c r="C94" s="4" t="str">
        <f t="shared" si="6"/>
        <v>-</v>
      </c>
      <c r="D94" t="str">
        <f>IF('1_台風データ貼り付け'!F94=0,"-",'1_台風データ貼り付け'!F94)</f>
        <v>-</v>
      </c>
      <c r="E94" t="str">
        <f>IF('1_台風データ貼り付け'!E94=0,"-",'1_台風データ貼り付け'!E94)</f>
        <v>-</v>
      </c>
      <c r="F94">
        <f>(TRUNC('1_台風データ貼り付け'!F94,0)+MOD('1_台風データ貼り付け'!F94,1)*0.6)*10000</f>
        <v>0</v>
      </c>
      <c r="G94">
        <f>(TRUNC('1_台風データ貼り付け'!E94,0)+MOD('1_台風データ貼り付け'!E94,1)*0.6)*10000</f>
        <v>0</v>
      </c>
      <c r="H94" s="21">
        <f t="shared" ca="1" si="8"/>
        <v>0</v>
      </c>
      <c r="I94" s="8">
        <f t="shared" ca="1" si="9"/>
        <v>0</v>
      </c>
      <c r="J94" s="10" t="e">
        <f t="shared" si="5"/>
        <v>#N/A</v>
      </c>
      <c r="K94" t="e">
        <f t="shared" si="7"/>
        <v>#N/A</v>
      </c>
      <c r="L94" t="e">
        <f>VLOOKUP(C94,パラメータ設定用!$A$2:$F$8,4,0)</f>
        <v>#N/A</v>
      </c>
      <c r="M94" t="e">
        <f>VLOOKUP(C94,パラメータ設定用!$A$2:$F$8,5,0)</f>
        <v>#N/A</v>
      </c>
      <c r="N94">
        <v>75</v>
      </c>
      <c r="O94">
        <v>73</v>
      </c>
    </row>
    <row r="95" spans="1:15" x14ac:dyDescent="0.4">
      <c r="A95" s="4" t="str">
        <f>IF(E95&lt;パラメータ設定用!$D$13,"-",IF(E95&gt;パラメータ設定用!$D$12,"-",IF(D95&lt;パラメータ設定用!$D$16,"-",IF(D95&gt;パラメータ設定用!$D$15,"-","〇"))))</f>
        <v>-</v>
      </c>
      <c r="B95" s="4" t="str">
        <f>IF(A95="-","-",COUNTIF($A$2:A95,"〇"))</f>
        <v>-</v>
      </c>
      <c r="C95" s="4" t="str">
        <f t="shared" si="6"/>
        <v>-</v>
      </c>
      <c r="D95" t="str">
        <f>IF('1_台風データ貼り付け'!F95=0,"-",'1_台風データ貼り付け'!F95)</f>
        <v>-</v>
      </c>
      <c r="E95" t="str">
        <f>IF('1_台風データ貼り付け'!E95=0,"-",'1_台風データ貼り付け'!E95)</f>
        <v>-</v>
      </c>
      <c r="F95">
        <f>(TRUNC('1_台風データ貼り付け'!F95,0)+MOD('1_台風データ貼り付け'!F95,1)*0.6)*10000</f>
        <v>0</v>
      </c>
      <c r="G95">
        <f>(TRUNC('1_台風データ貼り付け'!E95,0)+MOD('1_台風データ貼り付け'!E95,1)*0.6)*10000</f>
        <v>0</v>
      </c>
      <c r="H95" s="21">
        <f t="shared" ca="1" si="8"/>
        <v>0</v>
      </c>
      <c r="I95" s="8">
        <f t="shared" ca="1" si="9"/>
        <v>0</v>
      </c>
      <c r="J95" s="10" t="e">
        <f t="shared" si="5"/>
        <v>#N/A</v>
      </c>
      <c r="K95" t="e">
        <f t="shared" si="7"/>
        <v>#N/A</v>
      </c>
      <c r="L95" t="e">
        <f>VLOOKUP(C95,パラメータ設定用!$A$2:$F$8,4,0)</f>
        <v>#N/A</v>
      </c>
      <c r="M95" t="e">
        <f>VLOOKUP(C95,パラメータ設定用!$A$2:$F$8,5,0)</f>
        <v>#N/A</v>
      </c>
      <c r="N95">
        <v>75</v>
      </c>
      <c r="O95">
        <v>73</v>
      </c>
    </row>
    <row r="96" spans="1:15" x14ac:dyDescent="0.4">
      <c r="A96" s="4" t="str">
        <f>IF(E96&lt;パラメータ設定用!$D$13,"-",IF(E96&gt;パラメータ設定用!$D$12,"-",IF(D96&lt;パラメータ設定用!$D$16,"-",IF(D96&gt;パラメータ設定用!$D$15,"-","〇"))))</f>
        <v>-</v>
      </c>
      <c r="B96" s="4" t="str">
        <f>IF(A96="-","-",COUNTIF($A$2:A96,"〇"))</f>
        <v>-</v>
      </c>
      <c r="C96" s="4" t="str">
        <f t="shared" si="6"/>
        <v>-</v>
      </c>
      <c r="D96" t="str">
        <f>IF('1_台風データ貼り付け'!F96=0,"-",'1_台風データ貼り付け'!F96)</f>
        <v>-</v>
      </c>
      <c r="E96" t="str">
        <f>IF('1_台風データ貼り付け'!E96=0,"-",'1_台風データ貼り付け'!E96)</f>
        <v>-</v>
      </c>
      <c r="F96">
        <f>(TRUNC('1_台風データ貼り付け'!F96,0)+MOD('1_台風データ貼り付け'!F96,1)*0.6)*10000</f>
        <v>0</v>
      </c>
      <c r="G96">
        <f>(TRUNC('1_台風データ貼り付け'!E96,0)+MOD('1_台風データ貼り付け'!E96,1)*0.6)*10000</f>
        <v>0</v>
      </c>
      <c r="H96" s="21">
        <f t="shared" ca="1" si="8"/>
        <v>0</v>
      </c>
      <c r="I96" s="8">
        <f t="shared" ca="1" si="9"/>
        <v>0</v>
      </c>
      <c r="J96" s="10" t="e">
        <f t="shared" si="5"/>
        <v>#N/A</v>
      </c>
      <c r="K96" t="e">
        <f t="shared" si="7"/>
        <v>#N/A</v>
      </c>
      <c r="L96" t="e">
        <f>VLOOKUP(C96,パラメータ設定用!$A$2:$F$8,4,0)</f>
        <v>#N/A</v>
      </c>
      <c r="M96" t="e">
        <f>VLOOKUP(C96,パラメータ設定用!$A$2:$F$8,5,0)</f>
        <v>#N/A</v>
      </c>
      <c r="N96">
        <v>75</v>
      </c>
      <c r="O96">
        <v>73</v>
      </c>
    </row>
    <row r="97" spans="1:15" x14ac:dyDescent="0.4">
      <c r="A97" s="4" t="str">
        <f>IF(E97&lt;パラメータ設定用!$D$13,"-",IF(E97&gt;パラメータ設定用!$D$12,"-",IF(D97&lt;パラメータ設定用!$D$16,"-",IF(D97&gt;パラメータ設定用!$D$15,"-","〇"))))</f>
        <v>-</v>
      </c>
      <c r="B97" s="4" t="str">
        <f>IF(A97="-","-",COUNTIF($A$2:A97,"〇"))</f>
        <v>-</v>
      </c>
      <c r="C97" s="4" t="str">
        <f t="shared" si="6"/>
        <v>-</v>
      </c>
      <c r="D97" t="str">
        <f>IF('1_台風データ貼り付け'!F97=0,"-",'1_台風データ貼り付け'!F97)</f>
        <v>-</v>
      </c>
      <c r="E97" t="str">
        <f>IF('1_台風データ貼り付け'!E97=0,"-",'1_台風データ貼り付け'!E97)</f>
        <v>-</v>
      </c>
      <c r="F97">
        <f>(TRUNC('1_台風データ貼り付け'!F97,0)+MOD('1_台風データ貼り付け'!F97,1)*0.6)*10000</f>
        <v>0</v>
      </c>
      <c r="G97">
        <f>(TRUNC('1_台風データ貼り付け'!E97,0)+MOD('1_台風データ貼り付け'!E97,1)*0.6)*10000</f>
        <v>0</v>
      </c>
      <c r="H97" s="21">
        <f t="shared" ca="1" si="8"/>
        <v>0</v>
      </c>
      <c r="I97" s="8">
        <f t="shared" ca="1" si="9"/>
        <v>0</v>
      </c>
      <c r="J97" s="10" t="e">
        <f t="shared" si="5"/>
        <v>#N/A</v>
      </c>
      <c r="K97" t="e">
        <f t="shared" si="7"/>
        <v>#N/A</v>
      </c>
      <c r="L97" t="e">
        <f>VLOOKUP(C97,パラメータ設定用!$A$2:$F$8,4,0)</f>
        <v>#N/A</v>
      </c>
      <c r="M97" t="e">
        <f>VLOOKUP(C97,パラメータ設定用!$A$2:$F$8,5,0)</f>
        <v>#N/A</v>
      </c>
      <c r="N97">
        <v>75</v>
      </c>
      <c r="O97">
        <v>73</v>
      </c>
    </row>
    <row r="98" spans="1:15" x14ac:dyDescent="0.4">
      <c r="A98" s="4" t="str">
        <f>IF(E98&lt;パラメータ設定用!$D$13,"-",IF(E98&gt;パラメータ設定用!$D$12,"-",IF(D98&lt;パラメータ設定用!$D$16,"-",IF(D98&gt;パラメータ設定用!$D$15,"-","〇"))))</f>
        <v>-</v>
      </c>
      <c r="B98" s="4" t="str">
        <f>IF(A98="-","-",COUNTIF($A$2:A98,"〇"))</f>
        <v>-</v>
      </c>
      <c r="C98" s="4" t="str">
        <f t="shared" si="6"/>
        <v>-</v>
      </c>
      <c r="D98" t="str">
        <f>IF('1_台風データ貼り付け'!F98=0,"-",'1_台風データ貼り付け'!F98)</f>
        <v>-</v>
      </c>
      <c r="E98" t="str">
        <f>IF('1_台風データ貼り付け'!E98=0,"-",'1_台風データ貼り付け'!E98)</f>
        <v>-</v>
      </c>
      <c r="F98">
        <f>(TRUNC('1_台風データ貼り付け'!F98,0)+MOD('1_台風データ貼り付け'!F98,1)*0.6)*10000</f>
        <v>0</v>
      </c>
      <c r="G98">
        <f>(TRUNC('1_台風データ貼り付け'!E98,0)+MOD('1_台風データ貼り付け'!E98,1)*0.6)*10000</f>
        <v>0</v>
      </c>
      <c r="H98" s="21">
        <f t="shared" ca="1" si="8"/>
        <v>0</v>
      </c>
      <c r="I98" s="8">
        <f t="shared" ca="1" si="9"/>
        <v>0</v>
      </c>
      <c r="J98" s="10" t="e">
        <f t="shared" si="5"/>
        <v>#N/A</v>
      </c>
      <c r="K98" t="e">
        <f t="shared" si="7"/>
        <v>#N/A</v>
      </c>
      <c r="L98" t="e">
        <f>VLOOKUP(C98,パラメータ設定用!$A$2:$F$8,4,0)</f>
        <v>#N/A</v>
      </c>
      <c r="M98" t="e">
        <f>VLOOKUP(C98,パラメータ設定用!$A$2:$F$8,5,0)</f>
        <v>#N/A</v>
      </c>
      <c r="N98">
        <v>75</v>
      </c>
      <c r="O98">
        <v>73</v>
      </c>
    </row>
    <row r="99" spans="1:15" x14ac:dyDescent="0.4">
      <c r="A99" s="4" t="str">
        <f>IF(E99&lt;パラメータ設定用!$D$13,"-",IF(E99&gt;パラメータ設定用!$D$12,"-",IF(D99&lt;パラメータ設定用!$D$16,"-",IF(D99&gt;パラメータ設定用!$D$15,"-","〇"))))</f>
        <v>-</v>
      </c>
      <c r="B99" s="4" t="str">
        <f>IF(A99="-","-",COUNTIF($A$2:A99,"〇"))</f>
        <v>-</v>
      </c>
      <c r="C99" s="4" t="str">
        <f t="shared" si="6"/>
        <v>-</v>
      </c>
      <c r="D99" t="str">
        <f>IF('1_台風データ貼り付け'!F99=0,"-",'1_台風データ貼り付け'!F99)</f>
        <v>-</v>
      </c>
      <c r="E99" t="str">
        <f>IF('1_台風データ貼り付け'!E99=0,"-",'1_台風データ貼り付け'!E99)</f>
        <v>-</v>
      </c>
      <c r="F99">
        <f>(TRUNC('1_台風データ貼り付け'!F99,0)+MOD('1_台風データ貼り付け'!F99,1)*0.6)*10000</f>
        <v>0</v>
      </c>
      <c r="G99">
        <f>(TRUNC('1_台風データ貼り付け'!E99,0)+MOD('1_台風データ貼り付け'!E99,1)*0.6)*10000</f>
        <v>0</v>
      </c>
      <c r="H99" s="21">
        <f t="shared" ca="1" si="8"/>
        <v>0</v>
      </c>
      <c r="I99" s="8">
        <f t="shared" ca="1" si="9"/>
        <v>0</v>
      </c>
      <c r="J99" s="10" t="e">
        <f t="shared" si="5"/>
        <v>#N/A</v>
      </c>
      <c r="K99" t="e">
        <f t="shared" si="7"/>
        <v>#N/A</v>
      </c>
      <c r="L99" t="e">
        <f>VLOOKUP(C99,パラメータ設定用!$A$2:$F$8,4,0)</f>
        <v>#N/A</v>
      </c>
      <c r="M99" t="e">
        <f>VLOOKUP(C99,パラメータ設定用!$A$2:$F$8,5,0)</f>
        <v>#N/A</v>
      </c>
      <c r="N99">
        <v>75</v>
      </c>
      <c r="O99">
        <v>73</v>
      </c>
    </row>
    <row r="100" spans="1:15" x14ac:dyDescent="0.4">
      <c r="A100" s="4" t="str">
        <f>IF(E100&lt;パラメータ設定用!$D$13,"-",IF(E100&gt;パラメータ設定用!$D$12,"-",IF(D100&lt;パラメータ設定用!$D$16,"-",IF(D100&gt;パラメータ設定用!$D$15,"-","〇"))))</f>
        <v>-</v>
      </c>
      <c r="B100" s="4" t="str">
        <f>IF(A100="-","-",COUNTIF($A$2:A100,"〇"))</f>
        <v>-</v>
      </c>
      <c r="C100" s="4" t="str">
        <f t="shared" si="6"/>
        <v>-</v>
      </c>
      <c r="D100" t="str">
        <f>IF('1_台風データ貼り付け'!F100=0,"-",'1_台風データ貼り付け'!F100)</f>
        <v>-</v>
      </c>
      <c r="E100" t="str">
        <f>IF('1_台風データ貼り付け'!E100=0,"-",'1_台風データ貼り付け'!E100)</f>
        <v>-</v>
      </c>
      <c r="F100">
        <f>(TRUNC('1_台風データ貼り付け'!F100,0)+MOD('1_台風データ貼り付け'!F100,1)*0.6)*10000</f>
        <v>0</v>
      </c>
      <c r="G100">
        <f>(TRUNC('1_台風データ貼り付け'!E100,0)+MOD('1_台風データ貼り付け'!E100,1)*0.6)*10000</f>
        <v>0</v>
      </c>
      <c r="H100" s="21">
        <f t="shared" ca="1" si="8"/>
        <v>0</v>
      </c>
      <c r="I100" s="8">
        <f t="shared" ca="1" si="9"/>
        <v>0</v>
      </c>
      <c r="J100" s="10" t="e">
        <f t="shared" si="5"/>
        <v>#N/A</v>
      </c>
      <c r="K100" t="e">
        <f t="shared" si="7"/>
        <v>#N/A</v>
      </c>
      <c r="L100" t="e">
        <f>VLOOKUP(C100,パラメータ設定用!$A$2:$F$8,4,0)</f>
        <v>#N/A</v>
      </c>
      <c r="M100" t="e">
        <f>VLOOKUP(C100,パラメータ設定用!$A$2:$F$8,5,0)</f>
        <v>#N/A</v>
      </c>
      <c r="N100">
        <v>75</v>
      </c>
      <c r="O100">
        <v>73</v>
      </c>
    </row>
    <row r="101" spans="1:15" x14ac:dyDescent="0.4">
      <c r="A101" s="4" t="str">
        <f>IF(E101&lt;パラメータ設定用!$D$13,"-",IF(E101&gt;パラメータ設定用!$D$12,"-",IF(D101&lt;パラメータ設定用!$D$16,"-",IF(D101&gt;パラメータ設定用!$D$15,"-","〇"))))</f>
        <v>-</v>
      </c>
      <c r="B101" s="4" t="str">
        <f>IF(A101="-","-",COUNTIF($A$2:A101,"〇"))</f>
        <v>-</v>
      </c>
      <c r="C101" s="4" t="str">
        <f t="shared" si="6"/>
        <v>-</v>
      </c>
      <c r="D101" t="str">
        <f>IF('1_台風データ貼り付け'!F101=0,"-",'1_台風データ貼り付け'!F101)</f>
        <v>-</v>
      </c>
      <c r="E101" t="str">
        <f>IF('1_台風データ貼り付け'!E101=0,"-",'1_台風データ貼り付け'!E101)</f>
        <v>-</v>
      </c>
      <c r="F101">
        <f>(TRUNC('1_台風データ貼り付け'!F101,0)+MOD('1_台風データ貼り付け'!F101,1)*0.6)*10000</f>
        <v>0</v>
      </c>
      <c r="G101">
        <f>(TRUNC('1_台風データ貼り付け'!E101,0)+MOD('1_台風データ貼り付け'!E101,1)*0.6)*10000</f>
        <v>0</v>
      </c>
      <c r="H101" s="21">
        <f t="shared" ca="1" si="8"/>
        <v>0</v>
      </c>
      <c r="I101" s="8">
        <f t="shared" ca="1" si="9"/>
        <v>0</v>
      </c>
      <c r="J101" s="10" t="e">
        <f t="shared" si="5"/>
        <v>#N/A</v>
      </c>
      <c r="K101" t="e">
        <f t="shared" si="7"/>
        <v>#N/A</v>
      </c>
      <c r="L101" t="e">
        <f>VLOOKUP(C101,パラメータ設定用!$A$2:$F$8,4,0)</f>
        <v>#N/A</v>
      </c>
      <c r="M101" t="e">
        <f>VLOOKUP(C101,パラメータ設定用!$A$2:$F$8,5,0)</f>
        <v>#N/A</v>
      </c>
      <c r="N101">
        <v>75</v>
      </c>
      <c r="O101">
        <v>73</v>
      </c>
    </row>
    <row r="102" spans="1:15" x14ac:dyDescent="0.4">
      <c r="A102" s="4" t="str">
        <f>IF(E102&lt;パラメータ設定用!$D$13,"-",IF(E102&gt;パラメータ設定用!$D$12,"-",IF(D102&lt;パラメータ設定用!$D$16,"-",IF(D102&gt;パラメータ設定用!$D$15,"-","〇"))))</f>
        <v>-</v>
      </c>
      <c r="B102" s="4" t="str">
        <f>IF(A102="-","-",COUNTIF($A$2:A102,"〇"))</f>
        <v>-</v>
      </c>
      <c r="C102" s="4" t="str">
        <f t="shared" ref="C102:C165" si="10">IF(E102="-","-",IF(E102&lt;=22,"A",IF(E102&lt;=30,"B",IF(E102&lt;=34,"C",IF(E102&lt;=36,"D",IF(E102&lt;=38,"E",IF(E102&lt;=45,"F","G")))))))</f>
        <v>-</v>
      </c>
      <c r="D102" t="str">
        <f>IF('1_台風データ貼り付け'!F102=0,"-",'1_台風データ貼り付け'!F102)</f>
        <v>-</v>
      </c>
      <c r="E102" t="str">
        <f>IF('1_台風データ貼り付け'!E102=0,"-",'1_台風データ貼り付け'!E102)</f>
        <v>-</v>
      </c>
      <c r="F102">
        <f>(TRUNC('1_台風データ貼り付け'!F102,0)+MOD('1_台風データ貼り付け'!F102,1)*0.6)*10000</f>
        <v>0</v>
      </c>
      <c r="G102">
        <f>(TRUNC('1_台風データ貼り付け'!E102,0)+MOD('1_台風データ貼り付け'!E102,1)*0.6)*10000</f>
        <v>0</v>
      </c>
      <c r="H102" s="21">
        <f t="shared" ca="1" si="8"/>
        <v>0</v>
      </c>
      <c r="I102" s="8">
        <f t="shared" ref="I102:I165" ca="1" si="11">(H102/(O102*1000))/24</f>
        <v>0</v>
      </c>
      <c r="J102" s="10" t="e">
        <f t="shared" ref="J102:J165" si="12">IF(K102=0,"-",1013-K102)</f>
        <v>#N/A</v>
      </c>
      <c r="K102" t="e">
        <f t="shared" ref="K102:K165" si="13">L102*E102+M102</f>
        <v>#N/A</v>
      </c>
      <c r="L102" t="e">
        <f>VLOOKUP(C102,パラメータ設定用!$A$2:$F$8,4,0)</f>
        <v>#N/A</v>
      </c>
      <c r="M102" t="e">
        <f>VLOOKUP(C102,パラメータ設定用!$A$2:$F$8,5,0)</f>
        <v>#N/A</v>
      </c>
      <c r="N102">
        <v>75</v>
      </c>
      <c r="O102">
        <v>73</v>
      </c>
    </row>
    <row r="103" spans="1:15" x14ac:dyDescent="0.4">
      <c r="A103" s="4" t="str">
        <f>IF(E103&lt;パラメータ設定用!$D$13,"-",IF(E103&gt;パラメータ設定用!$D$12,"-",IF(D103&lt;パラメータ設定用!$D$16,"-",IF(D103&gt;パラメータ設定用!$D$15,"-","〇"))))</f>
        <v>-</v>
      </c>
      <c r="B103" s="4" t="str">
        <f>IF(A103="-","-",COUNTIF($A$2:A103,"〇"))</f>
        <v>-</v>
      </c>
      <c r="C103" s="4" t="str">
        <f t="shared" si="10"/>
        <v>-</v>
      </c>
      <c r="D103" t="str">
        <f>IF('1_台風データ貼り付け'!F103=0,"-",'1_台風データ貼り付け'!F103)</f>
        <v>-</v>
      </c>
      <c r="E103" t="str">
        <f>IF('1_台風データ貼り付け'!E103=0,"-",'1_台風データ貼り付け'!E103)</f>
        <v>-</v>
      </c>
      <c r="F103">
        <f>(TRUNC('1_台風データ貼り付け'!F103,0)+MOD('1_台風データ貼り付け'!F103,1)*0.6)*10000</f>
        <v>0</v>
      </c>
      <c r="G103">
        <f>(TRUNC('1_台風データ貼り付け'!E103,0)+MOD('1_台風データ貼り付け'!E103,1)*0.6)*10000</f>
        <v>0</v>
      </c>
      <c r="H103" s="21">
        <f t="shared" ca="1" si="8"/>
        <v>0</v>
      </c>
      <c r="I103" s="8">
        <f t="shared" ca="1" si="11"/>
        <v>0</v>
      </c>
      <c r="J103" s="10" t="e">
        <f t="shared" si="12"/>
        <v>#N/A</v>
      </c>
      <c r="K103" t="e">
        <f t="shared" si="13"/>
        <v>#N/A</v>
      </c>
      <c r="L103" t="e">
        <f>VLOOKUP(C103,パラメータ設定用!$A$2:$F$8,4,0)</f>
        <v>#N/A</v>
      </c>
      <c r="M103" t="e">
        <f>VLOOKUP(C103,パラメータ設定用!$A$2:$F$8,5,0)</f>
        <v>#N/A</v>
      </c>
      <c r="N103">
        <v>75</v>
      </c>
      <c r="O103">
        <v>73</v>
      </c>
    </row>
    <row r="104" spans="1:15" x14ac:dyDescent="0.4">
      <c r="A104" s="4" t="str">
        <f>IF(E104&lt;パラメータ設定用!$D$13,"-",IF(E104&gt;パラメータ設定用!$D$12,"-",IF(D104&lt;パラメータ設定用!$D$16,"-",IF(D104&gt;パラメータ設定用!$D$15,"-","〇"))))</f>
        <v>-</v>
      </c>
      <c r="B104" s="4" t="str">
        <f>IF(A104="-","-",COUNTIF($A$2:A104,"〇"))</f>
        <v>-</v>
      </c>
      <c r="C104" s="4" t="str">
        <f t="shared" si="10"/>
        <v>-</v>
      </c>
      <c r="D104" t="str">
        <f>IF('1_台風データ貼り付け'!F104=0,"-",'1_台風データ貼り付け'!F104)</f>
        <v>-</v>
      </c>
      <c r="E104" t="str">
        <f>IF('1_台風データ貼り付け'!E104=0,"-",'1_台風データ貼り付け'!E104)</f>
        <v>-</v>
      </c>
      <c r="F104">
        <f>(TRUNC('1_台風データ貼り付け'!F104,0)+MOD('1_台風データ貼り付け'!F104,1)*0.6)*10000</f>
        <v>0</v>
      </c>
      <c r="G104">
        <f>(TRUNC('1_台風データ貼り付け'!E104,0)+MOD('1_台風データ貼り付け'!E104,1)*0.6)*10000</f>
        <v>0</v>
      </c>
      <c r="H104" s="21">
        <f t="shared" ca="1" si="8"/>
        <v>0</v>
      </c>
      <c r="I104" s="8">
        <f t="shared" ca="1" si="11"/>
        <v>0</v>
      </c>
      <c r="J104" s="10" t="e">
        <f t="shared" si="12"/>
        <v>#N/A</v>
      </c>
      <c r="K104" t="e">
        <f t="shared" si="13"/>
        <v>#N/A</v>
      </c>
      <c r="L104" t="e">
        <f>VLOOKUP(C104,パラメータ設定用!$A$2:$F$8,4,0)</f>
        <v>#N/A</v>
      </c>
      <c r="M104" t="e">
        <f>VLOOKUP(C104,パラメータ設定用!$A$2:$F$8,5,0)</f>
        <v>#N/A</v>
      </c>
      <c r="N104">
        <v>75</v>
      </c>
      <c r="O104">
        <v>73</v>
      </c>
    </row>
    <row r="105" spans="1:15" x14ac:dyDescent="0.4">
      <c r="A105" s="4" t="str">
        <f>IF(E105&lt;パラメータ設定用!$D$13,"-",IF(E105&gt;パラメータ設定用!$D$12,"-",IF(D105&lt;パラメータ設定用!$D$16,"-",IF(D105&gt;パラメータ設定用!$D$15,"-","〇"))))</f>
        <v>-</v>
      </c>
      <c r="B105" s="4" t="str">
        <f>IF(A105="-","-",COUNTIF($A$2:A105,"〇"))</f>
        <v>-</v>
      </c>
      <c r="C105" s="4" t="str">
        <f t="shared" si="10"/>
        <v>-</v>
      </c>
      <c r="D105" t="str">
        <f>IF('1_台風データ貼り付け'!F105=0,"-",'1_台風データ貼り付け'!F105)</f>
        <v>-</v>
      </c>
      <c r="E105" t="str">
        <f>IF('1_台風データ貼り付け'!E105=0,"-",'1_台風データ貼り付け'!E105)</f>
        <v>-</v>
      </c>
      <c r="F105">
        <f>(TRUNC('1_台風データ貼り付け'!F105,0)+MOD('1_台風データ貼り付け'!F105,1)*0.6)*10000</f>
        <v>0</v>
      </c>
      <c r="G105">
        <f>(TRUNC('1_台風データ貼り付け'!E105,0)+MOD('1_台風データ貼り付け'!E105,1)*0.6)*10000</f>
        <v>0</v>
      </c>
      <c r="H105" s="21">
        <f t="shared" ca="1" si="8"/>
        <v>0</v>
      </c>
      <c r="I105" s="8">
        <f t="shared" ca="1" si="11"/>
        <v>0</v>
      </c>
      <c r="J105" s="10" t="e">
        <f t="shared" si="12"/>
        <v>#N/A</v>
      </c>
      <c r="K105" t="e">
        <f t="shared" si="13"/>
        <v>#N/A</v>
      </c>
      <c r="L105" t="e">
        <f>VLOOKUP(C105,パラメータ設定用!$A$2:$F$8,4,0)</f>
        <v>#N/A</v>
      </c>
      <c r="M105" t="e">
        <f>VLOOKUP(C105,パラメータ設定用!$A$2:$F$8,5,0)</f>
        <v>#N/A</v>
      </c>
      <c r="N105">
        <v>75</v>
      </c>
      <c r="O105">
        <v>73</v>
      </c>
    </row>
    <row r="106" spans="1:15" x14ac:dyDescent="0.4">
      <c r="A106" s="4" t="str">
        <f>IF(E106&lt;パラメータ設定用!$D$13,"-",IF(E106&gt;パラメータ設定用!$D$12,"-",IF(D106&lt;パラメータ設定用!$D$16,"-",IF(D106&gt;パラメータ設定用!$D$15,"-","〇"))))</f>
        <v>-</v>
      </c>
      <c r="B106" s="4" t="str">
        <f>IF(A106="-","-",COUNTIF($A$2:A106,"〇"))</f>
        <v>-</v>
      </c>
      <c r="C106" s="4" t="str">
        <f t="shared" si="10"/>
        <v>-</v>
      </c>
      <c r="D106" t="str">
        <f>IF('1_台風データ貼り付け'!F106=0,"-",'1_台風データ貼り付け'!F106)</f>
        <v>-</v>
      </c>
      <c r="E106" t="str">
        <f>IF('1_台風データ貼り付け'!E106=0,"-",'1_台風データ貼り付け'!E106)</f>
        <v>-</v>
      </c>
      <c r="F106">
        <f>(TRUNC('1_台風データ貼り付け'!F106,0)+MOD('1_台風データ貼り付け'!F106,1)*0.6)*10000</f>
        <v>0</v>
      </c>
      <c r="G106">
        <f>(TRUNC('1_台風データ貼り付け'!E106,0)+MOD('1_台風データ貼り付け'!E106,1)*0.6)*10000</f>
        <v>0</v>
      </c>
      <c r="H106" s="21">
        <f t="shared" ca="1" si="8"/>
        <v>0</v>
      </c>
      <c r="I106" s="8">
        <f t="shared" ca="1" si="11"/>
        <v>0</v>
      </c>
      <c r="J106" s="10" t="e">
        <f t="shared" si="12"/>
        <v>#N/A</v>
      </c>
      <c r="K106" t="e">
        <f t="shared" si="13"/>
        <v>#N/A</v>
      </c>
      <c r="L106" t="e">
        <f>VLOOKUP(C106,パラメータ設定用!$A$2:$F$8,4,0)</f>
        <v>#N/A</v>
      </c>
      <c r="M106" t="e">
        <f>VLOOKUP(C106,パラメータ設定用!$A$2:$F$8,5,0)</f>
        <v>#N/A</v>
      </c>
      <c r="N106">
        <v>75</v>
      </c>
      <c r="O106">
        <v>73</v>
      </c>
    </row>
    <row r="107" spans="1:15" x14ac:dyDescent="0.4">
      <c r="A107" s="4" t="str">
        <f>IF(E107&lt;パラメータ設定用!$D$13,"-",IF(E107&gt;パラメータ設定用!$D$12,"-",IF(D107&lt;パラメータ設定用!$D$16,"-",IF(D107&gt;パラメータ設定用!$D$15,"-","〇"))))</f>
        <v>-</v>
      </c>
      <c r="B107" s="4" t="str">
        <f>IF(A107="-","-",COUNTIF($A$2:A107,"〇"))</f>
        <v>-</v>
      </c>
      <c r="C107" s="4" t="str">
        <f t="shared" si="10"/>
        <v>-</v>
      </c>
      <c r="D107" t="str">
        <f>IF('1_台風データ貼り付け'!F107=0,"-",'1_台風データ貼り付け'!F107)</f>
        <v>-</v>
      </c>
      <c r="E107" t="str">
        <f>IF('1_台風データ貼り付け'!E107=0,"-",'1_台風データ貼り付け'!E107)</f>
        <v>-</v>
      </c>
      <c r="F107">
        <f>(TRUNC('1_台風データ貼り付け'!F107,0)+MOD('1_台風データ貼り付け'!F107,1)*0.6)*10000</f>
        <v>0</v>
      </c>
      <c r="G107">
        <f>(TRUNC('1_台風データ貼り付け'!E107,0)+MOD('1_台風データ貼り付け'!E107,1)*0.6)*10000</f>
        <v>0</v>
      </c>
      <c r="H107" s="21">
        <f t="shared" ca="1" si="8"/>
        <v>0</v>
      </c>
      <c r="I107" s="8">
        <f t="shared" ca="1" si="11"/>
        <v>0</v>
      </c>
      <c r="J107" s="10" t="e">
        <f t="shared" si="12"/>
        <v>#N/A</v>
      </c>
      <c r="K107" t="e">
        <f t="shared" si="13"/>
        <v>#N/A</v>
      </c>
      <c r="L107" t="e">
        <f>VLOOKUP(C107,パラメータ設定用!$A$2:$F$8,4,0)</f>
        <v>#N/A</v>
      </c>
      <c r="M107" t="e">
        <f>VLOOKUP(C107,パラメータ設定用!$A$2:$F$8,5,0)</f>
        <v>#N/A</v>
      </c>
      <c r="N107">
        <v>75</v>
      </c>
      <c r="O107">
        <v>73</v>
      </c>
    </row>
    <row r="108" spans="1:15" x14ac:dyDescent="0.4">
      <c r="A108" s="4" t="str">
        <f>IF(E108&lt;パラメータ設定用!$D$13,"-",IF(E108&gt;パラメータ設定用!$D$12,"-",IF(D108&lt;パラメータ設定用!$D$16,"-",IF(D108&gt;パラメータ設定用!$D$15,"-","〇"))))</f>
        <v>-</v>
      </c>
      <c r="B108" s="4" t="str">
        <f>IF(A108="-","-",COUNTIF($A$2:A108,"〇"))</f>
        <v>-</v>
      </c>
      <c r="C108" s="4" t="str">
        <f t="shared" si="10"/>
        <v>-</v>
      </c>
      <c r="D108" t="str">
        <f>IF('1_台風データ貼り付け'!F108=0,"-",'1_台風データ貼り付け'!F108)</f>
        <v>-</v>
      </c>
      <c r="E108" t="str">
        <f>IF('1_台風データ貼り付け'!E108=0,"-",'1_台風データ貼り付け'!E108)</f>
        <v>-</v>
      </c>
      <c r="F108">
        <f>(TRUNC('1_台風データ貼り付け'!F108,0)+MOD('1_台風データ貼り付け'!F108,1)*0.6)*10000</f>
        <v>0</v>
      </c>
      <c r="G108">
        <f>(TRUNC('1_台風データ貼り付け'!E108,0)+MOD('1_台風データ貼り付け'!E108,1)*0.6)*10000</f>
        <v>0</v>
      </c>
      <c r="H108" s="21">
        <f t="shared" ca="1" si="8"/>
        <v>0</v>
      </c>
      <c r="I108" s="8">
        <f t="shared" ca="1" si="11"/>
        <v>0</v>
      </c>
      <c r="J108" s="10" t="e">
        <f t="shared" si="12"/>
        <v>#N/A</v>
      </c>
      <c r="K108" t="e">
        <f t="shared" si="13"/>
        <v>#N/A</v>
      </c>
      <c r="L108" t="e">
        <f>VLOOKUP(C108,パラメータ設定用!$A$2:$F$8,4,0)</f>
        <v>#N/A</v>
      </c>
      <c r="M108" t="e">
        <f>VLOOKUP(C108,パラメータ設定用!$A$2:$F$8,5,0)</f>
        <v>#N/A</v>
      </c>
      <c r="N108">
        <v>75</v>
      </c>
      <c r="O108">
        <v>73</v>
      </c>
    </row>
    <row r="109" spans="1:15" x14ac:dyDescent="0.4">
      <c r="A109" s="4" t="str">
        <f>IF(E109&lt;パラメータ設定用!$D$13,"-",IF(E109&gt;パラメータ設定用!$D$12,"-",IF(D109&lt;パラメータ設定用!$D$16,"-",IF(D109&gt;パラメータ設定用!$D$15,"-","〇"))))</f>
        <v>-</v>
      </c>
      <c r="B109" s="4" t="str">
        <f>IF(A109="-","-",COUNTIF($A$2:A109,"〇"))</f>
        <v>-</v>
      </c>
      <c r="C109" s="4" t="str">
        <f t="shared" si="10"/>
        <v>-</v>
      </c>
      <c r="D109" t="str">
        <f>IF('1_台風データ貼り付け'!F109=0,"-",'1_台風データ貼り付け'!F109)</f>
        <v>-</v>
      </c>
      <c r="E109" t="str">
        <f>IF('1_台風データ貼り付け'!E109=0,"-",'1_台風データ貼り付け'!E109)</f>
        <v>-</v>
      </c>
      <c r="F109">
        <f>(TRUNC('1_台風データ貼り付け'!F109,0)+MOD('1_台風データ貼り付け'!F109,1)*0.6)*10000</f>
        <v>0</v>
      </c>
      <c r="G109">
        <f>(TRUNC('1_台風データ貼り付け'!E109,0)+MOD('1_台風データ貼り付け'!E109,1)*0.6)*10000</f>
        <v>0</v>
      </c>
      <c r="H109" s="21">
        <f t="shared" ca="1" si="8"/>
        <v>0</v>
      </c>
      <c r="I109" s="8">
        <f t="shared" ca="1" si="11"/>
        <v>0</v>
      </c>
      <c r="J109" s="10" t="e">
        <f t="shared" si="12"/>
        <v>#N/A</v>
      </c>
      <c r="K109" t="e">
        <f t="shared" si="13"/>
        <v>#N/A</v>
      </c>
      <c r="L109" t="e">
        <f>VLOOKUP(C109,パラメータ設定用!$A$2:$F$8,4,0)</f>
        <v>#N/A</v>
      </c>
      <c r="M109" t="e">
        <f>VLOOKUP(C109,パラメータ設定用!$A$2:$F$8,5,0)</f>
        <v>#N/A</v>
      </c>
      <c r="N109">
        <v>75</v>
      </c>
      <c r="O109">
        <v>73</v>
      </c>
    </row>
    <row r="110" spans="1:15" x14ac:dyDescent="0.4">
      <c r="A110" s="4" t="str">
        <f>IF(E110&lt;パラメータ設定用!$D$13,"-",IF(E110&gt;パラメータ設定用!$D$12,"-",IF(D110&lt;パラメータ設定用!$D$16,"-",IF(D110&gt;パラメータ設定用!$D$15,"-","〇"))))</f>
        <v>-</v>
      </c>
      <c r="B110" s="4" t="str">
        <f>IF(A110="-","-",COUNTIF($A$2:A110,"〇"))</f>
        <v>-</v>
      </c>
      <c r="C110" s="4" t="str">
        <f t="shared" si="10"/>
        <v>-</v>
      </c>
      <c r="D110" t="str">
        <f>IF('1_台風データ貼り付け'!F110=0,"-",'1_台風データ貼り付け'!F110)</f>
        <v>-</v>
      </c>
      <c r="E110" t="str">
        <f>IF('1_台風データ貼り付け'!E110=0,"-",'1_台風データ貼り付け'!E110)</f>
        <v>-</v>
      </c>
      <c r="F110">
        <f>(TRUNC('1_台風データ貼り付け'!F110,0)+MOD('1_台風データ貼り付け'!F110,1)*0.6)*10000</f>
        <v>0</v>
      </c>
      <c r="G110">
        <f>(TRUNC('1_台風データ貼り付け'!E110,0)+MOD('1_台風データ貼り付け'!E110,1)*0.6)*10000</f>
        <v>0</v>
      </c>
      <c r="H110" s="21">
        <f t="shared" ca="1" si="8"/>
        <v>0</v>
      </c>
      <c r="I110" s="8">
        <f t="shared" ca="1" si="11"/>
        <v>0</v>
      </c>
      <c r="J110" s="10" t="e">
        <f t="shared" si="12"/>
        <v>#N/A</v>
      </c>
      <c r="K110" t="e">
        <f t="shared" si="13"/>
        <v>#N/A</v>
      </c>
      <c r="L110" t="e">
        <f>VLOOKUP(C110,パラメータ設定用!$A$2:$F$8,4,0)</f>
        <v>#N/A</v>
      </c>
      <c r="M110" t="e">
        <f>VLOOKUP(C110,パラメータ設定用!$A$2:$F$8,5,0)</f>
        <v>#N/A</v>
      </c>
      <c r="N110">
        <v>75</v>
      </c>
      <c r="O110">
        <v>73</v>
      </c>
    </row>
    <row r="111" spans="1:15" x14ac:dyDescent="0.4">
      <c r="A111" s="4" t="str">
        <f>IF(E111&lt;パラメータ設定用!$D$13,"-",IF(E111&gt;パラメータ設定用!$D$12,"-",IF(D111&lt;パラメータ設定用!$D$16,"-",IF(D111&gt;パラメータ設定用!$D$15,"-","〇"))))</f>
        <v>-</v>
      </c>
      <c r="B111" s="4" t="str">
        <f>IF(A111="-","-",COUNTIF($A$2:A111,"〇"))</f>
        <v>-</v>
      </c>
      <c r="C111" s="4" t="str">
        <f t="shared" si="10"/>
        <v>-</v>
      </c>
      <c r="D111" t="str">
        <f>IF('1_台風データ貼り付け'!F111=0,"-",'1_台風データ貼り付け'!F111)</f>
        <v>-</v>
      </c>
      <c r="E111" t="str">
        <f>IF('1_台風データ貼り付け'!E111=0,"-",'1_台風データ貼り付け'!E111)</f>
        <v>-</v>
      </c>
      <c r="F111">
        <f>(TRUNC('1_台風データ貼り付け'!F111,0)+MOD('1_台風データ貼り付け'!F111,1)*0.6)*10000</f>
        <v>0</v>
      </c>
      <c r="G111">
        <f>(TRUNC('1_台風データ貼り付け'!E111,0)+MOD('1_台風データ貼り付け'!E111,1)*0.6)*10000</f>
        <v>0</v>
      </c>
      <c r="H111" s="21">
        <f t="shared" ca="1" si="8"/>
        <v>0</v>
      </c>
      <c r="I111" s="8">
        <f t="shared" ca="1" si="11"/>
        <v>0</v>
      </c>
      <c r="J111" s="10" t="e">
        <f t="shared" si="12"/>
        <v>#N/A</v>
      </c>
      <c r="K111" t="e">
        <f t="shared" si="13"/>
        <v>#N/A</v>
      </c>
      <c r="L111" t="e">
        <f>VLOOKUP(C111,パラメータ設定用!$A$2:$F$8,4,0)</f>
        <v>#N/A</v>
      </c>
      <c r="M111" t="e">
        <f>VLOOKUP(C111,パラメータ設定用!$A$2:$F$8,5,0)</f>
        <v>#N/A</v>
      </c>
      <c r="N111">
        <v>75</v>
      </c>
      <c r="O111">
        <v>73</v>
      </c>
    </row>
    <row r="112" spans="1:15" x14ac:dyDescent="0.4">
      <c r="A112" s="4" t="str">
        <f>IF(E112&lt;パラメータ設定用!$D$13,"-",IF(E112&gt;パラメータ設定用!$D$12,"-",IF(D112&lt;パラメータ設定用!$D$16,"-",IF(D112&gt;パラメータ設定用!$D$15,"-","〇"))))</f>
        <v>-</v>
      </c>
      <c r="B112" s="4" t="str">
        <f>IF(A112="-","-",COUNTIF($A$2:A112,"〇"))</f>
        <v>-</v>
      </c>
      <c r="C112" s="4" t="str">
        <f t="shared" si="10"/>
        <v>-</v>
      </c>
      <c r="D112" t="str">
        <f>IF('1_台風データ貼り付け'!F112=0,"-",'1_台風データ貼り付け'!F112)</f>
        <v>-</v>
      </c>
      <c r="E112" t="str">
        <f>IF('1_台風データ貼り付け'!E112=0,"-",'1_台風データ貼り付け'!E112)</f>
        <v>-</v>
      </c>
      <c r="F112">
        <f>(TRUNC('1_台風データ貼り付け'!F112,0)+MOD('1_台風データ貼り付け'!F112,1)*0.6)*10000</f>
        <v>0</v>
      </c>
      <c r="G112">
        <f>(TRUNC('1_台風データ貼り付け'!E112,0)+MOD('1_台風データ貼り付け'!E112,1)*0.6)*10000</f>
        <v>0</v>
      </c>
      <c r="H112" s="21">
        <f t="shared" ca="1" si="8"/>
        <v>0</v>
      </c>
      <c r="I112" s="8">
        <f t="shared" ca="1" si="11"/>
        <v>0</v>
      </c>
      <c r="J112" s="10" t="e">
        <f t="shared" si="12"/>
        <v>#N/A</v>
      </c>
      <c r="K112" t="e">
        <f t="shared" si="13"/>
        <v>#N/A</v>
      </c>
      <c r="L112" t="e">
        <f>VLOOKUP(C112,パラメータ設定用!$A$2:$F$8,4,0)</f>
        <v>#N/A</v>
      </c>
      <c r="M112" t="e">
        <f>VLOOKUP(C112,パラメータ設定用!$A$2:$F$8,5,0)</f>
        <v>#N/A</v>
      </c>
      <c r="N112">
        <v>75</v>
      </c>
      <c r="O112">
        <v>73</v>
      </c>
    </row>
    <row r="113" spans="1:15" x14ac:dyDescent="0.4">
      <c r="A113" s="4" t="str">
        <f>IF(E113&lt;パラメータ設定用!$D$13,"-",IF(E113&gt;パラメータ設定用!$D$12,"-",IF(D113&lt;パラメータ設定用!$D$16,"-",IF(D113&gt;パラメータ設定用!$D$15,"-","〇"))))</f>
        <v>-</v>
      </c>
      <c r="B113" s="4" t="str">
        <f>IF(A113="-","-",COUNTIF($A$2:A113,"〇"))</f>
        <v>-</v>
      </c>
      <c r="C113" s="4" t="str">
        <f t="shared" si="10"/>
        <v>-</v>
      </c>
      <c r="D113" t="str">
        <f>IF('1_台風データ貼り付け'!F113=0,"-",'1_台風データ貼り付け'!F113)</f>
        <v>-</v>
      </c>
      <c r="E113" t="str">
        <f>IF('1_台風データ貼り付け'!E113=0,"-",'1_台風データ貼り付け'!E113)</f>
        <v>-</v>
      </c>
      <c r="F113">
        <f>(TRUNC('1_台風データ貼り付け'!F113,0)+MOD('1_台風データ貼り付け'!F113,1)*0.6)*10000</f>
        <v>0</v>
      </c>
      <c r="G113">
        <f>(TRUNC('1_台風データ貼り付け'!E113,0)+MOD('1_台風データ貼り付け'!E113,1)*0.6)*10000</f>
        <v>0</v>
      </c>
      <c r="H113" s="21">
        <f t="shared" ca="1" si="8"/>
        <v>0</v>
      </c>
      <c r="I113" s="8">
        <f t="shared" ca="1" si="11"/>
        <v>0</v>
      </c>
      <c r="J113" s="10" t="e">
        <f t="shared" si="12"/>
        <v>#N/A</v>
      </c>
      <c r="K113" t="e">
        <f t="shared" si="13"/>
        <v>#N/A</v>
      </c>
      <c r="L113" t="e">
        <f>VLOOKUP(C113,パラメータ設定用!$A$2:$F$8,4,0)</f>
        <v>#N/A</v>
      </c>
      <c r="M113" t="e">
        <f>VLOOKUP(C113,パラメータ設定用!$A$2:$F$8,5,0)</f>
        <v>#N/A</v>
      </c>
      <c r="N113">
        <v>75</v>
      </c>
      <c r="O113">
        <v>73</v>
      </c>
    </row>
    <row r="114" spans="1:15" x14ac:dyDescent="0.4">
      <c r="A114" s="4" t="str">
        <f>IF(E114&lt;パラメータ設定用!$D$13,"-",IF(E114&gt;パラメータ設定用!$D$12,"-",IF(D114&lt;パラメータ設定用!$D$16,"-",IF(D114&gt;パラメータ設定用!$D$15,"-","〇"))))</f>
        <v>-</v>
      </c>
      <c r="B114" s="4" t="str">
        <f>IF(A114="-","-",COUNTIF($A$2:A114,"〇"))</f>
        <v>-</v>
      </c>
      <c r="C114" s="4" t="str">
        <f t="shared" si="10"/>
        <v>-</v>
      </c>
      <c r="D114" t="str">
        <f>IF('1_台風データ貼り付け'!F114=0,"-",'1_台風データ貼り付け'!F114)</f>
        <v>-</v>
      </c>
      <c r="E114" t="str">
        <f>IF('1_台風データ貼り付け'!E114=0,"-",'1_台風データ貼り付け'!E114)</f>
        <v>-</v>
      </c>
      <c r="F114">
        <f>(TRUNC('1_台風データ貼り付け'!F114,0)+MOD('1_台風データ貼り付け'!F114,1)*0.6)*10000</f>
        <v>0</v>
      </c>
      <c r="G114">
        <f>(TRUNC('1_台風データ貼り付け'!E114,0)+MOD('1_台風データ貼り付け'!E114,1)*0.6)*10000</f>
        <v>0</v>
      </c>
      <c r="H114" s="21">
        <f t="shared" ca="1" si="8"/>
        <v>0</v>
      </c>
      <c r="I114" s="8">
        <f t="shared" ca="1" si="11"/>
        <v>0</v>
      </c>
      <c r="J114" s="10" t="e">
        <f t="shared" si="12"/>
        <v>#N/A</v>
      </c>
      <c r="K114" t="e">
        <f t="shared" si="13"/>
        <v>#N/A</v>
      </c>
      <c r="L114" t="e">
        <f>VLOOKUP(C114,パラメータ設定用!$A$2:$F$8,4,0)</f>
        <v>#N/A</v>
      </c>
      <c r="M114" t="e">
        <f>VLOOKUP(C114,パラメータ設定用!$A$2:$F$8,5,0)</f>
        <v>#N/A</v>
      </c>
      <c r="N114">
        <v>75</v>
      </c>
      <c r="O114">
        <v>73</v>
      </c>
    </row>
    <row r="115" spans="1:15" x14ac:dyDescent="0.4">
      <c r="A115" s="4" t="str">
        <f>IF(E115&lt;パラメータ設定用!$D$13,"-",IF(E115&gt;パラメータ設定用!$D$12,"-",IF(D115&lt;パラメータ設定用!$D$16,"-",IF(D115&gt;パラメータ設定用!$D$15,"-","〇"))))</f>
        <v>-</v>
      </c>
      <c r="B115" s="4" t="str">
        <f>IF(A115="-","-",COUNTIF($A$2:A115,"〇"))</f>
        <v>-</v>
      </c>
      <c r="C115" s="4" t="str">
        <f t="shared" si="10"/>
        <v>-</v>
      </c>
      <c r="D115" t="str">
        <f>IF('1_台風データ貼り付け'!F115=0,"-",'1_台風データ貼り付け'!F115)</f>
        <v>-</v>
      </c>
      <c r="E115" t="str">
        <f>IF('1_台風データ貼り付け'!E115=0,"-",'1_台風データ貼り付け'!E115)</f>
        <v>-</v>
      </c>
      <c r="F115">
        <f>(TRUNC('1_台風データ貼り付け'!F115,0)+MOD('1_台風データ貼り付け'!F115,1)*0.6)*10000</f>
        <v>0</v>
      </c>
      <c r="G115">
        <f>(TRUNC('1_台風データ貼り付け'!E115,0)+MOD('1_台風データ貼り付け'!E115,1)*0.6)*10000</f>
        <v>0</v>
      </c>
      <c r="H115" s="21">
        <f t="shared" ca="1" si="8"/>
        <v>0</v>
      </c>
      <c r="I115" s="8">
        <f t="shared" ca="1" si="11"/>
        <v>0</v>
      </c>
      <c r="J115" s="10" t="e">
        <f t="shared" si="12"/>
        <v>#N/A</v>
      </c>
      <c r="K115" t="e">
        <f t="shared" si="13"/>
        <v>#N/A</v>
      </c>
      <c r="L115" t="e">
        <f>VLOOKUP(C115,パラメータ設定用!$A$2:$F$8,4,0)</f>
        <v>#N/A</v>
      </c>
      <c r="M115" t="e">
        <f>VLOOKUP(C115,パラメータ設定用!$A$2:$F$8,5,0)</f>
        <v>#N/A</v>
      </c>
      <c r="N115">
        <v>75</v>
      </c>
      <c r="O115">
        <v>73</v>
      </c>
    </row>
    <row r="116" spans="1:15" x14ac:dyDescent="0.4">
      <c r="A116" s="4" t="str">
        <f>IF(E116&lt;パラメータ設定用!$D$13,"-",IF(E116&gt;パラメータ設定用!$D$12,"-",IF(D116&lt;パラメータ設定用!$D$16,"-",IF(D116&gt;パラメータ設定用!$D$15,"-","〇"))))</f>
        <v>-</v>
      </c>
      <c r="B116" s="4" t="str">
        <f>IF(A116="-","-",COUNTIF($A$2:A116,"〇"))</f>
        <v>-</v>
      </c>
      <c r="C116" s="4" t="str">
        <f t="shared" si="10"/>
        <v>-</v>
      </c>
      <c r="D116" t="str">
        <f>IF('1_台風データ貼り付け'!F116=0,"-",'1_台風データ貼り付け'!F116)</f>
        <v>-</v>
      </c>
      <c r="E116" t="str">
        <f>IF('1_台風データ貼り付け'!E116=0,"-",'1_台風データ貼り付け'!E116)</f>
        <v>-</v>
      </c>
      <c r="F116">
        <f>(TRUNC('1_台風データ貼り付け'!F116,0)+MOD('1_台風データ貼り付け'!F116,1)*0.6)*10000</f>
        <v>0</v>
      </c>
      <c r="G116">
        <f>(TRUNC('1_台風データ貼り付け'!E116,0)+MOD('1_台風データ貼り付け'!E116,1)*0.6)*10000</f>
        <v>0</v>
      </c>
      <c r="H116" s="21">
        <f t="shared" ca="1" si="8"/>
        <v>0</v>
      </c>
      <c r="I116" s="8">
        <f t="shared" ca="1" si="11"/>
        <v>0</v>
      </c>
      <c r="J116" s="10" t="e">
        <f t="shared" si="12"/>
        <v>#N/A</v>
      </c>
      <c r="K116" t="e">
        <f t="shared" si="13"/>
        <v>#N/A</v>
      </c>
      <c r="L116" t="e">
        <f>VLOOKUP(C116,パラメータ設定用!$A$2:$F$8,4,0)</f>
        <v>#N/A</v>
      </c>
      <c r="M116" t="e">
        <f>VLOOKUP(C116,パラメータ設定用!$A$2:$F$8,5,0)</f>
        <v>#N/A</v>
      </c>
      <c r="N116">
        <v>75</v>
      </c>
      <c r="O116">
        <v>73</v>
      </c>
    </row>
    <row r="117" spans="1:15" x14ac:dyDescent="0.4">
      <c r="A117" s="4" t="str">
        <f>IF(E117&lt;パラメータ設定用!$D$13,"-",IF(E117&gt;パラメータ設定用!$D$12,"-",IF(D117&lt;パラメータ設定用!$D$16,"-",IF(D117&gt;パラメータ設定用!$D$15,"-","〇"))))</f>
        <v>-</v>
      </c>
      <c r="B117" s="4" t="str">
        <f>IF(A117="-","-",COUNTIF($A$2:A117,"〇"))</f>
        <v>-</v>
      </c>
      <c r="C117" s="4" t="str">
        <f t="shared" si="10"/>
        <v>-</v>
      </c>
      <c r="D117" t="str">
        <f>IF('1_台風データ貼り付け'!F117=0,"-",'1_台風データ貼り付け'!F117)</f>
        <v>-</v>
      </c>
      <c r="E117" t="str">
        <f>IF('1_台風データ貼り付け'!E117=0,"-",'1_台風データ貼り付け'!E117)</f>
        <v>-</v>
      </c>
      <c r="F117">
        <f>(TRUNC('1_台風データ貼り付け'!F117,0)+MOD('1_台風データ貼り付け'!F117,1)*0.6)*10000</f>
        <v>0</v>
      </c>
      <c r="G117">
        <f>(TRUNC('1_台風データ貼り付け'!E117,0)+MOD('1_台風データ貼り付け'!E117,1)*0.6)*10000</f>
        <v>0</v>
      </c>
      <c r="H117" s="21">
        <f t="shared" ca="1" si="8"/>
        <v>0</v>
      </c>
      <c r="I117" s="8">
        <f t="shared" ca="1" si="11"/>
        <v>0</v>
      </c>
      <c r="J117" s="10" t="e">
        <f t="shared" si="12"/>
        <v>#N/A</v>
      </c>
      <c r="K117" t="e">
        <f t="shared" si="13"/>
        <v>#N/A</v>
      </c>
      <c r="L117" t="e">
        <f>VLOOKUP(C117,パラメータ設定用!$A$2:$F$8,4,0)</f>
        <v>#N/A</v>
      </c>
      <c r="M117" t="e">
        <f>VLOOKUP(C117,パラメータ設定用!$A$2:$F$8,5,0)</f>
        <v>#N/A</v>
      </c>
      <c r="N117">
        <v>75</v>
      </c>
      <c r="O117">
        <v>73</v>
      </c>
    </row>
    <row r="118" spans="1:15" x14ac:dyDescent="0.4">
      <c r="A118" s="4" t="str">
        <f>IF(E118&lt;パラメータ設定用!$D$13,"-",IF(E118&gt;パラメータ設定用!$D$12,"-",IF(D118&lt;パラメータ設定用!$D$16,"-",IF(D118&gt;パラメータ設定用!$D$15,"-","〇"))))</f>
        <v>-</v>
      </c>
      <c r="B118" s="4" t="str">
        <f>IF(A118="-","-",COUNTIF($A$2:A118,"〇"))</f>
        <v>-</v>
      </c>
      <c r="C118" s="4" t="str">
        <f t="shared" si="10"/>
        <v>-</v>
      </c>
      <c r="D118" t="str">
        <f>IF('1_台風データ貼り付け'!F118=0,"-",'1_台風データ貼り付け'!F118)</f>
        <v>-</v>
      </c>
      <c r="E118" t="str">
        <f>IF('1_台風データ貼り付け'!E118=0,"-",'1_台風データ貼り付け'!E118)</f>
        <v>-</v>
      </c>
      <c r="F118">
        <f>(TRUNC('1_台風データ貼り付け'!F118,0)+MOD('1_台風データ貼り付け'!F118,1)*0.6)*10000</f>
        <v>0</v>
      </c>
      <c r="G118">
        <f>(TRUNC('1_台風データ貼り付け'!E118,0)+MOD('1_台風データ貼り付け'!E118,1)*0.6)*10000</f>
        <v>0</v>
      </c>
      <c r="H118" s="21">
        <f t="shared" ca="1" si="8"/>
        <v>0</v>
      </c>
      <c r="I118" s="8">
        <f t="shared" ca="1" si="11"/>
        <v>0</v>
      </c>
      <c r="J118" s="10" t="e">
        <f t="shared" si="12"/>
        <v>#N/A</v>
      </c>
      <c r="K118" t="e">
        <f t="shared" si="13"/>
        <v>#N/A</v>
      </c>
      <c r="L118" t="e">
        <f>VLOOKUP(C118,パラメータ設定用!$A$2:$F$8,4,0)</f>
        <v>#N/A</v>
      </c>
      <c r="M118" t="e">
        <f>VLOOKUP(C118,パラメータ設定用!$A$2:$F$8,5,0)</f>
        <v>#N/A</v>
      </c>
      <c r="N118">
        <v>75</v>
      </c>
      <c r="O118">
        <v>73</v>
      </c>
    </row>
    <row r="119" spans="1:15" x14ac:dyDescent="0.4">
      <c r="A119" s="4" t="str">
        <f>IF(E119&lt;パラメータ設定用!$D$13,"-",IF(E119&gt;パラメータ設定用!$D$12,"-",IF(D119&lt;パラメータ設定用!$D$16,"-",IF(D119&gt;パラメータ設定用!$D$15,"-","〇"))))</f>
        <v>-</v>
      </c>
      <c r="B119" s="4" t="str">
        <f>IF(A119="-","-",COUNTIF($A$2:A119,"〇"))</f>
        <v>-</v>
      </c>
      <c r="C119" s="4" t="str">
        <f t="shared" si="10"/>
        <v>-</v>
      </c>
      <c r="D119" t="str">
        <f>IF('1_台風データ貼り付け'!F119=0,"-",'1_台風データ貼り付け'!F119)</f>
        <v>-</v>
      </c>
      <c r="E119" t="str">
        <f>IF('1_台風データ貼り付け'!E119=0,"-",'1_台風データ貼り付け'!E119)</f>
        <v>-</v>
      </c>
      <c r="F119">
        <f>(TRUNC('1_台風データ貼り付け'!F119,0)+MOD('1_台風データ貼り付け'!F119,1)*0.6)*10000</f>
        <v>0</v>
      </c>
      <c r="G119">
        <f>(TRUNC('1_台風データ貼り付け'!E119,0)+MOD('1_台風データ貼り付け'!E119,1)*0.6)*10000</f>
        <v>0</v>
      </c>
      <c r="H119" s="21">
        <f t="shared" ca="1" si="8"/>
        <v>0</v>
      </c>
      <c r="I119" s="8">
        <f t="shared" ca="1" si="11"/>
        <v>0</v>
      </c>
      <c r="J119" s="10" t="e">
        <f t="shared" si="12"/>
        <v>#N/A</v>
      </c>
      <c r="K119" t="e">
        <f t="shared" si="13"/>
        <v>#N/A</v>
      </c>
      <c r="L119" t="e">
        <f>VLOOKUP(C119,パラメータ設定用!$A$2:$F$8,4,0)</f>
        <v>#N/A</v>
      </c>
      <c r="M119" t="e">
        <f>VLOOKUP(C119,パラメータ設定用!$A$2:$F$8,5,0)</f>
        <v>#N/A</v>
      </c>
      <c r="N119">
        <v>75</v>
      </c>
      <c r="O119">
        <v>73</v>
      </c>
    </row>
    <row r="120" spans="1:15" x14ac:dyDescent="0.4">
      <c r="A120" s="4" t="str">
        <f>IF(E120&lt;パラメータ設定用!$D$13,"-",IF(E120&gt;パラメータ設定用!$D$12,"-",IF(D120&lt;パラメータ設定用!$D$16,"-",IF(D120&gt;パラメータ設定用!$D$15,"-","〇"))))</f>
        <v>-</v>
      </c>
      <c r="B120" s="4" t="str">
        <f>IF(A120="-","-",COUNTIF($A$2:A120,"〇"))</f>
        <v>-</v>
      </c>
      <c r="C120" s="4" t="str">
        <f t="shared" si="10"/>
        <v>-</v>
      </c>
      <c r="D120" t="str">
        <f>IF('1_台風データ貼り付け'!F120=0,"-",'1_台風データ貼り付け'!F120)</f>
        <v>-</v>
      </c>
      <c r="E120" t="str">
        <f>IF('1_台風データ貼り付け'!E120=0,"-",'1_台風データ貼り付け'!E120)</f>
        <v>-</v>
      </c>
      <c r="F120">
        <f>(TRUNC('1_台風データ貼り付け'!F120,0)+MOD('1_台風データ貼り付け'!F120,1)*0.6)*10000</f>
        <v>0</v>
      </c>
      <c r="G120">
        <f>(TRUNC('1_台風データ貼り付け'!E120,0)+MOD('1_台風データ貼り付け'!E120,1)*0.6)*10000</f>
        <v>0</v>
      </c>
      <c r="H120" s="21">
        <f t="shared" ca="1" si="8"/>
        <v>0</v>
      </c>
      <c r="I120" s="8">
        <f t="shared" ca="1" si="11"/>
        <v>0</v>
      </c>
      <c r="J120" s="10" t="e">
        <f t="shared" si="12"/>
        <v>#N/A</v>
      </c>
      <c r="K120" t="e">
        <f t="shared" si="13"/>
        <v>#N/A</v>
      </c>
      <c r="L120" t="e">
        <f>VLOOKUP(C120,パラメータ設定用!$A$2:$F$8,4,0)</f>
        <v>#N/A</v>
      </c>
      <c r="M120" t="e">
        <f>VLOOKUP(C120,パラメータ設定用!$A$2:$F$8,5,0)</f>
        <v>#N/A</v>
      </c>
      <c r="N120">
        <v>75</v>
      </c>
      <c r="O120">
        <v>73</v>
      </c>
    </row>
    <row r="121" spans="1:15" x14ac:dyDescent="0.4">
      <c r="A121" s="4" t="str">
        <f>IF(E121&lt;パラメータ設定用!$D$13,"-",IF(E121&gt;パラメータ設定用!$D$12,"-",IF(D121&lt;パラメータ設定用!$D$16,"-",IF(D121&gt;パラメータ設定用!$D$15,"-","〇"))))</f>
        <v>-</v>
      </c>
      <c r="B121" s="4" t="str">
        <f>IF(A121="-","-",COUNTIF($A$2:A121,"〇"))</f>
        <v>-</v>
      </c>
      <c r="C121" s="4" t="str">
        <f t="shared" si="10"/>
        <v>-</v>
      </c>
      <c r="D121" t="str">
        <f>IF('1_台風データ貼り付け'!F121=0,"-",'1_台風データ貼り付け'!F121)</f>
        <v>-</v>
      </c>
      <c r="E121" t="str">
        <f>IF('1_台風データ貼り付け'!E121=0,"-",'1_台風データ貼り付け'!E121)</f>
        <v>-</v>
      </c>
      <c r="F121">
        <f>(TRUNC('1_台風データ貼り付け'!F121,0)+MOD('1_台風データ貼り付け'!F121,1)*0.6)*10000</f>
        <v>0</v>
      </c>
      <c r="G121">
        <f>(TRUNC('1_台風データ貼り付け'!E121,0)+MOD('1_台風データ貼り付け'!E121,1)*0.6)*10000</f>
        <v>0</v>
      </c>
      <c r="H121" s="21">
        <f t="shared" ca="1" si="8"/>
        <v>0</v>
      </c>
      <c r="I121" s="8">
        <f t="shared" ca="1" si="11"/>
        <v>0</v>
      </c>
      <c r="J121" s="10" t="e">
        <f t="shared" si="12"/>
        <v>#N/A</v>
      </c>
      <c r="K121" t="e">
        <f t="shared" si="13"/>
        <v>#N/A</v>
      </c>
      <c r="L121" t="e">
        <f>VLOOKUP(C121,パラメータ設定用!$A$2:$F$8,4,0)</f>
        <v>#N/A</v>
      </c>
      <c r="M121" t="e">
        <f>VLOOKUP(C121,パラメータ設定用!$A$2:$F$8,5,0)</f>
        <v>#N/A</v>
      </c>
      <c r="N121">
        <v>75</v>
      </c>
      <c r="O121">
        <v>73</v>
      </c>
    </row>
    <row r="122" spans="1:15" x14ac:dyDescent="0.4">
      <c r="A122" s="4" t="str">
        <f>IF(E122&lt;パラメータ設定用!$D$13,"-",IF(E122&gt;パラメータ設定用!$D$12,"-",IF(D122&lt;パラメータ設定用!$D$16,"-",IF(D122&gt;パラメータ設定用!$D$15,"-","〇"))))</f>
        <v>-</v>
      </c>
      <c r="B122" s="4" t="str">
        <f>IF(A122="-","-",COUNTIF($A$2:A122,"〇"))</f>
        <v>-</v>
      </c>
      <c r="C122" s="4" t="str">
        <f t="shared" si="10"/>
        <v>-</v>
      </c>
      <c r="D122" t="str">
        <f>IF('1_台風データ貼り付け'!F122=0,"-",'1_台風データ貼り付け'!F122)</f>
        <v>-</v>
      </c>
      <c r="E122" t="str">
        <f>IF('1_台風データ貼り付け'!E122=0,"-",'1_台風データ貼り付け'!E122)</f>
        <v>-</v>
      </c>
      <c r="F122">
        <f>(TRUNC('1_台風データ貼り付け'!F122,0)+MOD('1_台風データ貼り付け'!F122,1)*0.6)*10000</f>
        <v>0</v>
      </c>
      <c r="G122">
        <f>(TRUNC('1_台風データ貼り付け'!E122,0)+MOD('1_台風データ貼り付け'!E122,1)*0.6)*10000</f>
        <v>0</v>
      </c>
      <c r="H122" s="21">
        <f t="shared" ca="1" si="8"/>
        <v>0</v>
      </c>
      <c r="I122" s="8">
        <f t="shared" ca="1" si="11"/>
        <v>0</v>
      </c>
      <c r="J122" s="10" t="e">
        <f t="shared" si="12"/>
        <v>#N/A</v>
      </c>
      <c r="K122" t="e">
        <f t="shared" si="13"/>
        <v>#N/A</v>
      </c>
      <c r="L122" t="e">
        <f>VLOOKUP(C122,パラメータ設定用!$A$2:$F$8,4,0)</f>
        <v>#N/A</v>
      </c>
      <c r="M122" t="e">
        <f>VLOOKUP(C122,パラメータ設定用!$A$2:$F$8,5,0)</f>
        <v>#N/A</v>
      </c>
      <c r="N122">
        <v>75</v>
      </c>
      <c r="O122">
        <v>73</v>
      </c>
    </row>
    <row r="123" spans="1:15" x14ac:dyDescent="0.4">
      <c r="A123" s="4" t="str">
        <f>IF(E123&lt;パラメータ設定用!$D$13,"-",IF(E123&gt;パラメータ設定用!$D$12,"-",IF(D123&lt;パラメータ設定用!$D$16,"-",IF(D123&gt;パラメータ設定用!$D$15,"-","〇"))))</f>
        <v>-</v>
      </c>
      <c r="B123" s="4" t="str">
        <f>IF(A123="-","-",COUNTIF($A$2:A123,"〇"))</f>
        <v>-</v>
      </c>
      <c r="C123" s="4" t="str">
        <f t="shared" si="10"/>
        <v>-</v>
      </c>
      <c r="D123" t="str">
        <f>IF('1_台風データ貼り付け'!F123=0,"-",'1_台風データ貼り付け'!F123)</f>
        <v>-</v>
      </c>
      <c r="E123" t="str">
        <f>IF('1_台風データ貼り付け'!E123=0,"-",'1_台風データ貼り付け'!E123)</f>
        <v>-</v>
      </c>
      <c r="F123">
        <f>(TRUNC('1_台風データ貼り付け'!F123,0)+MOD('1_台風データ貼り付け'!F123,1)*0.6)*10000</f>
        <v>0</v>
      </c>
      <c r="G123">
        <f>(TRUNC('1_台風データ貼り付け'!E123,0)+MOD('1_台風データ貼り付け'!E123,1)*0.6)*10000</f>
        <v>0</v>
      </c>
      <c r="H123" s="21">
        <f t="shared" ca="1" si="8"/>
        <v>0</v>
      </c>
      <c r="I123" s="8">
        <f t="shared" ca="1" si="11"/>
        <v>0</v>
      </c>
      <c r="J123" s="10" t="e">
        <f t="shared" si="12"/>
        <v>#N/A</v>
      </c>
      <c r="K123" t="e">
        <f t="shared" si="13"/>
        <v>#N/A</v>
      </c>
      <c r="L123" t="e">
        <f>VLOOKUP(C123,パラメータ設定用!$A$2:$F$8,4,0)</f>
        <v>#N/A</v>
      </c>
      <c r="M123" t="e">
        <f>VLOOKUP(C123,パラメータ設定用!$A$2:$F$8,5,0)</f>
        <v>#N/A</v>
      </c>
      <c r="N123">
        <v>75</v>
      </c>
      <c r="O123">
        <v>73</v>
      </c>
    </row>
    <row r="124" spans="1:15" x14ac:dyDescent="0.4">
      <c r="A124" s="4" t="str">
        <f>IF(E124&lt;パラメータ設定用!$D$13,"-",IF(E124&gt;パラメータ設定用!$D$12,"-",IF(D124&lt;パラメータ設定用!$D$16,"-",IF(D124&gt;パラメータ設定用!$D$15,"-","〇"))))</f>
        <v>-</v>
      </c>
      <c r="B124" s="4" t="str">
        <f>IF(A124="-","-",COUNTIF($A$2:A124,"〇"))</f>
        <v>-</v>
      </c>
      <c r="C124" s="4" t="str">
        <f t="shared" si="10"/>
        <v>-</v>
      </c>
      <c r="D124" t="str">
        <f>IF('1_台風データ貼り付け'!F124=0,"-",'1_台風データ貼り付け'!F124)</f>
        <v>-</v>
      </c>
      <c r="E124" t="str">
        <f>IF('1_台風データ貼り付け'!E124=0,"-",'1_台風データ貼り付け'!E124)</f>
        <v>-</v>
      </c>
      <c r="F124">
        <f>(TRUNC('1_台風データ貼り付け'!F124,0)+MOD('1_台風データ貼り付け'!F124,1)*0.6)*10000</f>
        <v>0</v>
      </c>
      <c r="G124">
        <f>(TRUNC('1_台風データ貼り付け'!E124,0)+MOD('1_台風データ貼り付け'!E124,1)*0.6)*10000</f>
        <v>0</v>
      </c>
      <c r="H124" s="21">
        <f t="shared" ca="1" si="8"/>
        <v>0</v>
      </c>
      <c r="I124" s="8">
        <f t="shared" ca="1" si="11"/>
        <v>0</v>
      </c>
      <c r="J124" s="10" t="e">
        <f t="shared" si="12"/>
        <v>#N/A</v>
      </c>
      <c r="K124" t="e">
        <f t="shared" si="13"/>
        <v>#N/A</v>
      </c>
      <c r="L124" t="e">
        <f>VLOOKUP(C124,パラメータ設定用!$A$2:$F$8,4,0)</f>
        <v>#N/A</v>
      </c>
      <c r="M124" t="e">
        <f>VLOOKUP(C124,パラメータ設定用!$A$2:$F$8,5,0)</f>
        <v>#N/A</v>
      </c>
      <c r="N124">
        <v>75</v>
      </c>
      <c r="O124">
        <v>73</v>
      </c>
    </row>
    <row r="125" spans="1:15" x14ac:dyDescent="0.4">
      <c r="A125" s="4" t="str">
        <f>IF(E125&lt;パラメータ設定用!$D$13,"-",IF(E125&gt;パラメータ設定用!$D$12,"-",IF(D125&lt;パラメータ設定用!$D$16,"-",IF(D125&gt;パラメータ設定用!$D$15,"-","〇"))))</f>
        <v>-</v>
      </c>
      <c r="B125" s="4" t="str">
        <f>IF(A125="-","-",COUNTIF($A$2:A125,"〇"))</f>
        <v>-</v>
      </c>
      <c r="C125" s="4" t="str">
        <f t="shared" si="10"/>
        <v>-</v>
      </c>
      <c r="D125" t="str">
        <f>IF('1_台風データ貼り付け'!F125=0,"-",'1_台風データ貼り付け'!F125)</f>
        <v>-</v>
      </c>
      <c r="E125" t="str">
        <f>IF('1_台風データ貼り付け'!E125=0,"-",'1_台風データ貼り付け'!E125)</f>
        <v>-</v>
      </c>
      <c r="F125">
        <f>(TRUNC('1_台風データ貼り付け'!F125,0)+MOD('1_台風データ貼り付け'!F125,1)*0.6)*10000</f>
        <v>0</v>
      </c>
      <c r="G125">
        <f>(TRUNC('1_台風データ貼り付け'!E125,0)+MOD('1_台風データ貼り付け'!E125,1)*0.6)*10000</f>
        <v>0</v>
      </c>
      <c r="H125" s="21">
        <f t="shared" ca="1" si="8"/>
        <v>0</v>
      </c>
      <c r="I125" s="8">
        <f t="shared" ca="1" si="11"/>
        <v>0</v>
      </c>
      <c r="J125" s="10" t="e">
        <f t="shared" si="12"/>
        <v>#N/A</v>
      </c>
      <c r="K125" t="e">
        <f t="shared" si="13"/>
        <v>#N/A</v>
      </c>
      <c r="L125" t="e">
        <f>VLOOKUP(C125,パラメータ設定用!$A$2:$F$8,4,0)</f>
        <v>#N/A</v>
      </c>
      <c r="M125" t="e">
        <f>VLOOKUP(C125,パラメータ設定用!$A$2:$F$8,5,0)</f>
        <v>#N/A</v>
      </c>
      <c r="N125">
        <v>75</v>
      </c>
      <c r="O125">
        <v>73</v>
      </c>
    </row>
    <row r="126" spans="1:15" x14ac:dyDescent="0.4">
      <c r="A126" s="4" t="str">
        <f>IF(E126&lt;パラメータ設定用!$D$13,"-",IF(E126&gt;パラメータ設定用!$D$12,"-",IF(D126&lt;パラメータ設定用!$D$16,"-",IF(D126&gt;パラメータ設定用!$D$15,"-","〇"))))</f>
        <v>-</v>
      </c>
      <c r="B126" s="4" t="str">
        <f>IF(A126="-","-",COUNTIF($A$2:A126,"〇"))</f>
        <v>-</v>
      </c>
      <c r="C126" s="4" t="str">
        <f t="shared" si="10"/>
        <v>-</v>
      </c>
      <c r="D126" t="str">
        <f>IF('1_台風データ貼り付け'!F126=0,"-",'1_台風データ貼り付け'!F126)</f>
        <v>-</v>
      </c>
      <c r="E126" t="str">
        <f>IF('1_台風データ貼り付け'!E126=0,"-",'1_台風データ貼り付け'!E126)</f>
        <v>-</v>
      </c>
      <c r="F126">
        <f>(TRUNC('1_台風データ貼り付け'!F126,0)+MOD('1_台風データ貼り付け'!F126,1)*0.6)*10000</f>
        <v>0</v>
      </c>
      <c r="G126">
        <f>(TRUNC('1_台風データ貼り付け'!E126,0)+MOD('1_台風データ貼り付け'!E126,1)*0.6)*10000</f>
        <v>0</v>
      </c>
      <c r="H126" s="21">
        <f t="shared" ca="1" si="8"/>
        <v>0</v>
      </c>
      <c r="I126" s="8">
        <f t="shared" ca="1" si="11"/>
        <v>0</v>
      </c>
      <c r="J126" s="10" t="e">
        <f t="shared" si="12"/>
        <v>#N/A</v>
      </c>
      <c r="K126" t="e">
        <f t="shared" si="13"/>
        <v>#N/A</v>
      </c>
      <c r="L126" t="e">
        <f>VLOOKUP(C126,パラメータ設定用!$A$2:$F$8,4,0)</f>
        <v>#N/A</v>
      </c>
      <c r="M126" t="e">
        <f>VLOOKUP(C126,パラメータ設定用!$A$2:$F$8,5,0)</f>
        <v>#N/A</v>
      </c>
      <c r="N126">
        <v>75</v>
      </c>
      <c r="O126">
        <v>73</v>
      </c>
    </row>
    <row r="127" spans="1:15" x14ac:dyDescent="0.4">
      <c r="A127" s="4" t="str">
        <f>IF(E127&lt;パラメータ設定用!$D$13,"-",IF(E127&gt;パラメータ設定用!$D$12,"-",IF(D127&lt;パラメータ設定用!$D$16,"-",IF(D127&gt;パラメータ設定用!$D$15,"-","〇"))))</f>
        <v>-</v>
      </c>
      <c r="B127" s="4" t="str">
        <f>IF(A127="-","-",COUNTIF($A$2:A127,"〇"))</f>
        <v>-</v>
      </c>
      <c r="C127" s="4" t="str">
        <f t="shared" si="10"/>
        <v>-</v>
      </c>
      <c r="D127" t="str">
        <f>IF('1_台風データ貼り付け'!F127=0,"-",'1_台風データ貼り付け'!F127)</f>
        <v>-</v>
      </c>
      <c r="E127" t="str">
        <f>IF('1_台風データ貼り付け'!E127=0,"-",'1_台風データ貼り付け'!E127)</f>
        <v>-</v>
      </c>
      <c r="F127">
        <f>(TRUNC('1_台風データ貼り付け'!F127,0)+MOD('1_台風データ貼り付け'!F127,1)*0.6)*10000</f>
        <v>0</v>
      </c>
      <c r="G127">
        <f>(TRUNC('1_台風データ貼り付け'!E127,0)+MOD('1_台風データ貼り付け'!E127,1)*0.6)*10000</f>
        <v>0</v>
      </c>
      <c r="H127" s="21">
        <f t="shared" ca="1" si="8"/>
        <v>0</v>
      </c>
      <c r="I127" s="8">
        <f t="shared" ca="1" si="11"/>
        <v>0</v>
      </c>
      <c r="J127" s="10" t="e">
        <f t="shared" si="12"/>
        <v>#N/A</v>
      </c>
      <c r="K127" t="e">
        <f t="shared" si="13"/>
        <v>#N/A</v>
      </c>
      <c r="L127" t="e">
        <f>VLOOKUP(C127,パラメータ設定用!$A$2:$F$8,4,0)</f>
        <v>#N/A</v>
      </c>
      <c r="M127" t="e">
        <f>VLOOKUP(C127,パラメータ設定用!$A$2:$F$8,5,0)</f>
        <v>#N/A</v>
      </c>
      <c r="N127">
        <v>75</v>
      </c>
      <c r="O127">
        <v>73</v>
      </c>
    </row>
    <row r="128" spans="1:15" x14ac:dyDescent="0.4">
      <c r="A128" s="4" t="str">
        <f>IF(E128&lt;パラメータ設定用!$D$13,"-",IF(E128&gt;パラメータ設定用!$D$12,"-",IF(D128&lt;パラメータ設定用!$D$16,"-",IF(D128&gt;パラメータ設定用!$D$15,"-","〇"))))</f>
        <v>-</v>
      </c>
      <c r="B128" s="4" t="str">
        <f>IF(A128="-","-",COUNTIF($A$2:A128,"〇"))</f>
        <v>-</v>
      </c>
      <c r="C128" s="4" t="str">
        <f t="shared" si="10"/>
        <v>-</v>
      </c>
      <c r="D128" t="str">
        <f>IF('1_台風データ貼り付け'!F128=0,"-",'1_台風データ貼り付け'!F128)</f>
        <v>-</v>
      </c>
      <c r="E128" t="str">
        <f>IF('1_台風データ貼り付け'!E128=0,"-",'1_台風データ貼り付け'!E128)</f>
        <v>-</v>
      </c>
      <c r="F128">
        <f>(TRUNC('1_台風データ貼り付け'!F128,0)+MOD('1_台風データ貼り付け'!F128,1)*0.6)*10000</f>
        <v>0</v>
      </c>
      <c r="G128">
        <f>(TRUNC('1_台風データ貼り付け'!E128,0)+MOD('1_台風データ貼り付け'!E128,1)*0.6)*10000</f>
        <v>0</v>
      </c>
      <c r="H128" s="21">
        <f t="shared" ca="1" si="8"/>
        <v>0</v>
      </c>
      <c r="I128" s="8">
        <f t="shared" ca="1" si="11"/>
        <v>0</v>
      </c>
      <c r="J128" s="10" t="e">
        <f t="shared" si="12"/>
        <v>#N/A</v>
      </c>
      <c r="K128" t="e">
        <f t="shared" si="13"/>
        <v>#N/A</v>
      </c>
      <c r="L128" t="e">
        <f>VLOOKUP(C128,パラメータ設定用!$A$2:$F$8,4,0)</f>
        <v>#N/A</v>
      </c>
      <c r="M128" t="e">
        <f>VLOOKUP(C128,パラメータ設定用!$A$2:$F$8,5,0)</f>
        <v>#N/A</v>
      </c>
      <c r="N128">
        <v>75</v>
      </c>
      <c r="O128">
        <v>73</v>
      </c>
    </row>
    <row r="129" spans="1:15" x14ac:dyDescent="0.4">
      <c r="A129" s="4" t="str">
        <f>IF(E129&lt;パラメータ設定用!$D$13,"-",IF(E129&gt;パラメータ設定用!$D$12,"-",IF(D129&lt;パラメータ設定用!$D$16,"-",IF(D129&gt;パラメータ設定用!$D$15,"-","〇"))))</f>
        <v>-</v>
      </c>
      <c r="B129" s="4" t="str">
        <f>IF(A129="-","-",COUNTIF($A$2:A129,"〇"))</f>
        <v>-</v>
      </c>
      <c r="C129" s="4" t="str">
        <f t="shared" si="10"/>
        <v>-</v>
      </c>
      <c r="D129" t="str">
        <f>IF('1_台風データ貼り付け'!F129=0,"-",'1_台風データ貼り付け'!F129)</f>
        <v>-</v>
      </c>
      <c r="E129" t="str">
        <f>IF('1_台風データ貼り付け'!E129=0,"-",'1_台風データ貼り付け'!E129)</f>
        <v>-</v>
      </c>
      <c r="F129">
        <f>(TRUNC('1_台風データ貼り付け'!F129,0)+MOD('1_台風データ貼り付け'!F129,1)*0.6)*10000</f>
        <v>0</v>
      </c>
      <c r="G129">
        <f>(TRUNC('1_台風データ貼り付け'!E129,0)+MOD('1_台風データ貼り付け'!E129,1)*0.6)*10000</f>
        <v>0</v>
      </c>
      <c r="H129" s="21">
        <f t="shared" ca="1" si="8"/>
        <v>0</v>
      </c>
      <c r="I129" s="8">
        <f t="shared" ca="1" si="11"/>
        <v>0</v>
      </c>
      <c r="J129" s="10" t="e">
        <f t="shared" si="12"/>
        <v>#N/A</v>
      </c>
      <c r="K129" t="e">
        <f t="shared" si="13"/>
        <v>#N/A</v>
      </c>
      <c r="L129" t="e">
        <f>VLOOKUP(C129,パラメータ設定用!$A$2:$F$8,4,0)</f>
        <v>#N/A</v>
      </c>
      <c r="M129" t="e">
        <f>VLOOKUP(C129,パラメータ設定用!$A$2:$F$8,5,0)</f>
        <v>#N/A</v>
      </c>
      <c r="N129">
        <v>75</v>
      </c>
      <c r="O129">
        <v>73</v>
      </c>
    </row>
    <row r="130" spans="1:15" x14ac:dyDescent="0.4">
      <c r="A130" s="4" t="str">
        <f>IF(E130&lt;パラメータ設定用!$D$13,"-",IF(E130&gt;パラメータ設定用!$D$12,"-",IF(D130&lt;パラメータ設定用!$D$16,"-",IF(D130&gt;パラメータ設定用!$D$15,"-","〇"))))</f>
        <v>-</v>
      </c>
      <c r="B130" s="4" t="str">
        <f>IF(A130="-","-",COUNTIF($A$2:A130,"〇"))</f>
        <v>-</v>
      </c>
      <c r="C130" s="4" t="str">
        <f t="shared" si="10"/>
        <v>-</v>
      </c>
      <c r="D130" t="str">
        <f>IF('1_台風データ貼り付け'!F130=0,"-",'1_台風データ貼り付け'!F130)</f>
        <v>-</v>
      </c>
      <c r="E130" t="str">
        <f>IF('1_台風データ貼り付け'!E130=0,"-",'1_台風データ貼り付け'!E130)</f>
        <v>-</v>
      </c>
      <c r="F130">
        <f>(TRUNC('1_台風データ貼り付け'!F130,0)+MOD('1_台風データ貼り付け'!F130,1)*0.6)*10000</f>
        <v>0</v>
      </c>
      <c r="G130">
        <f>(TRUNC('1_台風データ貼り付け'!E130,0)+MOD('1_台風データ貼り付け'!E130,1)*0.6)*10000</f>
        <v>0</v>
      </c>
      <c r="H130" s="21">
        <f t="shared" ca="1" si="8"/>
        <v>0</v>
      </c>
      <c r="I130" s="8">
        <f t="shared" ca="1" si="11"/>
        <v>0</v>
      </c>
      <c r="J130" s="10" t="e">
        <f t="shared" si="12"/>
        <v>#N/A</v>
      </c>
      <c r="K130" t="e">
        <f t="shared" si="13"/>
        <v>#N/A</v>
      </c>
      <c r="L130" t="e">
        <f>VLOOKUP(C130,パラメータ設定用!$A$2:$F$8,4,0)</f>
        <v>#N/A</v>
      </c>
      <c r="M130" t="e">
        <f>VLOOKUP(C130,パラメータ設定用!$A$2:$F$8,5,0)</f>
        <v>#N/A</v>
      </c>
      <c r="N130">
        <v>75</v>
      </c>
      <c r="O130">
        <v>73</v>
      </c>
    </row>
    <row r="131" spans="1:15" x14ac:dyDescent="0.4">
      <c r="A131" s="4" t="str">
        <f>IF(E131&lt;パラメータ設定用!$D$13,"-",IF(E131&gt;パラメータ設定用!$D$12,"-",IF(D131&lt;パラメータ設定用!$D$16,"-",IF(D131&gt;パラメータ設定用!$D$15,"-","〇"))))</f>
        <v>-</v>
      </c>
      <c r="B131" s="4" t="str">
        <f>IF(A131="-","-",COUNTIF($A$2:A131,"〇"))</f>
        <v>-</v>
      </c>
      <c r="C131" s="4" t="str">
        <f t="shared" si="10"/>
        <v>-</v>
      </c>
      <c r="D131" t="str">
        <f>IF('1_台風データ貼り付け'!F131=0,"-",'1_台風データ貼り付け'!F131)</f>
        <v>-</v>
      </c>
      <c r="E131" t="str">
        <f>IF('1_台風データ貼り付け'!E131=0,"-",'1_台風データ貼り付け'!E131)</f>
        <v>-</v>
      </c>
      <c r="F131">
        <f>(TRUNC('1_台風データ貼り付け'!F131,0)+MOD('1_台風データ貼り付け'!F131,1)*0.6)*10000</f>
        <v>0</v>
      </c>
      <c r="G131">
        <f>(TRUNC('1_台風データ貼り付け'!E131,0)+MOD('1_台風データ貼り付け'!E131,1)*0.6)*10000</f>
        <v>0</v>
      </c>
      <c r="H131" s="21">
        <f t="shared" ca="1" si="8"/>
        <v>0</v>
      </c>
      <c r="I131" s="8">
        <f t="shared" ca="1" si="11"/>
        <v>0</v>
      </c>
      <c r="J131" s="10" t="e">
        <f t="shared" si="12"/>
        <v>#N/A</v>
      </c>
      <c r="K131" t="e">
        <f t="shared" si="13"/>
        <v>#N/A</v>
      </c>
      <c r="L131" t="e">
        <f>VLOOKUP(C131,パラメータ設定用!$A$2:$F$8,4,0)</f>
        <v>#N/A</v>
      </c>
      <c r="M131" t="e">
        <f>VLOOKUP(C131,パラメータ設定用!$A$2:$F$8,5,0)</f>
        <v>#N/A</v>
      </c>
      <c r="N131">
        <v>75</v>
      </c>
      <c r="O131">
        <v>73</v>
      </c>
    </row>
    <row r="132" spans="1:15" x14ac:dyDescent="0.4">
      <c r="A132" s="4" t="str">
        <f>IF(E132&lt;パラメータ設定用!$D$13,"-",IF(E132&gt;パラメータ設定用!$D$12,"-",IF(D132&lt;パラメータ設定用!$D$16,"-",IF(D132&gt;パラメータ設定用!$D$15,"-","〇"))))</f>
        <v>-</v>
      </c>
      <c r="B132" s="4" t="str">
        <f>IF(A132="-","-",COUNTIF($A$2:A132,"〇"))</f>
        <v>-</v>
      </c>
      <c r="C132" s="4" t="str">
        <f t="shared" si="10"/>
        <v>-</v>
      </c>
      <c r="D132" t="str">
        <f>IF('1_台風データ貼り付け'!F132=0,"-",'1_台風データ貼り付け'!F132)</f>
        <v>-</v>
      </c>
      <c r="E132" t="str">
        <f>IF('1_台風データ貼り付け'!E132=0,"-",'1_台風データ貼り付け'!E132)</f>
        <v>-</v>
      </c>
      <c r="F132">
        <f>(TRUNC('1_台風データ貼り付け'!F132,0)+MOD('1_台風データ貼り付け'!F132,1)*0.6)*10000</f>
        <v>0</v>
      </c>
      <c r="G132">
        <f>(TRUNC('1_台風データ貼り付け'!E132,0)+MOD('1_台風データ貼り付け'!E132,1)*0.6)*10000</f>
        <v>0</v>
      </c>
      <c r="H132" s="21">
        <f t="shared" ref="H132:H195" ca="1" si="14">INDIRECT("'3_距離貼り付け'!F"&amp;ROW()+4)</f>
        <v>0</v>
      </c>
      <c r="I132" s="8">
        <f t="shared" ca="1" si="11"/>
        <v>0</v>
      </c>
      <c r="J132" s="10" t="e">
        <f t="shared" si="12"/>
        <v>#N/A</v>
      </c>
      <c r="K132" t="e">
        <f t="shared" si="13"/>
        <v>#N/A</v>
      </c>
      <c r="L132" t="e">
        <f>VLOOKUP(C132,パラメータ設定用!$A$2:$F$8,4,0)</f>
        <v>#N/A</v>
      </c>
      <c r="M132" t="e">
        <f>VLOOKUP(C132,パラメータ設定用!$A$2:$F$8,5,0)</f>
        <v>#N/A</v>
      </c>
      <c r="N132">
        <v>75</v>
      </c>
      <c r="O132">
        <v>73</v>
      </c>
    </row>
    <row r="133" spans="1:15" x14ac:dyDescent="0.4">
      <c r="A133" s="4" t="str">
        <f>IF(E133&lt;パラメータ設定用!$D$13,"-",IF(E133&gt;パラメータ設定用!$D$12,"-",IF(D133&lt;パラメータ設定用!$D$16,"-",IF(D133&gt;パラメータ設定用!$D$15,"-","〇"))))</f>
        <v>-</v>
      </c>
      <c r="B133" s="4" t="str">
        <f>IF(A133="-","-",COUNTIF($A$2:A133,"〇"))</f>
        <v>-</v>
      </c>
      <c r="C133" s="4" t="str">
        <f t="shared" si="10"/>
        <v>-</v>
      </c>
      <c r="D133" t="str">
        <f>IF('1_台風データ貼り付け'!F133=0,"-",'1_台風データ貼り付け'!F133)</f>
        <v>-</v>
      </c>
      <c r="E133" t="str">
        <f>IF('1_台風データ貼り付け'!E133=0,"-",'1_台風データ貼り付け'!E133)</f>
        <v>-</v>
      </c>
      <c r="F133">
        <f>(TRUNC('1_台風データ貼り付け'!F133,0)+MOD('1_台風データ貼り付け'!F133,1)*0.6)*10000</f>
        <v>0</v>
      </c>
      <c r="G133">
        <f>(TRUNC('1_台風データ貼り付け'!E133,0)+MOD('1_台風データ貼り付け'!E133,1)*0.6)*10000</f>
        <v>0</v>
      </c>
      <c r="H133" s="21">
        <f t="shared" ca="1" si="14"/>
        <v>0</v>
      </c>
      <c r="I133" s="8">
        <f t="shared" ca="1" si="11"/>
        <v>0</v>
      </c>
      <c r="J133" s="10" t="e">
        <f t="shared" si="12"/>
        <v>#N/A</v>
      </c>
      <c r="K133" t="e">
        <f t="shared" si="13"/>
        <v>#N/A</v>
      </c>
      <c r="L133" t="e">
        <f>VLOOKUP(C133,パラメータ設定用!$A$2:$F$8,4,0)</f>
        <v>#N/A</v>
      </c>
      <c r="M133" t="e">
        <f>VLOOKUP(C133,パラメータ設定用!$A$2:$F$8,5,0)</f>
        <v>#N/A</v>
      </c>
      <c r="N133">
        <v>75</v>
      </c>
      <c r="O133">
        <v>73</v>
      </c>
    </row>
    <row r="134" spans="1:15" x14ac:dyDescent="0.4">
      <c r="A134" s="4" t="str">
        <f>IF(E134&lt;パラメータ設定用!$D$13,"-",IF(E134&gt;パラメータ設定用!$D$12,"-",IF(D134&lt;パラメータ設定用!$D$16,"-",IF(D134&gt;パラメータ設定用!$D$15,"-","〇"))))</f>
        <v>-</v>
      </c>
      <c r="B134" s="4" t="str">
        <f>IF(A134="-","-",COUNTIF($A$2:A134,"〇"))</f>
        <v>-</v>
      </c>
      <c r="C134" s="4" t="str">
        <f t="shared" si="10"/>
        <v>-</v>
      </c>
      <c r="D134" t="str">
        <f>IF('1_台風データ貼り付け'!F134=0,"-",'1_台風データ貼り付け'!F134)</f>
        <v>-</v>
      </c>
      <c r="E134" t="str">
        <f>IF('1_台風データ貼り付け'!E134=0,"-",'1_台風データ貼り付け'!E134)</f>
        <v>-</v>
      </c>
      <c r="F134">
        <f>(TRUNC('1_台風データ貼り付け'!F134,0)+MOD('1_台風データ貼り付け'!F134,1)*0.6)*10000</f>
        <v>0</v>
      </c>
      <c r="G134">
        <f>(TRUNC('1_台風データ貼り付け'!E134,0)+MOD('1_台風データ貼り付け'!E134,1)*0.6)*10000</f>
        <v>0</v>
      </c>
      <c r="H134" s="21">
        <f t="shared" ca="1" si="14"/>
        <v>0</v>
      </c>
      <c r="I134" s="8">
        <f t="shared" ca="1" si="11"/>
        <v>0</v>
      </c>
      <c r="J134" s="10" t="e">
        <f t="shared" si="12"/>
        <v>#N/A</v>
      </c>
      <c r="K134" t="e">
        <f t="shared" si="13"/>
        <v>#N/A</v>
      </c>
      <c r="L134" t="e">
        <f>VLOOKUP(C134,パラメータ設定用!$A$2:$F$8,4,0)</f>
        <v>#N/A</v>
      </c>
      <c r="M134" t="e">
        <f>VLOOKUP(C134,パラメータ設定用!$A$2:$F$8,5,0)</f>
        <v>#N/A</v>
      </c>
      <c r="N134">
        <v>75</v>
      </c>
      <c r="O134">
        <v>73</v>
      </c>
    </row>
    <row r="135" spans="1:15" x14ac:dyDescent="0.4">
      <c r="A135" s="4" t="str">
        <f>IF(E135&lt;パラメータ設定用!$D$13,"-",IF(E135&gt;パラメータ設定用!$D$12,"-",IF(D135&lt;パラメータ設定用!$D$16,"-",IF(D135&gt;パラメータ設定用!$D$15,"-","〇"))))</f>
        <v>-</v>
      </c>
      <c r="B135" s="4" t="str">
        <f>IF(A135="-","-",COUNTIF($A$2:A135,"〇"))</f>
        <v>-</v>
      </c>
      <c r="C135" s="4" t="str">
        <f t="shared" si="10"/>
        <v>-</v>
      </c>
      <c r="D135" t="str">
        <f>IF('1_台風データ貼り付け'!F135=0,"-",'1_台風データ貼り付け'!F135)</f>
        <v>-</v>
      </c>
      <c r="E135" t="str">
        <f>IF('1_台風データ貼り付け'!E135=0,"-",'1_台風データ貼り付け'!E135)</f>
        <v>-</v>
      </c>
      <c r="F135">
        <f>(TRUNC('1_台風データ貼り付け'!F135,0)+MOD('1_台風データ貼り付け'!F135,1)*0.6)*10000</f>
        <v>0</v>
      </c>
      <c r="G135">
        <f>(TRUNC('1_台風データ貼り付け'!E135,0)+MOD('1_台風データ貼り付け'!E135,1)*0.6)*10000</f>
        <v>0</v>
      </c>
      <c r="H135" s="21">
        <f t="shared" ca="1" si="14"/>
        <v>0</v>
      </c>
      <c r="I135" s="8">
        <f t="shared" ca="1" si="11"/>
        <v>0</v>
      </c>
      <c r="J135" s="10" t="e">
        <f t="shared" si="12"/>
        <v>#N/A</v>
      </c>
      <c r="K135" t="e">
        <f t="shared" si="13"/>
        <v>#N/A</v>
      </c>
      <c r="L135" t="e">
        <f>VLOOKUP(C135,パラメータ設定用!$A$2:$F$8,4,0)</f>
        <v>#N/A</v>
      </c>
      <c r="M135" t="e">
        <f>VLOOKUP(C135,パラメータ設定用!$A$2:$F$8,5,0)</f>
        <v>#N/A</v>
      </c>
      <c r="N135">
        <v>75</v>
      </c>
      <c r="O135">
        <v>73</v>
      </c>
    </row>
    <row r="136" spans="1:15" x14ac:dyDescent="0.4">
      <c r="A136" s="4" t="str">
        <f>IF(E136&lt;パラメータ設定用!$D$13,"-",IF(E136&gt;パラメータ設定用!$D$12,"-",IF(D136&lt;パラメータ設定用!$D$16,"-",IF(D136&gt;パラメータ設定用!$D$15,"-","〇"))))</f>
        <v>-</v>
      </c>
      <c r="B136" s="4" t="str">
        <f>IF(A136="-","-",COUNTIF($A$2:A136,"〇"))</f>
        <v>-</v>
      </c>
      <c r="C136" s="4" t="str">
        <f t="shared" si="10"/>
        <v>-</v>
      </c>
      <c r="D136" t="str">
        <f>IF('1_台風データ貼り付け'!F136=0,"-",'1_台風データ貼り付け'!F136)</f>
        <v>-</v>
      </c>
      <c r="E136" t="str">
        <f>IF('1_台風データ貼り付け'!E136=0,"-",'1_台風データ貼り付け'!E136)</f>
        <v>-</v>
      </c>
      <c r="F136">
        <f>(TRUNC('1_台風データ貼り付け'!F136,0)+MOD('1_台風データ貼り付け'!F136,1)*0.6)*10000</f>
        <v>0</v>
      </c>
      <c r="G136">
        <f>(TRUNC('1_台風データ貼り付け'!E136,0)+MOD('1_台風データ貼り付け'!E136,1)*0.6)*10000</f>
        <v>0</v>
      </c>
      <c r="H136" s="21">
        <f t="shared" ca="1" si="14"/>
        <v>0</v>
      </c>
      <c r="I136" s="8">
        <f t="shared" ca="1" si="11"/>
        <v>0</v>
      </c>
      <c r="J136" s="10" t="e">
        <f t="shared" si="12"/>
        <v>#N/A</v>
      </c>
      <c r="K136" t="e">
        <f t="shared" si="13"/>
        <v>#N/A</v>
      </c>
      <c r="L136" t="e">
        <f>VLOOKUP(C136,パラメータ設定用!$A$2:$F$8,4,0)</f>
        <v>#N/A</v>
      </c>
      <c r="M136" t="e">
        <f>VLOOKUP(C136,パラメータ設定用!$A$2:$F$8,5,0)</f>
        <v>#N/A</v>
      </c>
      <c r="N136">
        <v>75</v>
      </c>
      <c r="O136">
        <v>73</v>
      </c>
    </row>
    <row r="137" spans="1:15" x14ac:dyDescent="0.4">
      <c r="A137" s="4" t="str">
        <f>IF(E137&lt;パラメータ設定用!$D$13,"-",IF(E137&gt;パラメータ設定用!$D$12,"-",IF(D137&lt;パラメータ設定用!$D$16,"-",IF(D137&gt;パラメータ設定用!$D$15,"-","〇"))))</f>
        <v>-</v>
      </c>
      <c r="B137" s="4" t="str">
        <f>IF(A137="-","-",COUNTIF($A$2:A137,"〇"))</f>
        <v>-</v>
      </c>
      <c r="C137" s="4" t="str">
        <f t="shared" si="10"/>
        <v>-</v>
      </c>
      <c r="D137" t="str">
        <f>IF('1_台風データ貼り付け'!F137=0,"-",'1_台風データ貼り付け'!F137)</f>
        <v>-</v>
      </c>
      <c r="E137" t="str">
        <f>IF('1_台風データ貼り付け'!E137=0,"-",'1_台風データ貼り付け'!E137)</f>
        <v>-</v>
      </c>
      <c r="F137">
        <f>(TRUNC('1_台風データ貼り付け'!F137,0)+MOD('1_台風データ貼り付け'!F137,1)*0.6)*10000</f>
        <v>0</v>
      </c>
      <c r="G137">
        <f>(TRUNC('1_台風データ貼り付け'!E137,0)+MOD('1_台風データ貼り付け'!E137,1)*0.6)*10000</f>
        <v>0</v>
      </c>
      <c r="H137" s="21">
        <f t="shared" ca="1" si="14"/>
        <v>0</v>
      </c>
      <c r="I137" s="8">
        <f t="shared" ca="1" si="11"/>
        <v>0</v>
      </c>
      <c r="J137" s="10" t="e">
        <f t="shared" si="12"/>
        <v>#N/A</v>
      </c>
      <c r="K137" t="e">
        <f t="shared" si="13"/>
        <v>#N/A</v>
      </c>
      <c r="L137" t="e">
        <f>VLOOKUP(C137,パラメータ設定用!$A$2:$F$8,4,0)</f>
        <v>#N/A</v>
      </c>
      <c r="M137" t="e">
        <f>VLOOKUP(C137,パラメータ設定用!$A$2:$F$8,5,0)</f>
        <v>#N/A</v>
      </c>
      <c r="N137">
        <v>75</v>
      </c>
      <c r="O137">
        <v>73</v>
      </c>
    </row>
    <row r="138" spans="1:15" x14ac:dyDescent="0.4">
      <c r="A138" s="4" t="str">
        <f>IF(E138&lt;パラメータ設定用!$D$13,"-",IF(E138&gt;パラメータ設定用!$D$12,"-",IF(D138&lt;パラメータ設定用!$D$16,"-",IF(D138&gt;パラメータ設定用!$D$15,"-","〇"))))</f>
        <v>-</v>
      </c>
      <c r="B138" s="4" t="str">
        <f>IF(A138="-","-",COUNTIF($A$2:A138,"〇"))</f>
        <v>-</v>
      </c>
      <c r="C138" s="4" t="str">
        <f t="shared" si="10"/>
        <v>-</v>
      </c>
      <c r="D138" t="str">
        <f>IF('1_台風データ貼り付け'!F138=0,"-",'1_台風データ貼り付け'!F138)</f>
        <v>-</v>
      </c>
      <c r="E138" t="str">
        <f>IF('1_台風データ貼り付け'!E138=0,"-",'1_台風データ貼り付け'!E138)</f>
        <v>-</v>
      </c>
      <c r="F138">
        <f>(TRUNC('1_台風データ貼り付け'!F138,0)+MOD('1_台風データ貼り付け'!F138,1)*0.6)*10000</f>
        <v>0</v>
      </c>
      <c r="G138">
        <f>(TRUNC('1_台風データ貼り付け'!E138,0)+MOD('1_台風データ貼り付け'!E138,1)*0.6)*10000</f>
        <v>0</v>
      </c>
      <c r="H138" s="21">
        <f t="shared" ca="1" si="14"/>
        <v>0</v>
      </c>
      <c r="I138" s="8">
        <f t="shared" ca="1" si="11"/>
        <v>0</v>
      </c>
      <c r="J138" s="10" t="e">
        <f t="shared" si="12"/>
        <v>#N/A</v>
      </c>
      <c r="K138" t="e">
        <f t="shared" si="13"/>
        <v>#N/A</v>
      </c>
      <c r="L138" t="e">
        <f>VLOOKUP(C138,パラメータ設定用!$A$2:$F$8,4,0)</f>
        <v>#N/A</v>
      </c>
      <c r="M138" t="e">
        <f>VLOOKUP(C138,パラメータ設定用!$A$2:$F$8,5,0)</f>
        <v>#N/A</v>
      </c>
      <c r="N138">
        <v>75</v>
      </c>
      <c r="O138">
        <v>73</v>
      </c>
    </row>
    <row r="139" spans="1:15" x14ac:dyDescent="0.4">
      <c r="A139" s="4" t="str">
        <f>IF(E139&lt;パラメータ設定用!$D$13,"-",IF(E139&gt;パラメータ設定用!$D$12,"-",IF(D139&lt;パラメータ設定用!$D$16,"-",IF(D139&gt;パラメータ設定用!$D$15,"-","〇"))))</f>
        <v>-</v>
      </c>
      <c r="B139" s="4" t="str">
        <f>IF(A139="-","-",COUNTIF($A$2:A139,"〇"))</f>
        <v>-</v>
      </c>
      <c r="C139" s="4" t="str">
        <f t="shared" si="10"/>
        <v>-</v>
      </c>
      <c r="D139" t="str">
        <f>IF('1_台風データ貼り付け'!F139=0,"-",'1_台風データ貼り付け'!F139)</f>
        <v>-</v>
      </c>
      <c r="E139" t="str">
        <f>IF('1_台風データ貼り付け'!E139=0,"-",'1_台風データ貼り付け'!E139)</f>
        <v>-</v>
      </c>
      <c r="F139">
        <f>(TRUNC('1_台風データ貼り付け'!F139,0)+MOD('1_台風データ貼り付け'!F139,1)*0.6)*10000</f>
        <v>0</v>
      </c>
      <c r="G139">
        <f>(TRUNC('1_台風データ貼り付け'!E139,0)+MOD('1_台風データ貼り付け'!E139,1)*0.6)*10000</f>
        <v>0</v>
      </c>
      <c r="H139" s="21">
        <f t="shared" ca="1" si="14"/>
        <v>0</v>
      </c>
      <c r="I139" s="8">
        <f t="shared" ca="1" si="11"/>
        <v>0</v>
      </c>
      <c r="J139" s="10" t="e">
        <f t="shared" si="12"/>
        <v>#N/A</v>
      </c>
      <c r="K139" t="e">
        <f t="shared" si="13"/>
        <v>#N/A</v>
      </c>
      <c r="L139" t="e">
        <f>VLOOKUP(C139,パラメータ設定用!$A$2:$F$8,4,0)</f>
        <v>#N/A</v>
      </c>
      <c r="M139" t="e">
        <f>VLOOKUP(C139,パラメータ設定用!$A$2:$F$8,5,0)</f>
        <v>#N/A</v>
      </c>
      <c r="N139">
        <v>75</v>
      </c>
      <c r="O139">
        <v>73</v>
      </c>
    </row>
    <row r="140" spans="1:15" x14ac:dyDescent="0.4">
      <c r="A140" s="4" t="str">
        <f>IF(E140&lt;パラメータ設定用!$D$13,"-",IF(E140&gt;パラメータ設定用!$D$12,"-",IF(D140&lt;パラメータ設定用!$D$16,"-",IF(D140&gt;パラメータ設定用!$D$15,"-","〇"))))</f>
        <v>-</v>
      </c>
      <c r="B140" s="4" t="str">
        <f>IF(A140="-","-",COUNTIF($A$2:A140,"〇"))</f>
        <v>-</v>
      </c>
      <c r="C140" s="4" t="str">
        <f t="shared" si="10"/>
        <v>-</v>
      </c>
      <c r="D140" t="str">
        <f>IF('1_台風データ貼り付け'!F140=0,"-",'1_台風データ貼り付け'!F140)</f>
        <v>-</v>
      </c>
      <c r="E140" t="str">
        <f>IF('1_台風データ貼り付け'!E140=0,"-",'1_台風データ貼り付け'!E140)</f>
        <v>-</v>
      </c>
      <c r="F140">
        <f>(TRUNC('1_台風データ貼り付け'!F140,0)+MOD('1_台風データ貼り付け'!F140,1)*0.6)*10000</f>
        <v>0</v>
      </c>
      <c r="G140">
        <f>(TRUNC('1_台風データ貼り付け'!E140,0)+MOD('1_台風データ貼り付け'!E140,1)*0.6)*10000</f>
        <v>0</v>
      </c>
      <c r="H140" s="21">
        <f t="shared" ca="1" si="14"/>
        <v>0</v>
      </c>
      <c r="I140" s="8">
        <f t="shared" ca="1" si="11"/>
        <v>0</v>
      </c>
      <c r="J140" s="10" t="e">
        <f t="shared" si="12"/>
        <v>#N/A</v>
      </c>
      <c r="K140" t="e">
        <f t="shared" si="13"/>
        <v>#N/A</v>
      </c>
      <c r="L140" t="e">
        <f>VLOOKUP(C140,パラメータ設定用!$A$2:$F$8,4,0)</f>
        <v>#N/A</v>
      </c>
      <c r="M140" t="e">
        <f>VLOOKUP(C140,パラメータ設定用!$A$2:$F$8,5,0)</f>
        <v>#N/A</v>
      </c>
      <c r="N140">
        <v>75</v>
      </c>
      <c r="O140">
        <v>73</v>
      </c>
    </row>
    <row r="141" spans="1:15" x14ac:dyDescent="0.4">
      <c r="A141" s="4" t="str">
        <f>IF(E141&lt;パラメータ設定用!$D$13,"-",IF(E141&gt;パラメータ設定用!$D$12,"-",IF(D141&lt;パラメータ設定用!$D$16,"-",IF(D141&gt;パラメータ設定用!$D$15,"-","〇"))))</f>
        <v>-</v>
      </c>
      <c r="B141" s="4" t="str">
        <f>IF(A141="-","-",COUNTIF($A$2:A141,"〇"))</f>
        <v>-</v>
      </c>
      <c r="C141" s="4" t="str">
        <f t="shared" si="10"/>
        <v>-</v>
      </c>
      <c r="D141" t="str">
        <f>IF('1_台風データ貼り付け'!F141=0,"-",'1_台風データ貼り付け'!F141)</f>
        <v>-</v>
      </c>
      <c r="E141" t="str">
        <f>IF('1_台風データ貼り付け'!E141=0,"-",'1_台風データ貼り付け'!E141)</f>
        <v>-</v>
      </c>
      <c r="F141">
        <f>(TRUNC('1_台風データ貼り付け'!F141,0)+MOD('1_台風データ貼り付け'!F141,1)*0.6)*10000</f>
        <v>0</v>
      </c>
      <c r="G141">
        <f>(TRUNC('1_台風データ貼り付け'!E141,0)+MOD('1_台風データ貼り付け'!E141,1)*0.6)*10000</f>
        <v>0</v>
      </c>
      <c r="H141" s="21">
        <f t="shared" ca="1" si="14"/>
        <v>0</v>
      </c>
      <c r="I141" s="8">
        <f t="shared" ca="1" si="11"/>
        <v>0</v>
      </c>
      <c r="J141" s="10" t="e">
        <f t="shared" si="12"/>
        <v>#N/A</v>
      </c>
      <c r="K141" t="e">
        <f t="shared" si="13"/>
        <v>#N/A</v>
      </c>
      <c r="L141" t="e">
        <f>VLOOKUP(C141,パラメータ設定用!$A$2:$F$8,4,0)</f>
        <v>#N/A</v>
      </c>
      <c r="M141" t="e">
        <f>VLOOKUP(C141,パラメータ設定用!$A$2:$F$8,5,0)</f>
        <v>#N/A</v>
      </c>
      <c r="N141">
        <v>75</v>
      </c>
      <c r="O141">
        <v>73</v>
      </c>
    </row>
    <row r="142" spans="1:15" x14ac:dyDescent="0.4">
      <c r="A142" s="4" t="str">
        <f>IF(E142&lt;パラメータ設定用!$D$13,"-",IF(E142&gt;パラメータ設定用!$D$12,"-",IF(D142&lt;パラメータ設定用!$D$16,"-",IF(D142&gt;パラメータ設定用!$D$15,"-","〇"))))</f>
        <v>-</v>
      </c>
      <c r="B142" s="4" t="str">
        <f>IF(A142="-","-",COUNTIF($A$2:A142,"〇"))</f>
        <v>-</v>
      </c>
      <c r="C142" s="4" t="str">
        <f t="shared" si="10"/>
        <v>-</v>
      </c>
      <c r="D142" t="str">
        <f>IF('1_台風データ貼り付け'!F142=0,"-",'1_台風データ貼り付け'!F142)</f>
        <v>-</v>
      </c>
      <c r="E142" t="str">
        <f>IF('1_台風データ貼り付け'!E142=0,"-",'1_台風データ貼り付け'!E142)</f>
        <v>-</v>
      </c>
      <c r="F142">
        <f>(TRUNC('1_台風データ貼り付け'!F142,0)+MOD('1_台風データ貼り付け'!F142,1)*0.6)*10000</f>
        <v>0</v>
      </c>
      <c r="G142">
        <f>(TRUNC('1_台風データ貼り付け'!E142,0)+MOD('1_台風データ貼り付け'!E142,1)*0.6)*10000</f>
        <v>0</v>
      </c>
      <c r="H142" s="21">
        <f t="shared" ca="1" si="14"/>
        <v>0</v>
      </c>
      <c r="I142" s="8">
        <f t="shared" ca="1" si="11"/>
        <v>0</v>
      </c>
      <c r="J142" s="10" t="e">
        <f t="shared" si="12"/>
        <v>#N/A</v>
      </c>
      <c r="K142" t="e">
        <f t="shared" si="13"/>
        <v>#N/A</v>
      </c>
      <c r="L142" t="e">
        <f>VLOOKUP(C142,パラメータ設定用!$A$2:$F$8,4,0)</f>
        <v>#N/A</v>
      </c>
      <c r="M142" t="e">
        <f>VLOOKUP(C142,パラメータ設定用!$A$2:$F$8,5,0)</f>
        <v>#N/A</v>
      </c>
      <c r="N142">
        <v>75</v>
      </c>
      <c r="O142">
        <v>73</v>
      </c>
    </row>
    <row r="143" spans="1:15" x14ac:dyDescent="0.4">
      <c r="A143" s="4" t="str">
        <f>IF(E143&lt;パラメータ設定用!$D$13,"-",IF(E143&gt;パラメータ設定用!$D$12,"-",IF(D143&lt;パラメータ設定用!$D$16,"-",IF(D143&gt;パラメータ設定用!$D$15,"-","〇"))))</f>
        <v>-</v>
      </c>
      <c r="B143" s="4" t="str">
        <f>IF(A143="-","-",COUNTIF($A$2:A143,"〇"))</f>
        <v>-</v>
      </c>
      <c r="C143" s="4" t="str">
        <f t="shared" si="10"/>
        <v>-</v>
      </c>
      <c r="D143" t="str">
        <f>IF('1_台風データ貼り付け'!F143=0,"-",'1_台風データ貼り付け'!F143)</f>
        <v>-</v>
      </c>
      <c r="E143" t="str">
        <f>IF('1_台風データ貼り付け'!E143=0,"-",'1_台風データ貼り付け'!E143)</f>
        <v>-</v>
      </c>
      <c r="F143">
        <f>(TRUNC('1_台風データ貼り付け'!F143,0)+MOD('1_台風データ貼り付け'!F143,1)*0.6)*10000</f>
        <v>0</v>
      </c>
      <c r="G143">
        <f>(TRUNC('1_台風データ貼り付け'!E143,0)+MOD('1_台風データ貼り付け'!E143,1)*0.6)*10000</f>
        <v>0</v>
      </c>
      <c r="H143" s="21">
        <f t="shared" ca="1" si="14"/>
        <v>0</v>
      </c>
      <c r="I143" s="8">
        <f t="shared" ca="1" si="11"/>
        <v>0</v>
      </c>
      <c r="J143" s="10" t="e">
        <f t="shared" si="12"/>
        <v>#N/A</v>
      </c>
      <c r="K143" t="e">
        <f t="shared" si="13"/>
        <v>#N/A</v>
      </c>
      <c r="L143" t="e">
        <f>VLOOKUP(C143,パラメータ設定用!$A$2:$F$8,4,0)</f>
        <v>#N/A</v>
      </c>
      <c r="M143" t="e">
        <f>VLOOKUP(C143,パラメータ設定用!$A$2:$F$8,5,0)</f>
        <v>#N/A</v>
      </c>
      <c r="N143">
        <v>75</v>
      </c>
      <c r="O143">
        <v>73</v>
      </c>
    </row>
    <row r="144" spans="1:15" x14ac:dyDescent="0.4">
      <c r="A144" s="4" t="str">
        <f>IF(E144&lt;パラメータ設定用!$D$13,"-",IF(E144&gt;パラメータ設定用!$D$12,"-",IF(D144&lt;パラメータ設定用!$D$16,"-",IF(D144&gt;パラメータ設定用!$D$15,"-","〇"))))</f>
        <v>-</v>
      </c>
      <c r="B144" s="4" t="str">
        <f>IF(A144="-","-",COUNTIF($A$2:A144,"〇"))</f>
        <v>-</v>
      </c>
      <c r="C144" s="4" t="str">
        <f t="shared" si="10"/>
        <v>-</v>
      </c>
      <c r="D144" t="str">
        <f>IF('1_台風データ貼り付け'!F144=0,"-",'1_台風データ貼り付け'!F144)</f>
        <v>-</v>
      </c>
      <c r="E144" t="str">
        <f>IF('1_台風データ貼り付け'!E144=0,"-",'1_台風データ貼り付け'!E144)</f>
        <v>-</v>
      </c>
      <c r="F144">
        <f>(TRUNC('1_台風データ貼り付け'!F144,0)+MOD('1_台風データ貼り付け'!F144,1)*0.6)*10000</f>
        <v>0</v>
      </c>
      <c r="G144">
        <f>(TRUNC('1_台風データ貼り付け'!E144,0)+MOD('1_台風データ貼り付け'!E144,1)*0.6)*10000</f>
        <v>0</v>
      </c>
      <c r="H144" s="21">
        <f t="shared" ca="1" si="14"/>
        <v>0</v>
      </c>
      <c r="I144" s="8">
        <f t="shared" ca="1" si="11"/>
        <v>0</v>
      </c>
      <c r="J144" s="10" t="e">
        <f t="shared" si="12"/>
        <v>#N/A</v>
      </c>
      <c r="K144" t="e">
        <f t="shared" si="13"/>
        <v>#N/A</v>
      </c>
      <c r="L144" t="e">
        <f>VLOOKUP(C144,パラメータ設定用!$A$2:$F$8,4,0)</f>
        <v>#N/A</v>
      </c>
      <c r="M144" t="e">
        <f>VLOOKUP(C144,パラメータ設定用!$A$2:$F$8,5,0)</f>
        <v>#N/A</v>
      </c>
      <c r="N144">
        <v>75</v>
      </c>
      <c r="O144">
        <v>73</v>
      </c>
    </row>
    <row r="145" spans="1:15" x14ac:dyDescent="0.4">
      <c r="A145" s="4" t="str">
        <f>IF(E145&lt;パラメータ設定用!$D$13,"-",IF(E145&gt;パラメータ設定用!$D$12,"-",IF(D145&lt;パラメータ設定用!$D$16,"-",IF(D145&gt;パラメータ設定用!$D$15,"-","〇"))))</f>
        <v>-</v>
      </c>
      <c r="B145" s="4" t="str">
        <f>IF(A145="-","-",COUNTIF($A$2:A145,"〇"))</f>
        <v>-</v>
      </c>
      <c r="C145" s="4" t="str">
        <f t="shared" si="10"/>
        <v>-</v>
      </c>
      <c r="D145" t="str">
        <f>IF('1_台風データ貼り付け'!F145=0,"-",'1_台風データ貼り付け'!F145)</f>
        <v>-</v>
      </c>
      <c r="E145" t="str">
        <f>IF('1_台風データ貼り付け'!E145=0,"-",'1_台風データ貼り付け'!E145)</f>
        <v>-</v>
      </c>
      <c r="F145">
        <f>(TRUNC('1_台風データ貼り付け'!F145,0)+MOD('1_台風データ貼り付け'!F145,1)*0.6)*10000</f>
        <v>0</v>
      </c>
      <c r="G145">
        <f>(TRUNC('1_台風データ貼り付け'!E145,0)+MOD('1_台風データ貼り付け'!E145,1)*0.6)*10000</f>
        <v>0</v>
      </c>
      <c r="H145" s="21">
        <f t="shared" ca="1" si="14"/>
        <v>0</v>
      </c>
      <c r="I145" s="8">
        <f t="shared" ca="1" si="11"/>
        <v>0</v>
      </c>
      <c r="J145" s="10" t="e">
        <f t="shared" si="12"/>
        <v>#N/A</v>
      </c>
      <c r="K145" t="e">
        <f t="shared" si="13"/>
        <v>#N/A</v>
      </c>
      <c r="L145" t="e">
        <f>VLOOKUP(C145,パラメータ設定用!$A$2:$F$8,4,0)</f>
        <v>#N/A</v>
      </c>
      <c r="M145" t="e">
        <f>VLOOKUP(C145,パラメータ設定用!$A$2:$F$8,5,0)</f>
        <v>#N/A</v>
      </c>
      <c r="N145">
        <v>75</v>
      </c>
      <c r="O145">
        <v>73</v>
      </c>
    </row>
    <row r="146" spans="1:15" x14ac:dyDescent="0.4">
      <c r="A146" s="4" t="str">
        <f>IF(E146&lt;パラメータ設定用!$D$13,"-",IF(E146&gt;パラメータ設定用!$D$12,"-",IF(D146&lt;パラメータ設定用!$D$16,"-",IF(D146&gt;パラメータ設定用!$D$15,"-","〇"))))</f>
        <v>-</v>
      </c>
      <c r="B146" s="4" t="str">
        <f>IF(A146="-","-",COUNTIF($A$2:A146,"〇"))</f>
        <v>-</v>
      </c>
      <c r="C146" s="4" t="str">
        <f t="shared" si="10"/>
        <v>-</v>
      </c>
      <c r="D146" t="str">
        <f>IF('1_台風データ貼り付け'!F146=0,"-",'1_台風データ貼り付け'!F146)</f>
        <v>-</v>
      </c>
      <c r="E146" t="str">
        <f>IF('1_台風データ貼り付け'!E146=0,"-",'1_台風データ貼り付け'!E146)</f>
        <v>-</v>
      </c>
      <c r="F146">
        <f>(TRUNC('1_台風データ貼り付け'!F146,0)+MOD('1_台風データ貼り付け'!F146,1)*0.6)*10000</f>
        <v>0</v>
      </c>
      <c r="G146">
        <f>(TRUNC('1_台風データ貼り付け'!E146,0)+MOD('1_台風データ貼り付け'!E146,1)*0.6)*10000</f>
        <v>0</v>
      </c>
      <c r="H146" s="21">
        <f t="shared" ca="1" si="14"/>
        <v>0</v>
      </c>
      <c r="I146" s="8">
        <f t="shared" ca="1" si="11"/>
        <v>0</v>
      </c>
      <c r="J146" s="10" t="e">
        <f t="shared" si="12"/>
        <v>#N/A</v>
      </c>
      <c r="K146" t="e">
        <f t="shared" si="13"/>
        <v>#N/A</v>
      </c>
      <c r="L146" t="e">
        <f>VLOOKUP(C146,パラメータ設定用!$A$2:$F$8,4,0)</f>
        <v>#N/A</v>
      </c>
      <c r="M146" t="e">
        <f>VLOOKUP(C146,パラメータ設定用!$A$2:$F$8,5,0)</f>
        <v>#N/A</v>
      </c>
      <c r="N146">
        <v>75</v>
      </c>
      <c r="O146">
        <v>73</v>
      </c>
    </row>
    <row r="147" spans="1:15" x14ac:dyDescent="0.4">
      <c r="A147" s="4" t="str">
        <f>IF(E147&lt;パラメータ設定用!$D$13,"-",IF(E147&gt;パラメータ設定用!$D$12,"-",IF(D147&lt;パラメータ設定用!$D$16,"-",IF(D147&gt;パラメータ設定用!$D$15,"-","〇"))))</f>
        <v>-</v>
      </c>
      <c r="B147" s="4" t="str">
        <f>IF(A147="-","-",COUNTIF($A$2:A147,"〇"))</f>
        <v>-</v>
      </c>
      <c r="C147" s="4" t="str">
        <f t="shared" si="10"/>
        <v>-</v>
      </c>
      <c r="D147" t="str">
        <f>IF('1_台風データ貼り付け'!F147=0,"-",'1_台風データ貼り付け'!F147)</f>
        <v>-</v>
      </c>
      <c r="E147" t="str">
        <f>IF('1_台風データ貼り付け'!E147=0,"-",'1_台風データ貼り付け'!E147)</f>
        <v>-</v>
      </c>
      <c r="F147">
        <f>(TRUNC('1_台風データ貼り付け'!F147,0)+MOD('1_台風データ貼り付け'!F147,1)*0.6)*10000</f>
        <v>0</v>
      </c>
      <c r="G147">
        <f>(TRUNC('1_台風データ貼り付け'!E147,0)+MOD('1_台風データ貼り付け'!E147,1)*0.6)*10000</f>
        <v>0</v>
      </c>
      <c r="H147" s="21">
        <f t="shared" ca="1" si="14"/>
        <v>0</v>
      </c>
      <c r="I147" s="8">
        <f t="shared" ca="1" si="11"/>
        <v>0</v>
      </c>
      <c r="J147" s="10" t="e">
        <f t="shared" si="12"/>
        <v>#N/A</v>
      </c>
      <c r="K147" t="e">
        <f t="shared" si="13"/>
        <v>#N/A</v>
      </c>
      <c r="L147" t="e">
        <f>VLOOKUP(C147,パラメータ設定用!$A$2:$F$8,4,0)</f>
        <v>#N/A</v>
      </c>
      <c r="M147" t="e">
        <f>VLOOKUP(C147,パラメータ設定用!$A$2:$F$8,5,0)</f>
        <v>#N/A</v>
      </c>
      <c r="N147">
        <v>75</v>
      </c>
      <c r="O147">
        <v>73</v>
      </c>
    </row>
    <row r="148" spans="1:15" x14ac:dyDescent="0.4">
      <c r="A148" s="4" t="str">
        <f>IF(E148&lt;パラメータ設定用!$D$13,"-",IF(E148&gt;パラメータ設定用!$D$12,"-",IF(D148&lt;パラメータ設定用!$D$16,"-",IF(D148&gt;パラメータ設定用!$D$15,"-","〇"))))</f>
        <v>-</v>
      </c>
      <c r="B148" s="4" t="str">
        <f>IF(A148="-","-",COUNTIF($A$2:A148,"〇"))</f>
        <v>-</v>
      </c>
      <c r="C148" s="4" t="str">
        <f t="shared" si="10"/>
        <v>-</v>
      </c>
      <c r="D148" t="str">
        <f>IF('1_台風データ貼り付け'!F148=0,"-",'1_台風データ貼り付け'!F148)</f>
        <v>-</v>
      </c>
      <c r="E148" t="str">
        <f>IF('1_台風データ貼り付け'!E148=0,"-",'1_台風データ貼り付け'!E148)</f>
        <v>-</v>
      </c>
      <c r="F148">
        <f>(TRUNC('1_台風データ貼り付け'!F148,0)+MOD('1_台風データ貼り付け'!F148,1)*0.6)*10000</f>
        <v>0</v>
      </c>
      <c r="G148">
        <f>(TRUNC('1_台風データ貼り付け'!E148,0)+MOD('1_台風データ貼り付け'!E148,1)*0.6)*10000</f>
        <v>0</v>
      </c>
      <c r="H148" s="21">
        <f t="shared" ca="1" si="14"/>
        <v>0</v>
      </c>
      <c r="I148" s="8">
        <f t="shared" ca="1" si="11"/>
        <v>0</v>
      </c>
      <c r="J148" s="10" t="e">
        <f t="shared" si="12"/>
        <v>#N/A</v>
      </c>
      <c r="K148" t="e">
        <f t="shared" si="13"/>
        <v>#N/A</v>
      </c>
      <c r="L148" t="e">
        <f>VLOOKUP(C148,パラメータ設定用!$A$2:$F$8,4,0)</f>
        <v>#N/A</v>
      </c>
      <c r="M148" t="e">
        <f>VLOOKUP(C148,パラメータ設定用!$A$2:$F$8,5,0)</f>
        <v>#N/A</v>
      </c>
      <c r="N148">
        <v>75</v>
      </c>
      <c r="O148">
        <v>73</v>
      </c>
    </row>
    <row r="149" spans="1:15" x14ac:dyDescent="0.4">
      <c r="A149" s="4" t="str">
        <f>IF(E149&lt;パラメータ設定用!$D$13,"-",IF(E149&gt;パラメータ設定用!$D$12,"-",IF(D149&lt;パラメータ設定用!$D$16,"-",IF(D149&gt;パラメータ設定用!$D$15,"-","〇"))))</f>
        <v>-</v>
      </c>
      <c r="B149" s="4" t="str">
        <f>IF(A149="-","-",COUNTIF($A$2:A149,"〇"))</f>
        <v>-</v>
      </c>
      <c r="C149" s="4" t="str">
        <f t="shared" si="10"/>
        <v>-</v>
      </c>
      <c r="D149" t="str">
        <f>IF('1_台風データ貼り付け'!F149=0,"-",'1_台風データ貼り付け'!F149)</f>
        <v>-</v>
      </c>
      <c r="E149" t="str">
        <f>IF('1_台風データ貼り付け'!E149=0,"-",'1_台風データ貼り付け'!E149)</f>
        <v>-</v>
      </c>
      <c r="F149">
        <f>(TRUNC('1_台風データ貼り付け'!F149,0)+MOD('1_台風データ貼り付け'!F149,1)*0.6)*10000</f>
        <v>0</v>
      </c>
      <c r="G149">
        <f>(TRUNC('1_台風データ貼り付け'!E149,0)+MOD('1_台風データ貼り付け'!E149,1)*0.6)*10000</f>
        <v>0</v>
      </c>
      <c r="H149" s="21">
        <f t="shared" ca="1" si="14"/>
        <v>0</v>
      </c>
      <c r="I149" s="8">
        <f t="shared" ca="1" si="11"/>
        <v>0</v>
      </c>
      <c r="J149" s="10" t="e">
        <f t="shared" si="12"/>
        <v>#N/A</v>
      </c>
      <c r="K149" t="e">
        <f t="shared" si="13"/>
        <v>#N/A</v>
      </c>
      <c r="L149" t="e">
        <f>VLOOKUP(C149,パラメータ設定用!$A$2:$F$8,4,0)</f>
        <v>#N/A</v>
      </c>
      <c r="M149" t="e">
        <f>VLOOKUP(C149,パラメータ設定用!$A$2:$F$8,5,0)</f>
        <v>#N/A</v>
      </c>
      <c r="N149">
        <v>75</v>
      </c>
      <c r="O149">
        <v>73</v>
      </c>
    </row>
    <row r="150" spans="1:15" x14ac:dyDescent="0.4">
      <c r="A150" s="4" t="str">
        <f>IF(E150&lt;パラメータ設定用!$D$13,"-",IF(E150&gt;パラメータ設定用!$D$12,"-",IF(D150&lt;パラメータ設定用!$D$16,"-",IF(D150&gt;パラメータ設定用!$D$15,"-","〇"))))</f>
        <v>-</v>
      </c>
      <c r="B150" s="4" t="str">
        <f>IF(A150="-","-",COUNTIF($A$2:A150,"〇"))</f>
        <v>-</v>
      </c>
      <c r="C150" s="4" t="str">
        <f t="shared" si="10"/>
        <v>-</v>
      </c>
      <c r="D150" t="str">
        <f>IF('1_台風データ貼り付け'!F150=0,"-",'1_台風データ貼り付け'!F150)</f>
        <v>-</v>
      </c>
      <c r="E150" t="str">
        <f>IF('1_台風データ貼り付け'!E150=0,"-",'1_台風データ貼り付け'!E150)</f>
        <v>-</v>
      </c>
      <c r="F150">
        <f>(TRUNC('1_台風データ貼り付け'!F150,0)+MOD('1_台風データ貼り付け'!F150,1)*0.6)*10000</f>
        <v>0</v>
      </c>
      <c r="G150">
        <f>(TRUNC('1_台風データ貼り付け'!E150,0)+MOD('1_台風データ貼り付け'!E150,1)*0.6)*10000</f>
        <v>0</v>
      </c>
      <c r="H150" s="21">
        <f t="shared" ca="1" si="14"/>
        <v>0</v>
      </c>
      <c r="I150" s="8">
        <f t="shared" ca="1" si="11"/>
        <v>0</v>
      </c>
      <c r="J150" s="10" t="e">
        <f t="shared" si="12"/>
        <v>#N/A</v>
      </c>
      <c r="K150" t="e">
        <f t="shared" si="13"/>
        <v>#N/A</v>
      </c>
      <c r="L150" t="e">
        <f>VLOOKUP(C150,パラメータ設定用!$A$2:$F$8,4,0)</f>
        <v>#N/A</v>
      </c>
      <c r="M150" t="e">
        <f>VLOOKUP(C150,パラメータ設定用!$A$2:$F$8,5,0)</f>
        <v>#N/A</v>
      </c>
      <c r="N150">
        <v>75</v>
      </c>
      <c r="O150">
        <v>73</v>
      </c>
    </row>
    <row r="151" spans="1:15" x14ac:dyDescent="0.4">
      <c r="A151" s="4" t="str">
        <f>IF(E151&lt;パラメータ設定用!$D$13,"-",IF(E151&gt;パラメータ設定用!$D$12,"-",IF(D151&lt;パラメータ設定用!$D$16,"-",IF(D151&gt;パラメータ設定用!$D$15,"-","〇"))))</f>
        <v>-</v>
      </c>
      <c r="B151" s="4" t="str">
        <f>IF(A151="-","-",COUNTIF($A$2:A151,"〇"))</f>
        <v>-</v>
      </c>
      <c r="C151" s="4" t="str">
        <f t="shared" si="10"/>
        <v>-</v>
      </c>
      <c r="D151" t="str">
        <f>IF('1_台風データ貼り付け'!F151=0,"-",'1_台風データ貼り付け'!F151)</f>
        <v>-</v>
      </c>
      <c r="E151" t="str">
        <f>IF('1_台風データ貼り付け'!E151=0,"-",'1_台風データ貼り付け'!E151)</f>
        <v>-</v>
      </c>
      <c r="F151">
        <f>(TRUNC('1_台風データ貼り付け'!F151,0)+MOD('1_台風データ貼り付け'!F151,1)*0.6)*10000</f>
        <v>0</v>
      </c>
      <c r="G151">
        <f>(TRUNC('1_台風データ貼り付け'!E151,0)+MOD('1_台風データ貼り付け'!E151,1)*0.6)*10000</f>
        <v>0</v>
      </c>
      <c r="H151" s="21">
        <f t="shared" ca="1" si="14"/>
        <v>0</v>
      </c>
      <c r="I151" s="8">
        <f t="shared" ca="1" si="11"/>
        <v>0</v>
      </c>
      <c r="J151" s="10" t="e">
        <f t="shared" si="12"/>
        <v>#N/A</v>
      </c>
      <c r="K151" t="e">
        <f t="shared" si="13"/>
        <v>#N/A</v>
      </c>
      <c r="L151" t="e">
        <f>VLOOKUP(C151,パラメータ設定用!$A$2:$F$8,4,0)</f>
        <v>#N/A</v>
      </c>
      <c r="M151" t="e">
        <f>VLOOKUP(C151,パラメータ設定用!$A$2:$F$8,5,0)</f>
        <v>#N/A</v>
      </c>
      <c r="N151">
        <v>75</v>
      </c>
      <c r="O151">
        <v>73</v>
      </c>
    </row>
    <row r="152" spans="1:15" x14ac:dyDescent="0.4">
      <c r="A152" s="4" t="str">
        <f>IF(E152&lt;パラメータ設定用!$D$13,"-",IF(E152&gt;パラメータ設定用!$D$12,"-",IF(D152&lt;パラメータ設定用!$D$16,"-",IF(D152&gt;パラメータ設定用!$D$15,"-","〇"))))</f>
        <v>-</v>
      </c>
      <c r="B152" s="4" t="str">
        <f>IF(A152="-","-",COUNTIF($A$2:A152,"〇"))</f>
        <v>-</v>
      </c>
      <c r="C152" s="4" t="str">
        <f t="shared" si="10"/>
        <v>-</v>
      </c>
      <c r="D152" t="str">
        <f>IF('1_台風データ貼り付け'!F152=0,"-",'1_台風データ貼り付け'!F152)</f>
        <v>-</v>
      </c>
      <c r="E152" t="str">
        <f>IF('1_台風データ貼り付け'!E152=0,"-",'1_台風データ貼り付け'!E152)</f>
        <v>-</v>
      </c>
      <c r="F152">
        <f>(TRUNC('1_台風データ貼り付け'!F152,0)+MOD('1_台風データ貼り付け'!F152,1)*0.6)*10000</f>
        <v>0</v>
      </c>
      <c r="G152">
        <f>(TRUNC('1_台風データ貼り付け'!E152,0)+MOD('1_台風データ貼り付け'!E152,1)*0.6)*10000</f>
        <v>0</v>
      </c>
      <c r="H152" s="21">
        <f t="shared" ca="1" si="14"/>
        <v>0</v>
      </c>
      <c r="I152" s="8">
        <f t="shared" ca="1" si="11"/>
        <v>0</v>
      </c>
      <c r="J152" s="10" t="e">
        <f t="shared" si="12"/>
        <v>#N/A</v>
      </c>
      <c r="K152" t="e">
        <f t="shared" si="13"/>
        <v>#N/A</v>
      </c>
      <c r="L152" t="e">
        <f>VLOOKUP(C152,パラメータ設定用!$A$2:$F$8,4,0)</f>
        <v>#N/A</v>
      </c>
      <c r="M152" t="e">
        <f>VLOOKUP(C152,パラメータ設定用!$A$2:$F$8,5,0)</f>
        <v>#N/A</v>
      </c>
      <c r="N152">
        <v>75</v>
      </c>
      <c r="O152">
        <v>73</v>
      </c>
    </row>
    <row r="153" spans="1:15" x14ac:dyDescent="0.4">
      <c r="A153" s="4" t="str">
        <f>IF(E153&lt;パラメータ設定用!$D$13,"-",IF(E153&gt;パラメータ設定用!$D$12,"-",IF(D153&lt;パラメータ設定用!$D$16,"-",IF(D153&gt;パラメータ設定用!$D$15,"-","〇"))))</f>
        <v>-</v>
      </c>
      <c r="B153" s="4" t="str">
        <f>IF(A153="-","-",COUNTIF($A$2:A153,"〇"))</f>
        <v>-</v>
      </c>
      <c r="C153" s="4" t="str">
        <f t="shared" si="10"/>
        <v>-</v>
      </c>
      <c r="D153" t="str">
        <f>IF('1_台風データ貼り付け'!F153=0,"-",'1_台風データ貼り付け'!F153)</f>
        <v>-</v>
      </c>
      <c r="E153" t="str">
        <f>IF('1_台風データ貼り付け'!E153=0,"-",'1_台風データ貼り付け'!E153)</f>
        <v>-</v>
      </c>
      <c r="F153">
        <f>(TRUNC('1_台風データ貼り付け'!F153,0)+MOD('1_台風データ貼り付け'!F153,1)*0.6)*10000</f>
        <v>0</v>
      </c>
      <c r="G153">
        <f>(TRUNC('1_台風データ貼り付け'!E153,0)+MOD('1_台風データ貼り付け'!E153,1)*0.6)*10000</f>
        <v>0</v>
      </c>
      <c r="H153" s="21">
        <f t="shared" ca="1" si="14"/>
        <v>0</v>
      </c>
      <c r="I153" s="8">
        <f t="shared" ca="1" si="11"/>
        <v>0</v>
      </c>
      <c r="J153" s="10" t="e">
        <f t="shared" si="12"/>
        <v>#N/A</v>
      </c>
      <c r="K153" t="e">
        <f t="shared" si="13"/>
        <v>#N/A</v>
      </c>
      <c r="L153" t="e">
        <f>VLOOKUP(C153,パラメータ設定用!$A$2:$F$8,4,0)</f>
        <v>#N/A</v>
      </c>
      <c r="M153" t="e">
        <f>VLOOKUP(C153,パラメータ設定用!$A$2:$F$8,5,0)</f>
        <v>#N/A</v>
      </c>
      <c r="N153">
        <v>75</v>
      </c>
      <c r="O153">
        <v>73</v>
      </c>
    </row>
    <row r="154" spans="1:15" x14ac:dyDescent="0.4">
      <c r="A154" s="4" t="str">
        <f>IF(E154&lt;パラメータ設定用!$D$13,"-",IF(E154&gt;パラメータ設定用!$D$12,"-",IF(D154&lt;パラメータ設定用!$D$16,"-",IF(D154&gt;パラメータ設定用!$D$15,"-","〇"))))</f>
        <v>-</v>
      </c>
      <c r="B154" s="4" t="str">
        <f>IF(A154="-","-",COUNTIF($A$2:A154,"〇"))</f>
        <v>-</v>
      </c>
      <c r="C154" s="4" t="str">
        <f t="shared" si="10"/>
        <v>-</v>
      </c>
      <c r="D154" t="str">
        <f>IF('1_台風データ貼り付け'!F154=0,"-",'1_台風データ貼り付け'!F154)</f>
        <v>-</v>
      </c>
      <c r="E154" t="str">
        <f>IF('1_台風データ貼り付け'!E154=0,"-",'1_台風データ貼り付け'!E154)</f>
        <v>-</v>
      </c>
      <c r="F154">
        <f>(TRUNC('1_台風データ貼り付け'!F154,0)+MOD('1_台風データ貼り付け'!F154,1)*0.6)*10000</f>
        <v>0</v>
      </c>
      <c r="G154">
        <f>(TRUNC('1_台風データ貼り付け'!E154,0)+MOD('1_台風データ貼り付け'!E154,1)*0.6)*10000</f>
        <v>0</v>
      </c>
      <c r="H154" s="21">
        <f t="shared" ca="1" si="14"/>
        <v>0</v>
      </c>
      <c r="I154" s="8">
        <f t="shared" ca="1" si="11"/>
        <v>0</v>
      </c>
      <c r="J154" s="10" t="e">
        <f t="shared" si="12"/>
        <v>#N/A</v>
      </c>
      <c r="K154" t="e">
        <f t="shared" si="13"/>
        <v>#N/A</v>
      </c>
      <c r="L154" t="e">
        <f>VLOOKUP(C154,パラメータ設定用!$A$2:$F$8,4,0)</f>
        <v>#N/A</v>
      </c>
      <c r="M154" t="e">
        <f>VLOOKUP(C154,パラメータ設定用!$A$2:$F$8,5,0)</f>
        <v>#N/A</v>
      </c>
      <c r="N154">
        <v>75</v>
      </c>
      <c r="O154">
        <v>73</v>
      </c>
    </row>
    <row r="155" spans="1:15" x14ac:dyDescent="0.4">
      <c r="A155" s="4" t="str">
        <f>IF(E155&lt;パラメータ設定用!$D$13,"-",IF(E155&gt;パラメータ設定用!$D$12,"-",IF(D155&lt;パラメータ設定用!$D$16,"-",IF(D155&gt;パラメータ設定用!$D$15,"-","〇"))))</f>
        <v>-</v>
      </c>
      <c r="B155" s="4" t="str">
        <f>IF(A155="-","-",COUNTIF($A$2:A155,"〇"))</f>
        <v>-</v>
      </c>
      <c r="C155" s="4" t="str">
        <f t="shared" si="10"/>
        <v>-</v>
      </c>
      <c r="D155" t="str">
        <f>IF('1_台風データ貼り付け'!F155=0,"-",'1_台風データ貼り付け'!F155)</f>
        <v>-</v>
      </c>
      <c r="E155" t="str">
        <f>IF('1_台風データ貼り付け'!E155=0,"-",'1_台風データ貼り付け'!E155)</f>
        <v>-</v>
      </c>
      <c r="F155">
        <f>(TRUNC('1_台風データ貼り付け'!F155,0)+MOD('1_台風データ貼り付け'!F155,1)*0.6)*10000</f>
        <v>0</v>
      </c>
      <c r="G155">
        <f>(TRUNC('1_台風データ貼り付け'!E155,0)+MOD('1_台風データ貼り付け'!E155,1)*0.6)*10000</f>
        <v>0</v>
      </c>
      <c r="H155" s="21">
        <f t="shared" ca="1" si="14"/>
        <v>0</v>
      </c>
      <c r="I155" s="8">
        <f t="shared" ca="1" si="11"/>
        <v>0</v>
      </c>
      <c r="J155" s="10" t="e">
        <f t="shared" si="12"/>
        <v>#N/A</v>
      </c>
      <c r="K155" t="e">
        <f t="shared" si="13"/>
        <v>#N/A</v>
      </c>
      <c r="L155" t="e">
        <f>VLOOKUP(C155,パラメータ設定用!$A$2:$F$8,4,0)</f>
        <v>#N/A</v>
      </c>
      <c r="M155" t="e">
        <f>VLOOKUP(C155,パラメータ設定用!$A$2:$F$8,5,0)</f>
        <v>#N/A</v>
      </c>
      <c r="N155">
        <v>75</v>
      </c>
      <c r="O155">
        <v>73</v>
      </c>
    </row>
    <row r="156" spans="1:15" x14ac:dyDescent="0.4">
      <c r="A156" s="4" t="str">
        <f>IF(E156&lt;パラメータ設定用!$D$13,"-",IF(E156&gt;パラメータ設定用!$D$12,"-",IF(D156&lt;パラメータ設定用!$D$16,"-",IF(D156&gt;パラメータ設定用!$D$15,"-","〇"))))</f>
        <v>-</v>
      </c>
      <c r="B156" s="4" t="str">
        <f>IF(A156="-","-",COUNTIF($A$2:A156,"〇"))</f>
        <v>-</v>
      </c>
      <c r="C156" s="4" t="str">
        <f t="shared" si="10"/>
        <v>-</v>
      </c>
      <c r="D156" t="str">
        <f>IF('1_台風データ貼り付け'!F156=0,"-",'1_台風データ貼り付け'!F156)</f>
        <v>-</v>
      </c>
      <c r="E156" t="str">
        <f>IF('1_台風データ貼り付け'!E156=0,"-",'1_台風データ貼り付け'!E156)</f>
        <v>-</v>
      </c>
      <c r="F156">
        <f>(TRUNC('1_台風データ貼り付け'!F156,0)+MOD('1_台風データ貼り付け'!F156,1)*0.6)*10000</f>
        <v>0</v>
      </c>
      <c r="G156">
        <f>(TRUNC('1_台風データ貼り付け'!E156,0)+MOD('1_台風データ貼り付け'!E156,1)*0.6)*10000</f>
        <v>0</v>
      </c>
      <c r="H156" s="21">
        <f t="shared" ca="1" si="14"/>
        <v>0</v>
      </c>
      <c r="I156" s="8">
        <f t="shared" ca="1" si="11"/>
        <v>0</v>
      </c>
      <c r="J156" s="10" t="e">
        <f t="shared" si="12"/>
        <v>#N/A</v>
      </c>
      <c r="K156" t="e">
        <f t="shared" si="13"/>
        <v>#N/A</v>
      </c>
      <c r="L156" t="e">
        <f>VLOOKUP(C156,パラメータ設定用!$A$2:$F$8,4,0)</f>
        <v>#N/A</v>
      </c>
      <c r="M156" t="e">
        <f>VLOOKUP(C156,パラメータ設定用!$A$2:$F$8,5,0)</f>
        <v>#N/A</v>
      </c>
      <c r="N156">
        <v>75</v>
      </c>
      <c r="O156">
        <v>73</v>
      </c>
    </row>
    <row r="157" spans="1:15" x14ac:dyDescent="0.4">
      <c r="A157" s="4" t="str">
        <f>IF(E157&lt;パラメータ設定用!$D$13,"-",IF(E157&gt;パラメータ設定用!$D$12,"-",IF(D157&lt;パラメータ設定用!$D$16,"-",IF(D157&gt;パラメータ設定用!$D$15,"-","〇"))))</f>
        <v>-</v>
      </c>
      <c r="B157" s="4" t="str">
        <f>IF(A157="-","-",COUNTIF($A$2:A157,"〇"))</f>
        <v>-</v>
      </c>
      <c r="C157" s="4" t="str">
        <f t="shared" si="10"/>
        <v>-</v>
      </c>
      <c r="D157" t="str">
        <f>IF('1_台風データ貼り付け'!F157=0,"-",'1_台風データ貼り付け'!F157)</f>
        <v>-</v>
      </c>
      <c r="E157" t="str">
        <f>IF('1_台風データ貼り付け'!E157=0,"-",'1_台風データ貼り付け'!E157)</f>
        <v>-</v>
      </c>
      <c r="F157">
        <f>(TRUNC('1_台風データ貼り付け'!F157,0)+MOD('1_台風データ貼り付け'!F157,1)*0.6)*10000</f>
        <v>0</v>
      </c>
      <c r="G157">
        <f>(TRUNC('1_台風データ貼り付け'!E157,0)+MOD('1_台風データ貼り付け'!E157,1)*0.6)*10000</f>
        <v>0</v>
      </c>
      <c r="H157" s="21">
        <f t="shared" ca="1" si="14"/>
        <v>0</v>
      </c>
      <c r="I157" s="8">
        <f t="shared" ca="1" si="11"/>
        <v>0</v>
      </c>
      <c r="J157" s="10" t="e">
        <f t="shared" si="12"/>
        <v>#N/A</v>
      </c>
      <c r="K157" t="e">
        <f t="shared" si="13"/>
        <v>#N/A</v>
      </c>
      <c r="L157" t="e">
        <f>VLOOKUP(C157,パラメータ設定用!$A$2:$F$8,4,0)</f>
        <v>#N/A</v>
      </c>
      <c r="M157" t="e">
        <f>VLOOKUP(C157,パラメータ設定用!$A$2:$F$8,5,0)</f>
        <v>#N/A</v>
      </c>
      <c r="N157">
        <v>75</v>
      </c>
      <c r="O157">
        <v>73</v>
      </c>
    </row>
    <row r="158" spans="1:15" x14ac:dyDescent="0.4">
      <c r="A158" s="4" t="str">
        <f>IF(E158&lt;パラメータ設定用!$D$13,"-",IF(E158&gt;パラメータ設定用!$D$12,"-",IF(D158&lt;パラメータ設定用!$D$16,"-",IF(D158&gt;パラメータ設定用!$D$15,"-","〇"))))</f>
        <v>-</v>
      </c>
      <c r="B158" s="4" t="str">
        <f>IF(A158="-","-",COUNTIF($A$2:A158,"〇"))</f>
        <v>-</v>
      </c>
      <c r="C158" s="4" t="str">
        <f t="shared" si="10"/>
        <v>-</v>
      </c>
      <c r="D158" t="str">
        <f>IF('1_台風データ貼り付け'!F158=0,"-",'1_台風データ貼り付け'!F158)</f>
        <v>-</v>
      </c>
      <c r="E158" t="str">
        <f>IF('1_台風データ貼り付け'!E158=0,"-",'1_台風データ貼り付け'!E158)</f>
        <v>-</v>
      </c>
      <c r="F158">
        <f>(TRUNC('1_台風データ貼り付け'!F158,0)+MOD('1_台風データ貼り付け'!F158,1)*0.6)*10000</f>
        <v>0</v>
      </c>
      <c r="G158">
        <f>(TRUNC('1_台風データ貼り付け'!E158,0)+MOD('1_台風データ貼り付け'!E158,1)*0.6)*10000</f>
        <v>0</v>
      </c>
      <c r="H158" s="21">
        <f t="shared" ca="1" si="14"/>
        <v>0</v>
      </c>
      <c r="I158" s="8">
        <f t="shared" ca="1" si="11"/>
        <v>0</v>
      </c>
      <c r="J158" s="10" t="e">
        <f t="shared" si="12"/>
        <v>#N/A</v>
      </c>
      <c r="K158" t="e">
        <f t="shared" si="13"/>
        <v>#N/A</v>
      </c>
      <c r="L158" t="e">
        <f>VLOOKUP(C158,パラメータ設定用!$A$2:$F$8,4,0)</f>
        <v>#N/A</v>
      </c>
      <c r="M158" t="e">
        <f>VLOOKUP(C158,パラメータ設定用!$A$2:$F$8,5,0)</f>
        <v>#N/A</v>
      </c>
      <c r="N158">
        <v>75</v>
      </c>
      <c r="O158">
        <v>73</v>
      </c>
    </row>
    <row r="159" spans="1:15" x14ac:dyDescent="0.4">
      <c r="A159" s="4" t="str">
        <f>IF(E159&lt;パラメータ設定用!$D$13,"-",IF(E159&gt;パラメータ設定用!$D$12,"-",IF(D159&lt;パラメータ設定用!$D$16,"-",IF(D159&gt;パラメータ設定用!$D$15,"-","〇"))))</f>
        <v>-</v>
      </c>
      <c r="B159" s="4" t="str">
        <f>IF(A159="-","-",COUNTIF($A$2:A159,"〇"))</f>
        <v>-</v>
      </c>
      <c r="C159" s="4" t="str">
        <f t="shared" si="10"/>
        <v>-</v>
      </c>
      <c r="D159" t="str">
        <f>IF('1_台風データ貼り付け'!F159=0,"-",'1_台風データ貼り付け'!F159)</f>
        <v>-</v>
      </c>
      <c r="E159" t="str">
        <f>IF('1_台風データ貼り付け'!E159=0,"-",'1_台風データ貼り付け'!E159)</f>
        <v>-</v>
      </c>
      <c r="F159">
        <f>(TRUNC('1_台風データ貼り付け'!F159,0)+MOD('1_台風データ貼り付け'!F159,1)*0.6)*10000</f>
        <v>0</v>
      </c>
      <c r="G159">
        <f>(TRUNC('1_台風データ貼り付け'!E159,0)+MOD('1_台風データ貼り付け'!E159,1)*0.6)*10000</f>
        <v>0</v>
      </c>
      <c r="H159" s="21">
        <f t="shared" ca="1" si="14"/>
        <v>0</v>
      </c>
      <c r="I159" s="8">
        <f t="shared" ca="1" si="11"/>
        <v>0</v>
      </c>
      <c r="J159" s="10" t="e">
        <f t="shared" si="12"/>
        <v>#N/A</v>
      </c>
      <c r="K159" t="e">
        <f t="shared" si="13"/>
        <v>#N/A</v>
      </c>
      <c r="L159" t="e">
        <f>VLOOKUP(C159,パラメータ設定用!$A$2:$F$8,4,0)</f>
        <v>#N/A</v>
      </c>
      <c r="M159" t="e">
        <f>VLOOKUP(C159,パラメータ設定用!$A$2:$F$8,5,0)</f>
        <v>#N/A</v>
      </c>
      <c r="N159">
        <v>75</v>
      </c>
      <c r="O159">
        <v>73</v>
      </c>
    </row>
    <row r="160" spans="1:15" x14ac:dyDescent="0.4">
      <c r="A160" s="4" t="str">
        <f>IF(E160&lt;パラメータ設定用!$D$13,"-",IF(E160&gt;パラメータ設定用!$D$12,"-",IF(D160&lt;パラメータ設定用!$D$16,"-",IF(D160&gt;パラメータ設定用!$D$15,"-","〇"))))</f>
        <v>-</v>
      </c>
      <c r="B160" s="4" t="str">
        <f>IF(A160="-","-",COUNTIF($A$2:A160,"〇"))</f>
        <v>-</v>
      </c>
      <c r="C160" s="4" t="str">
        <f t="shared" si="10"/>
        <v>-</v>
      </c>
      <c r="D160" t="str">
        <f>IF('1_台風データ貼り付け'!F160=0,"-",'1_台風データ貼り付け'!F160)</f>
        <v>-</v>
      </c>
      <c r="E160" t="str">
        <f>IF('1_台風データ貼り付け'!E160=0,"-",'1_台風データ貼り付け'!E160)</f>
        <v>-</v>
      </c>
      <c r="F160">
        <f>(TRUNC('1_台風データ貼り付け'!F160,0)+MOD('1_台風データ貼り付け'!F160,1)*0.6)*10000</f>
        <v>0</v>
      </c>
      <c r="G160">
        <f>(TRUNC('1_台風データ貼り付け'!E160,0)+MOD('1_台風データ貼り付け'!E160,1)*0.6)*10000</f>
        <v>0</v>
      </c>
      <c r="H160" s="21">
        <f t="shared" ca="1" si="14"/>
        <v>0</v>
      </c>
      <c r="I160" s="8">
        <f t="shared" ca="1" si="11"/>
        <v>0</v>
      </c>
      <c r="J160" s="10" t="e">
        <f t="shared" si="12"/>
        <v>#N/A</v>
      </c>
      <c r="K160" t="e">
        <f t="shared" si="13"/>
        <v>#N/A</v>
      </c>
      <c r="L160" t="e">
        <f>VLOOKUP(C160,パラメータ設定用!$A$2:$F$8,4,0)</f>
        <v>#N/A</v>
      </c>
      <c r="M160" t="e">
        <f>VLOOKUP(C160,パラメータ設定用!$A$2:$F$8,5,0)</f>
        <v>#N/A</v>
      </c>
      <c r="N160">
        <v>75</v>
      </c>
      <c r="O160">
        <v>73</v>
      </c>
    </row>
    <row r="161" spans="1:15" x14ac:dyDescent="0.4">
      <c r="A161" s="4" t="str">
        <f>IF(E161&lt;パラメータ設定用!$D$13,"-",IF(E161&gt;パラメータ設定用!$D$12,"-",IF(D161&lt;パラメータ設定用!$D$16,"-",IF(D161&gt;パラメータ設定用!$D$15,"-","〇"))))</f>
        <v>-</v>
      </c>
      <c r="B161" s="4" t="str">
        <f>IF(A161="-","-",COUNTIF($A$2:A161,"〇"))</f>
        <v>-</v>
      </c>
      <c r="C161" s="4" t="str">
        <f t="shared" si="10"/>
        <v>-</v>
      </c>
      <c r="D161" t="str">
        <f>IF('1_台風データ貼り付け'!F161=0,"-",'1_台風データ貼り付け'!F161)</f>
        <v>-</v>
      </c>
      <c r="E161" t="str">
        <f>IF('1_台風データ貼り付け'!E161=0,"-",'1_台風データ貼り付け'!E161)</f>
        <v>-</v>
      </c>
      <c r="F161">
        <f>(TRUNC('1_台風データ貼り付け'!F161,0)+MOD('1_台風データ貼り付け'!F161,1)*0.6)*10000</f>
        <v>0</v>
      </c>
      <c r="G161">
        <f>(TRUNC('1_台風データ貼り付け'!E161,0)+MOD('1_台風データ貼り付け'!E161,1)*0.6)*10000</f>
        <v>0</v>
      </c>
      <c r="H161" s="21">
        <f t="shared" ca="1" si="14"/>
        <v>0</v>
      </c>
      <c r="I161" s="8">
        <f t="shared" ca="1" si="11"/>
        <v>0</v>
      </c>
      <c r="J161" s="10" t="e">
        <f t="shared" si="12"/>
        <v>#N/A</v>
      </c>
      <c r="K161" t="e">
        <f t="shared" si="13"/>
        <v>#N/A</v>
      </c>
      <c r="L161" t="e">
        <f>VLOOKUP(C161,パラメータ設定用!$A$2:$F$8,4,0)</f>
        <v>#N/A</v>
      </c>
      <c r="M161" t="e">
        <f>VLOOKUP(C161,パラメータ設定用!$A$2:$F$8,5,0)</f>
        <v>#N/A</v>
      </c>
      <c r="N161">
        <v>75</v>
      </c>
      <c r="O161">
        <v>73</v>
      </c>
    </row>
    <row r="162" spans="1:15" x14ac:dyDescent="0.4">
      <c r="A162" s="4" t="str">
        <f>IF(E162&lt;パラメータ設定用!$D$13,"-",IF(E162&gt;パラメータ設定用!$D$12,"-",IF(D162&lt;パラメータ設定用!$D$16,"-",IF(D162&gt;パラメータ設定用!$D$15,"-","〇"))))</f>
        <v>-</v>
      </c>
      <c r="B162" s="4" t="str">
        <f>IF(A162="-","-",COUNTIF($A$2:A162,"〇"))</f>
        <v>-</v>
      </c>
      <c r="C162" s="4" t="str">
        <f t="shared" si="10"/>
        <v>-</v>
      </c>
      <c r="D162" t="str">
        <f>IF('1_台風データ貼り付け'!F162=0,"-",'1_台風データ貼り付け'!F162)</f>
        <v>-</v>
      </c>
      <c r="E162" t="str">
        <f>IF('1_台風データ貼り付け'!E162=0,"-",'1_台風データ貼り付け'!E162)</f>
        <v>-</v>
      </c>
      <c r="F162">
        <f>(TRUNC('1_台風データ貼り付け'!F162,0)+MOD('1_台風データ貼り付け'!F162,1)*0.6)*10000</f>
        <v>0</v>
      </c>
      <c r="G162">
        <f>(TRUNC('1_台風データ貼り付け'!E162,0)+MOD('1_台風データ貼り付け'!E162,1)*0.6)*10000</f>
        <v>0</v>
      </c>
      <c r="H162" s="21">
        <f t="shared" ca="1" si="14"/>
        <v>0</v>
      </c>
      <c r="I162" s="8">
        <f t="shared" ca="1" si="11"/>
        <v>0</v>
      </c>
      <c r="J162" s="10" t="e">
        <f t="shared" si="12"/>
        <v>#N/A</v>
      </c>
      <c r="K162" t="e">
        <f t="shared" si="13"/>
        <v>#N/A</v>
      </c>
      <c r="L162" t="e">
        <f>VLOOKUP(C162,パラメータ設定用!$A$2:$F$8,4,0)</f>
        <v>#N/A</v>
      </c>
      <c r="M162" t="e">
        <f>VLOOKUP(C162,パラメータ設定用!$A$2:$F$8,5,0)</f>
        <v>#N/A</v>
      </c>
      <c r="N162">
        <v>75</v>
      </c>
      <c r="O162">
        <v>73</v>
      </c>
    </row>
    <row r="163" spans="1:15" x14ac:dyDescent="0.4">
      <c r="A163" s="4" t="str">
        <f>IF(E163&lt;パラメータ設定用!$D$13,"-",IF(E163&gt;パラメータ設定用!$D$12,"-",IF(D163&lt;パラメータ設定用!$D$16,"-",IF(D163&gt;パラメータ設定用!$D$15,"-","〇"))))</f>
        <v>-</v>
      </c>
      <c r="B163" s="4" t="str">
        <f>IF(A163="-","-",COUNTIF($A$2:A163,"〇"))</f>
        <v>-</v>
      </c>
      <c r="C163" s="4" t="str">
        <f t="shared" si="10"/>
        <v>-</v>
      </c>
      <c r="D163" t="str">
        <f>IF('1_台風データ貼り付け'!F163=0,"-",'1_台風データ貼り付け'!F163)</f>
        <v>-</v>
      </c>
      <c r="E163" t="str">
        <f>IF('1_台風データ貼り付け'!E163=0,"-",'1_台風データ貼り付け'!E163)</f>
        <v>-</v>
      </c>
      <c r="F163">
        <f>(TRUNC('1_台風データ貼り付け'!F163,0)+MOD('1_台風データ貼り付け'!F163,1)*0.6)*10000</f>
        <v>0</v>
      </c>
      <c r="G163">
        <f>(TRUNC('1_台風データ貼り付け'!E163,0)+MOD('1_台風データ貼り付け'!E163,1)*0.6)*10000</f>
        <v>0</v>
      </c>
      <c r="H163" s="21">
        <f t="shared" ca="1" si="14"/>
        <v>0</v>
      </c>
      <c r="I163" s="8">
        <f t="shared" ca="1" si="11"/>
        <v>0</v>
      </c>
      <c r="J163" s="10" t="e">
        <f t="shared" si="12"/>
        <v>#N/A</v>
      </c>
      <c r="K163" t="e">
        <f t="shared" si="13"/>
        <v>#N/A</v>
      </c>
      <c r="L163" t="e">
        <f>VLOOKUP(C163,パラメータ設定用!$A$2:$F$8,4,0)</f>
        <v>#N/A</v>
      </c>
      <c r="M163" t="e">
        <f>VLOOKUP(C163,パラメータ設定用!$A$2:$F$8,5,0)</f>
        <v>#N/A</v>
      </c>
      <c r="N163">
        <v>75</v>
      </c>
      <c r="O163">
        <v>73</v>
      </c>
    </row>
    <row r="164" spans="1:15" x14ac:dyDescent="0.4">
      <c r="A164" s="4" t="str">
        <f>IF(E164&lt;パラメータ設定用!$D$13,"-",IF(E164&gt;パラメータ設定用!$D$12,"-",IF(D164&lt;パラメータ設定用!$D$16,"-",IF(D164&gt;パラメータ設定用!$D$15,"-","〇"))))</f>
        <v>-</v>
      </c>
      <c r="B164" s="4" t="str">
        <f>IF(A164="-","-",COUNTIF($A$2:A164,"〇"))</f>
        <v>-</v>
      </c>
      <c r="C164" s="4" t="str">
        <f t="shared" si="10"/>
        <v>-</v>
      </c>
      <c r="D164" t="str">
        <f>IF('1_台風データ貼り付け'!F164=0,"-",'1_台風データ貼り付け'!F164)</f>
        <v>-</v>
      </c>
      <c r="E164" t="str">
        <f>IF('1_台風データ貼り付け'!E164=0,"-",'1_台風データ貼り付け'!E164)</f>
        <v>-</v>
      </c>
      <c r="F164">
        <f>(TRUNC('1_台風データ貼り付け'!F164,0)+MOD('1_台風データ貼り付け'!F164,1)*0.6)*10000</f>
        <v>0</v>
      </c>
      <c r="G164">
        <f>(TRUNC('1_台風データ貼り付け'!E164,0)+MOD('1_台風データ貼り付け'!E164,1)*0.6)*10000</f>
        <v>0</v>
      </c>
      <c r="H164" s="21">
        <f t="shared" ca="1" si="14"/>
        <v>0</v>
      </c>
      <c r="I164" s="8">
        <f t="shared" ca="1" si="11"/>
        <v>0</v>
      </c>
      <c r="J164" s="10" t="e">
        <f t="shared" si="12"/>
        <v>#N/A</v>
      </c>
      <c r="K164" t="e">
        <f t="shared" si="13"/>
        <v>#N/A</v>
      </c>
      <c r="L164" t="e">
        <f>VLOOKUP(C164,パラメータ設定用!$A$2:$F$8,4,0)</f>
        <v>#N/A</v>
      </c>
      <c r="M164" t="e">
        <f>VLOOKUP(C164,パラメータ設定用!$A$2:$F$8,5,0)</f>
        <v>#N/A</v>
      </c>
      <c r="N164">
        <v>75</v>
      </c>
      <c r="O164">
        <v>73</v>
      </c>
    </row>
    <row r="165" spans="1:15" x14ac:dyDescent="0.4">
      <c r="A165" s="4" t="str">
        <f>IF(E165&lt;パラメータ設定用!$D$13,"-",IF(E165&gt;パラメータ設定用!$D$12,"-",IF(D165&lt;パラメータ設定用!$D$16,"-",IF(D165&gt;パラメータ設定用!$D$15,"-","〇"))))</f>
        <v>-</v>
      </c>
      <c r="B165" s="4" t="str">
        <f>IF(A165="-","-",COUNTIF($A$2:A165,"〇"))</f>
        <v>-</v>
      </c>
      <c r="C165" s="4" t="str">
        <f t="shared" si="10"/>
        <v>-</v>
      </c>
      <c r="D165" t="str">
        <f>IF('1_台風データ貼り付け'!F165=0,"-",'1_台風データ貼り付け'!F165)</f>
        <v>-</v>
      </c>
      <c r="E165" t="str">
        <f>IF('1_台風データ貼り付け'!E165=0,"-",'1_台風データ貼り付け'!E165)</f>
        <v>-</v>
      </c>
      <c r="F165">
        <f>(TRUNC('1_台風データ貼り付け'!F165,0)+MOD('1_台風データ貼り付け'!F165,1)*0.6)*10000</f>
        <v>0</v>
      </c>
      <c r="G165">
        <f>(TRUNC('1_台風データ貼り付け'!E165,0)+MOD('1_台風データ貼り付け'!E165,1)*0.6)*10000</f>
        <v>0</v>
      </c>
      <c r="H165" s="21">
        <f t="shared" ca="1" si="14"/>
        <v>0</v>
      </c>
      <c r="I165" s="8">
        <f t="shared" ca="1" si="11"/>
        <v>0</v>
      </c>
      <c r="J165" s="10" t="e">
        <f t="shared" si="12"/>
        <v>#N/A</v>
      </c>
      <c r="K165" t="e">
        <f t="shared" si="13"/>
        <v>#N/A</v>
      </c>
      <c r="L165" t="e">
        <f>VLOOKUP(C165,パラメータ設定用!$A$2:$F$8,4,0)</f>
        <v>#N/A</v>
      </c>
      <c r="M165" t="e">
        <f>VLOOKUP(C165,パラメータ設定用!$A$2:$F$8,5,0)</f>
        <v>#N/A</v>
      </c>
      <c r="N165">
        <v>75</v>
      </c>
      <c r="O165">
        <v>73</v>
      </c>
    </row>
    <row r="166" spans="1:15" x14ac:dyDescent="0.4">
      <c r="A166" s="4" t="str">
        <f>IF(E166&lt;パラメータ設定用!$D$13,"-",IF(E166&gt;パラメータ設定用!$D$12,"-",IF(D166&lt;パラメータ設定用!$D$16,"-",IF(D166&gt;パラメータ設定用!$D$15,"-","〇"))))</f>
        <v>-</v>
      </c>
      <c r="B166" s="4" t="str">
        <f>IF(A166="-","-",COUNTIF($A$2:A166,"〇"))</f>
        <v>-</v>
      </c>
      <c r="C166" s="4" t="str">
        <f t="shared" ref="C166:C201" si="15">IF(E166="-","-",IF(E166&lt;=22,"A",IF(E166&lt;=30,"B",IF(E166&lt;=34,"C",IF(E166&lt;=36,"D",IF(E166&lt;=38,"E",IF(E166&lt;=45,"F","G")))))))</f>
        <v>-</v>
      </c>
      <c r="D166" t="str">
        <f>IF('1_台風データ貼り付け'!F166=0,"-",'1_台風データ貼り付け'!F166)</f>
        <v>-</v>
      </c>
      <c r="E166" t="str">
        <f>IF('1_台風データ貼り付け'!E166=0,"-",'1_台風データ貼り付け'!E166)</f>
        <v>-</v>
      </c>
      <c r="F166">
        <f>(TRUNC('1_台風データ貼り付け'!F166,0)+MOD('1_台風データ貼り付け'!F166,1)*0.6)*10000</f>
        <v>0</v>
      </c>
      <c r="G166">
        <f>(TRUNC('1_台風データ貼り付け'!E166,0)+MOD('1_台風データ貼り付け'!E166,1)*0.6)*10000</f>
        <v>0</v>
      </c>
      <c r="H166" s="21">
        <f t="shared" ca="1" si="14"/>
        <v>0</v>
      </c>
      <c r="I166" s="8">
        <f t="shared" ref="I166:I201" ca="1" si="16">(H166/(O166*1000))/24</f>
        <v>0</v>
      </c>
      <c r="J166" s="10" t="e">
        <f t="shared" ref="J166:J201" si="17">IF(K166=0,"-",1013-K166)</f>
        <v>#N/A</v>
      </c>
      <c r="K166" t="e">
        <f t="shared" ref="K166:K201" si="18">L166*E166+M166</f>
        <v>#N/A</v>
      </c>
      <c r="L166" t="e">
        <f>VLOOKUP(C166,パラメータ設定用!$A$2:$F$8,4,0)</f>
        <v>#N/A</v>
      </c>
      <c r="M166" t="e">
        <f>VLOOKUP(C166,パラメータ設定用!$A$2:$F$8,5,0)</f>
        <v>#N/A</v>
      </c>
      <c r="N166">
        <v>75</v>
      </c>
      <c r="O166">
        <v>73</v>
      </c>
    </row>
    <row r="167" spans="1:15" x14ac:dyDescent="0.4">
      <c r="A167" s="4" t="str">
        <f>IF(E167&lt;パラメータ設定用!$D$13,"-",IF(E167&gt;パラメータ設定用!$D$12,"-",IF(D167&lt;パラメータ設定用!$D$16,"-",IF(D167&gt;パラメータ設定用!$D$15,"-","〇"))))</f>
        <v>-</v>
      </c>
      <c r="B167" s="4" t="str">
        <f>IF(A167="-","-",COUNTIF($A$2:A167,"〇"))</f>
        <v>-</v>
      </c>
      <c r="C167" s="4" t="str">
        <f t="shared" si="15"/>
        <v>-</v>
      </c>
      <c r="D167" t="str">
        <f>IF('1_台風データ貼り付け'!F167=0,"-",'1_台風データ貼り付け'!F167)</f>
        <v>-</v>
      </c>
      <c r="E167" t="str">
        <f>IF('1_台風データ貼り付け'!E167=0,"-",'1_台風データ貼り付け'!E167)</f>
        <v>-</v>
      </c>
      <c r="F167">
        <f>(TRUNC('1_台風データ貼り付け'!F167,0)+MOD('1_台風データ貼り付け'!F167,1)*0.6)*10000</f>
        <v>0</v>
      </c>
      <c r="G167">
        <f>(TRUNC('1_台風データ貼り付け'!E167,0)+MOD('1_台風データ貼り付け'!E167,1)*0.6)*10000</f>
        <v>0</v>
      </c>
      <c r="H167" s="21">
        <f t="shared" ca="1" si="14"/>
        <v>0</v>
      </c>
      <c r="I167" s="8">
        <f t="shared" ca="1" si="16"/>
        <v>0</v>
      </c>
      <c r="J167" s="10" t="e">
        <f t="shared" si="17"/>
        <v>#N/A</v>
      </c>
      <c r="K167" t="e">
        <f t="shared" si="18"/>
        <v>#N/A</v>
      </c>
      <c r="L167" t="e">
        <f>VLOOKUP(C167,パラメータ設定用!$A$2:$F$8,4,0)</f>
        <v>#N/A</v>
      </c>
      <c r="M167" t="e">
        <f>VLOOKUP(C167,パラメータ設定用!$A$2:$F$8,5,0)</f>
        <v>#N/A</v>
      </c>
      <c r="N167">
        <v>75</v>
      </c>
      <c r="O167">
        <v>73</v>
      </c>
    </row>
    <row r="168" spans="1:15" x14ac:dyDescent="0.4">
      <c r="A168" s="4" t="str">
        <f>IF(E168&lt;パラメータ設定用!$D$13,"-",IF(E168&gt;パラメータ設定用!$D$12,"-",IF(D168&lt;パラメータ設定用!$D$16,"-",IF(D168&gt;パラメータ設定用!$D$15,"-","〇"))))</f>
        <v>-</v>
      </c>
      <c r="B168" s="4" t="str">
        <f>IF(A168="-","-",COUNTIF($A$2:A168,"〇"))</f>
        <v>-</v>
      </c>
      <c r="C168" s="4" t="str">
        <f t="shared" si="15"/>
        <v>-</v>
      </c>
      <c r="D168" t="str">
        <f>IF('1_台風データ貼り付け'!F168=0,"-",'1_台風データ貼り付け'!F168)</f>
        <v>-</v>
      </c>
      <c r="E168" t="str">
        <f>IF('1_台風データ貼り付け'!E168=0,"-",'1_台風データ貼り付け'!E168)</f>
        <v>-</v>
      </c>
      <c r="F168">
        <f>(TRUNC('1_台風データ貼り付け'!F168,0)+MOD('1_台風データ貼り付け'!F168,1)*0.6)*10000</f>
        <v>0</v>
      </c>
      <c r="G168">
        <f>(TRUNC('1_台風データ貼り付け'!E168,0)+MOD('1_台風データ貼り付け'!E168,1)*0.6)*10000</f>
        <v>0</v>
      </c>
      <c r="H168" s="21">
        <f t="shared" ca="1" si="14"/>
        <v>0</v>
      </c>
      <c r="I168" s="8">
        <f t="shared" ca="1" si="16"/>
        <v>0</v>
      </c>
      <c r="J168" s="10" t="e">
        <f t="shared" si="17"/>
        <v>#N/A</v>
      </c>
      <c r="K168" t="e">
        <f t="shared" si="18"/>
        <v>#N/A</v>
      </c>
      <c r="L168" t="e">
        <f>VLOOKUP(C168,パラメータ設定用!$A$2:$F$8,4,0)</f>
        <v>#N/A</v>
      </c>
      <c r="M168" t="e">
        <f>VLOOKUP(C168,パラメータ設定用!$A$2:$F$8,5,0)</f>
        <v>#N/A</v>
      </c>
      <c r="N168">
        <v>75</v>
      </c>
      <c r="O168">
        <v>73</v>
      </c>
    </row>
    <row r="169" spans="1:15" x14ac:dyDescent="0.4">
      <c r="A169" s="4" t="str">
        <f>IF(E169&lt;パラメータ設定用!$D$13,"-",IF(E169&gt;パラメータ設定用!$D$12,"-",IF(D169&lt;パラメータ設定用!$D$16,"-",IF(D169&gt;パラメータ設定用!$D$15,"-","〇"))))</f>
        <v>-</v>
      </c>
      <c r="B169" s="4" t="str">
        <f>IF(A169="-","-",COUNTIF($A$2:A169,"〇"))</f>
        <v>-</v>
      </c>
      <c r="C169" s="4" t="str">
        <f t="shared" si="15"/>
        <v>-</v>
      </c>
      <c r="D169" t="str">
        <f>IF('1_台風データ貼り付け'!F169=0,"-",'1_台風データ貼り付け'!F169)</f>
        <v>-</v>
      </c>
      <c r="E169" t="str">
        <f>IF('1_台風データ貼り付け'!E169=0,"-",'1_台風データ貼り付け'!E169)</f>
        <v>-</v>
      </c>
      <c r="F169">
        <f>(TRUNC('1_台風データ貼り付け'!F169,0)+MOD('1_台風データ貼り付け'!F169,1)*0.6)*10000</f>
        <v>0</v>
      </c>
      <c r="G169">
        <f>(TRUNC('1_台風データ貼り付け'!E169,0)+MOD('1_台風データ貼り付け'!E169,1)*0.6)*10000</f>
        <v>0</v>
      </c>
      <c r="H169" s="21">
        <f t="shared" ca="1" si="14"/>
        <v>0</v>
      </c>
      <c r="I169" s="8">
        <f t="shared" ca="1" si="16"/>
        <v>0</v>
      </c>
      <c r="J169" s="10" t="e">
        <f t="shared" si="17"/>
        <v>#N/A</v>
      </c>
      <c r="K169" t="e">
        <f t="shared" si="18"/>
        <v>#N/A</v>
      </c>
      <c r="L169" t="e">
        <f>VLOOKUP(C169,パラメータ設定用!$A$2:$F$8,4,0)</f>
        <v>#N/A</v>
      </c>
      <c r="M169" t="e">
        <f>VLOOKUP(C169,パラメータ設定用!$A$2:$F$8,5,0)</f>
        <v>#N/A</v>
      </c>
      <c r="N169">
        <v>75</v>
      </c>
      <c r="O169">
        <v>73</v>
      </c>
    </row>
    <row r="170" spans="1:15" x14ac:dyDescent="0.4">
      <c r="A170" s="4" t="str">
        <f>IF(E170&lt;パラメータ設定用!$D$13,"-",IF(E170&gt;パラメータ設定用!$D$12,"-",IF(D170&lt;パラメータ設定用!$D$16,"-",IF(D170&gt;パラメータ設定用!$D$15,"-","〇"))))</f>
        <v>-</v>
      </c>
      <c r="B170" s="4" t="str">
        <f>IF(A170="-","-",COUNTIF($A$2:A170,"〇"))</f>
        <v>-</v>
      </c>
      <c r="C170" s="4" t="str">
        <f t="shared" si="15"/>
        <v>-</v>
      </c>
      <c r="D170" t="str">
        <f>IF('1_台風データ貼り付け'!F170=0,"-",'1_台風データ貼り付け'!F170)</f>
        <v>-</v>
      </c>
      <c r="E170" t="str">
        <f>IF('1_台風データ貼り付け'!E170=0,"-",'1_台風データ貼り付け'!E170)</f>
        <v>-</v>
      </c>
      <c r="F170">
        <f>(TRUNC('1_台風データ貼り付け'!F170,0)+MOD('1_台風データ貼り付け'!F170,1)*0.6)*10000</f>
        <v>0</v>
      </c>
      <c r="G170">
        <f>(TRUNC('1_台風データ貼り付け'!E170,0)+MOD('1_台風データ貼り付け'!E170,1)*0.6)*10000</f>
        <v>0</v>
      </c>
      <c r="H170" s="21">
        <f t="shared" ca="1" si="14"/>
        <v>0</v>
      </c>
      <c r="I170" s="8">
        <f t="shared" ca="1" si="16"/>
        <v>0</v>
      </c>
      <c r="J170" s="10" t="e">
        <f t="shared" si="17"/>
        <v>#N/A</v>
      </c>
      <c r="K170" t="e">
        <f t="shared" si="18"/>
        <v>#N/A</v>
      </c>
      <c r="L170" t="e">
        <f>VLOOKUP(C170,パラメータ設定用!$A$2:$F$8,4,0)</f>
        <v>#N/A</v>
      </c>
      <c r="M170" t="e">
        <f>VLOOKUP(C170,パラメータ設定用!$A$2:$F$8,5,0)</f>
        <v>#N/A</v>
      </c>
      <c r="N170">
        <v>75</v>
      </c>
      <c r="O170">
        <v>73</v>
      </c>
    </row>
    <row r="171" spans="1:15" x14ac:dyDescent="0.4">
      <c r="A171" s="4" t="str">
        <f>IF(E171&lt;パラメータ設定用!$D$13,"-",IF(E171&gt;パラメータ設定用!$D$12,"-",IF(D171&lt;パラメータ設定用!$D$16,"-",IF(D171&gt;パラメータ設定用!$D$15,"-","〇"))))</f>
        <v>-</v>
      </c>
      <c r="B171" s="4" t="str">
        <f>IF(A171="-","-",COUNTIF($A$2:A171,"〇"))</f>
        <v>-</v>
      </c>
      <c r="C171" s="4" t="str">
        <f t="shared" si="15"/>
        <v>-</v>
      </c>
      <c r="D171" t="str">
        <f>IF('1_台風データ貼り付け'!F171=0,"-",'1_台風データ貼り付け'!F171)</f>
        <v>-</v>
      </c>
      <c r="E171" t="str">
        <f>IF('1_台風データ貼り付け'!E171=0,"-",'1_台風データ貼り付け'!E171)</f>
        <v>-</v>
      </c>
      <c r="F171">
        <f>(TRUNC('1_台風データ貼り付け'!F171,0)+MOD('1_台風データ貼り付け'!F171,1)*0.6)*10000</f>
        <v>0</v>
      </c>
      <c r="G171">
        <f>(TRUNC('1_台風データ貼り付け'!E171,0)+MOD('1_台風データ貼り付け'!E171,1)*0.6)*10000</f>
        <v>0</v>
      </c>
      <c r="H171" s="21">
        <f t="shared" ca="1" si="14"/>
        <v>0</v>
      </c>
      <c r="I171" s="8">
        <f t="shared" ca="1" si="16"/>
        <v>0</v>
      </c>
      <c r="J171" s="10" t="e">
        <f t="shared" si="17"/>
        <v>#N/A</v>
      </c>
      <c r="K171" t="e">
        <f t="shared" si="18"/>
        <v>#N/A</v>
      </c>
      <c r="L171" t="e">
        <f>VLOOKUP(C171,パラメータ設定用!$A$2:$F$8,4,0)</f>
        <v>#N/A</v>
      </c>
      <c r="M171" t="e">
        <f>VLOOKUP(C171,パラメータ設定用!$A$2:$F$8,5,0)</f>
        <v>#N/A</v>
      </c>
      <c r="N171">
        <v>75</v>
      </c>
      <c r="O171">
        <v>73</v>
      </c>
    </row>
    <row r="172" spans="1:15" x14ac:dyDescent="0.4">
      <c r="A172" s="4" t="str">
        <f>IF(E172&lt;パラメータ設定用!$D$13,"-",IF(E172&gt;パラメータ設定用!$D$12,"-",IF(D172&lt;パラメータ設定用!$D$16,"-",IF(D172&gt;パラメータ設定用!$D$15,"-","〇"))))</f>
        <v>-</v>
      </c>
      <c r="B172" s="4" t="str">
        <f>IF(A172="-","-",COUNTIF($A$2:A172,"〇"))</f>
        <v>-</v>
      </c>
      <c r="C172" s="4" t="str">
        <f t="shared" si="15"/>
        <v>-</v>
      </c>
      <c r="D172" t="str">
        <f>IF('1_台風データ貼り付け'!F172=0,"-",'1_台風データ貼り付け'!F172)</f>
        <v>-</v>
      </c>
      <c r="E172" t="str">
        <f>IF('1_台風データ貼り付け'!E172=0,"-",'1_台風データ貼り付け'!E172)</f>
        <v>-</v>
      </c>
      <c r="F172">
        <f>(TRUNC('1_台風データ貼り付け'!F172,0)+MOD('1_台風データ貼り付け'!F172,1)*0.6)*10000</f>
        <v>0</v>
      </c>
      <c r="G172">
        <f>(TRUNC('1_台風データ貼り付け'!E172,0)+MOD('1_台風データ貼り付け'!E172,1)*0.6)*10000</f>
        <v>0</v>
      </c>
      <c r="H172" s="21">
        <f t="shared" ca="1" si="14"/>
        <v>0</v>
      </c>
      <c r="I172" s="8">
        <f t="shared" ca="1" si="16"/>
        <v>0</v>
      </c>
      <c r="J172" s="10" t="e">
        <f t="shared" si="17"/>
        <v>#N/A</v>
      </c>
      <c r="K172" t="e">
        <f t="shared" si="18"/>
        <v>#N/A</v>
      </c>
      <c r="L172" t="e">
        <f>VLOOKUP(C172,パラメータ設定用!$A$2:$F$8,4,0)</f>
        <v>#N/A</v>
      </c>
      <c r="M172" t="e">
        <f>VLOOKUP(C172,パラメータ設定用!$A$2:$F$8,5,0)</f>
        <v>#N/A</v>
      </c>
      <c r="N172">
        <v>75</v>
      </c>
      <c r="O172">
        <v>73</v>
      </c>
    </row>
    <row r="173" spans="1:15" x14ac:dyDescent="0.4">
      <c r="A173" s="4" t="str">
        <f>IF(E173&lt;パラメータ設定用!$D$13,"-",IF(E173&gt;パラメータ設定用!$D$12,"-",IF(D173&lt;パラメータ設定用!$D$16,"-",IF(D173&gt;パラメータ設定用!$D$15,"-","〇"))))</f>
        <v>-</v>
      </c>
      <c r="B173" s="4" t="str">
        <f>IF(A173="-","-",COUNTIF($A$2:A173,"〇"))</f>
        <v>-</v>
      </c>
      <c r="C173" s="4" t="str">
        <f t="shared" si="15"/>
        <v>-</v>
      </c>
      <c r="D173" t="str">
        <f>IF('1_台風データ貼り付け'!F173=0,"-",'1_台風データ貼り付け'!F173)</f>
        <v>-</v>
      </c>
      <c r="E173" t="str">
        <f>IF('1_台風データ貼り付け'!E173=0,"-",'1_台風データ貼り付け'!E173)</f>
        <v>-</v>
      </c>
      <c r="F173">
        <f>(TRUNC('1_台風データ貼り付け'!F173,0)+MOD('1_台風データ貼り付け'!F173,1)*0.6)*10000</f>
        <v>0</v>
      </c>
      <c r="G173">
        <f>(TRUNC('1_台風データ貼り付け'!E173,0)+MOD('1_台風データ貼り付け'!E173,1)*0.6)*10000</f>
        <v>0</v>
      </c>
      <c r="H173" s="21">
        <f t="shared" ca="1" si="14"/>
        <v>0</v>
      </c>
      <c r="I173" s="8">
        <f t="shared" ca="1" si="16"/>
        <v>0</v>
      </c>
      <c r="J173" s="10" t="e">
        <f t="shared" si="17"/>
        <v>#N/A</v>
      </c>
      <c r="K173" t="e">
        <f t="shared" si="18"/>
        <v>#N/A</v>
      </c>
      <c r="L173" t="e">
        <f>VLOOKUP(C173,パラメータ設定用!$A$2:$F$8,4,0)</f>
        <v>#N/A</v>
      </c>
      <c r="M173" t="e">
        <f>VLOOKUP(C173,パラメータ設定用!$A$2:$F$8,5,0)</f>
        <v>#N/A</v>
      </c>
      <c r="N173">
        <v>75</v>
      </c>
      <c r="O173">
        <v>73</v>
      </c>
    </row>
    <row r="174" spans="1:15" x14ac:dyDescent="0.4">
      <c r="A174" s="4" t="str">
        <f>IF(E174&lt;パラメータ設定用!$D$13,"-",IF(E174&gt;パラメータ設定用!$D$12,"-",IF(D174&lt;パラメータ設定用!$D$16,"-",IF(D174&gt;パラメータ設定用!$D$15,"-","〇"))))</f>
        <v>-</v>
      </c>
      <c r="B174" s="4" t="str">
        <f>IF(A174="-","-",COUNTIF($A$2:A174,"〇"))</f>
        <v>-</v>
      </c>
      <c r="C174" s="4" t="str">
        <f t="shared" si="15"/>
        <v>-</v>
      </c>
      <c r="D174" t="str">
        <f>IF('1_台風データ貼り付け'!F174=0,"-",'1_台風データ貼り付け'!F174)</f>
        <v>-</v>
      </c>
      <c r="E174" t="str">
        <f>IF('1_台風データ貼り付け'!E174=0,"-",'1_台風データ貼り付け'!E174)</f>
        <v>-</v>
      </c>
      <c r="F174">
        <f>(TRUNC('1_台風データ貼り付け'!F174,0)+MOD('1_台風データ貼り付け'!F174,1)*0.6)*10000</f>
        <v>0</v>
      </c>
      <c r="G174">
        <f>(TRUNC('1_台風データ貼り付け'!E174,0)+MOD('1_台風データ貼り付け'!E174,1)*0.6)*10000</f>
        <v>0</v>
      </c>
      <c r="H174" s="21">
        <f t="shared" ca="1" si="14"/>
        <v>0</v>
      </c>
      <c r="I174" s="8">
        <f t="shared" ca="1" si="16"/>
        <v>0</v>
      </c>
      <c r="J174" s="10" t="e">
        <f t="shared" si="17"/>
        <v>#N/A</v>
      </c>
      <c r="K174" t="e">
        <f t="shared" si="18"/>
        <v>#N/A</v>
      </c>
      <c r="L174" t="e">
        <f>VLOOKUP(C174,パラメータ設定用!$A$2:$F$8,4,0)</f>
        <v>#N/A</v>
      </c>
      <c r="M174" t="e">
        <f>VLOOKUP(C174,パラメータ設定用!$A$2:$F$8,5,0)</f>
        <v>#N/A</v>
      </c>
      <c r="N174">
        <v>75</v>
      </c>
      <c r="O174">
        <v>73</v>
      </c>
    </row>
    <row r="175" spans="1:15" x14ac:dyDescent="0.4">
      <c r="A175" s="4" t="str">
        <f>IF(E175&lt;パラメータ設定用!$D$13,"-",IF(E175&gt;パラメータ設定用!$D$12,"-",IF(D175&lt;パラメータ設定用!$D$16,"-",IF(D175&gt;パラメータ設定用!$D$15,"-","〇"))))</f>
        <v>-</v>
      </c>
      <c r="B175" s="4" t="str">
        <f>IF(A175="-","-",COUNTIF($A$2:A175,"〇"))</f>
        <v>-</v>
      </c>
      <c r="C175" s="4" t="str">
        <f t="shared" si="15"/>
        <v>-</v>
      </c>
      <c r="D175" t="str">
        <f>IF('1_台風データ貼り付け'!F175=0,"-",'1_台風データ貼り付け'!F175)</f>
        <v>-</v>
      </c>
      <c r="E175" t="str">
        <f>IF('1_台風データ貼り付け'!E175=0,"-",'1_台風データ貼り付け'!E175)</f>
        <v>-</v>
      </c>
      <c r="F175">
        <f>(TRUNC('1_台風データ貼り付け'!F175,0)+MOD('1_台風データ貼り付け'!F175,1)*0.6)*10000</f>
        <v>0</v>
      </c>
      <c r="G175">
        <f>(TRUNC('1_台風データ貼り付け'!E175,0)+MOD('1_台風データ貼り付け'!E175,1)*0.6)*10000</f>
        <v>0</v>
      </c>
      <c r="H175" s="21">
        <f t="shared" ca="1" si="14"/>
        <v>0</v>
      </c>
      <c r="I175" s="8">
        <f t="shared" ca="1" si="16"/>
        <v>0</v>
      </c>
      <c r="J175" s="10" t="e">
        <f t="shared" si="17"/>
        <v>#N/A</v>
      </c>
      <c r="K175" t="e">
        <f t="shared" si="18"/>
        <v>#N/A</v>
      </c>
      <c r="L175" t="e">
        <f>VLOOKUP(C175,パラメータ設定用!$A$2:$F$8,4,0)</f>
        <v>#N/A</v>
      </c>
      <c r="M175" t="e">
        <f>VLOOKUP(C175,パラメータ設定用!$A$2:$F$8,5,0)</f>
        <v>#N/A</v>
      </c>
      <c r="N175">
        <v>75</v>
      </c>
      <c r="O175">
        <v>73</v>
      </c>
    </row>
    <row r="176" spans="1:15" x14ac:dyDescent="0.4">
      <c r="A176" s="4" t="str">
        <f>IF(E176&lt;パラメータ設定用!$D$13,"-",IF(E176&gt;パラメータ設定用!$D$12,"-",IF(D176&lt;パラメータ設定用!$D$16,"-",IF(D176&gt;パラメータ設定用!$D$15,"-","〇"))))</f>
        <v>-</v>
      </c>
      <c r="B176" s="4" t="str">
        <f>IF(A176="-","-",COUNTIF($A$2:A176,"〇"))</f>
        <v>-</v>
      </c>
      <c r="C176" s="4" t="str">
        <f t="shared" si="15"/>
        <v>-</v>
      </c>
      <c r="D176" t="str">
        <f>IF('1_台風データ貼り付け'!F176=0,"-",'1_台風データ貼り付け'!F176)</f>
        <v>-</v>
      </c>
      <c r="E176" t="str">
        <f>IF('1_台風データ貼り付け'!E176=0,"-",'1_台風データ貼り付け'!E176)</f>
        <v>-</v>
      </c>
      <c r="F176">
        <f>(TRUNC('1_台風データ貼り付け'!F176,0)+MOD('1_台風データ貼り付け'!F176,1)*0.6)*10000</f>
        <v>0</v>
      </c>
      <c r="G176">
        <f>(TRUNC('1_台風データ貼り付け'!E176,0)+MOD('1_台風データ貼り付け'!E176,1)*0.6)*10000</f>
        <v>0</v>
      </c>
      <c r="H176" s="21">
        <f t="shared" ca="1" si="14"/>
        <v>0</v>
      </c>
      <c r="I176" s="8">
        <f t="shared" ca="1" si="16"/>
        <v>0</v>
      </c>
      <c r="J176" s="10" t="e">
        <f t="shared" si="17"/>
        <v>#N/A</v>
      </c>
      <c r="K176" t="e">
        <f t="shared" si="18"/>
        <v>#N/A</v>
      </c>
      <c r="L176" t="e">
        <f>VLOOKUP(C176,パラメータ設定用!$A$2:$F$8,4,0)</f>
        <v>#N/A</v>
      </c>
      <c r="M176" t="e">
        <f>VLOOKUP(C176,パラメータ設定用!$A$2:$F$8,5,0)</f>
        <v>#N/A</v>
      </c>
      <c r="N176">
        <v>75</v>
      </c>
      <c r="O176">
        <v>73</v>
      </c>
    </row>
    <row r="177" spans="1:15" x14ac:dyDescent="0.4">
      <c r="A177" s="4" t="str">
        <f>IF(E177&lt;パラメータ設定用!$D$13,"-",IF(E177&gt;パラメータ設定用!$D$12,"-",IF(D177&lt;パラメータ設定用!$D$16,"-",IF(D177&gt;パラメータ設定用!$D$15,"-","〇"))))</f>
        <v>-</v>
      </c>
      <c r="B177" s="4" t="str">
        <f>IF(A177="-","-",COUNTIF($A$2:A177,"〇"))</f>
        <v>-</v>
      </c>
      <c r="C177" s="4" t="str">
        <f t="shared" si="15"/>
        <v>-</v>
      </c>
      <c r="D177" t="str">
        <f>IF('1_台風データ貼り付け'!F177=0,"-",'1_台風データ貼り付け'!F177)</f>
        <v>-</v>
      </c>
      <c r="E177" t="str">
        <f>IF('1_台風データ貼り付け'!E177=0,"-",'1_台風データ貼り付け'!E177)</f>
        <v>-</v>
      </c>
      <c r="F177">
        <f>(TRUNC('1_台風データ貼り付け'!F177,0)+MOD('1_台風データ貼り付け'!F177,1)*0.6)*10000</f>
        <v>0</v>
      </c>
      <c r="G177">
        <f>(TRUNC('1_台風データ貼り付け'!E177,0)+MOD('1_台風データ貼り付け'!E177,1)*0.6)*10000</f>
        <v>0</v>
      </c>
      <c r="H177" s="21">
        <f t="shared" ca="1" si="14"/>
        <v>0</v>
      </c>
      <c r="I177" s="8">
        <f t="shared" ca="1" si="16"/>
        <v>0</v>
      </c>
      <c r="J177" s="10" t="e">
        <f t="shared" si="17"/>
        <v>#N/A</v>
      </c>
      <c r="K177" t="e">
        <f t="shared" si="18"/>
        <v>#N/A</v>
      </c>
      <c r="L177" t="e">
        <f>VLOOKUP(C177,パラメータ設定用!$A$2:$F$8,4,0)</f>
        <v>#N/A</v>
      </c>
      <c r="M177" t="e">
        <f>VLOOKUP(C177,パラメータ設定用!$A$2:$F$8,5,0)</f>
        <v>#N/A</v>
      </c>
      <c r="N177">
        <v>75</v>
      </c>
      <c r="O177">
        <v>73</v>
      </c>
    </row>
    <row r="178" spans="1:15" x14ac:dyDescent="0.4">
      <c r="A178" s="4" t="str">
        <f>IF(E178&lt;パラメータ設定用!$D$13,"-",IF(E178&gt;パラメータ設定用!$D$12,"-",IF(D178&lt;パラメータ設定用!$D$16,"-",IF(D178&gt;パラメータ設定用!$D$15,"-","〇"))))</f>
        <v>-</v>
      </c>
      <c r="B178" s="4" t="str">
        <f>IF(A178="-","-",COUNTIF($A$2:A178,"〇"))</f>
        <v>-</v>
      </c>
      <c r="C178" s="4" t="str">
        <f t="shared" si="15"/>
        <v>-</v>
      </c>
      <c r="D178" t="str">
        <f>IF('1_台風データ貼り付け'!F178=0,"-",'1_台風データ貼り付け'!F178)</f>
        <v>-</v>
      </c>
      <c r="E178" t="str">
        <f>IF('1_台風データ貼り付け'!E178=0,"-",'1_台風データ貼り付け'!E178)</f>
        <v>-</v>
      </c>
      <c r="F178">
        <f>(TRUNC('1_台風データ貼り付け'!F178,0)+MOD('1_台風データ貼り付け'!F178,1)*0.6)*10000</f>
        <v>0</v>
      </c>
      <c r="G178">
        <f>(TRUNC('1_台風データ貼り付け'!E178,0)+MOD('1_台風データ貼り付け'!E178,1)*0.6)*10000</f>
        <v>0</v>
      </c>
      <c r="H178" s="21">
        <f t="shared" ca="1" si="14"/>
        <v>0</v>
      </c>
      <c r="I178" s="8">
        <f t="shared" ca="1" si="16"/>
        <v>0</v>
      </c>
      <c r="J178" s="10" t="e">
        <f t="shared" si="17"/>
        <v>#N/A</v>
      </c>
      <c r="K178" t="e">
        <f t="shared" si="18"/>
        <v>#N/A</v>
      </c>
      <c r="L178" t="e">
        <f>VLOOKUP(C178,パラメータ設定用!$A$2:$F$8,4,0)</f>
        <v>#N/A</v>
      </c>
      <c r="M178" t="e">
        <f>VLOOKUP(C178,パラメータ設定用!$A$2:$F$8,5,0)</f>
        <v>#N/A</v>
      </c>
      <c r="N178">
        <v>75</v>
      </c>
      <c r="O178">
        <v>73</v>
      </c>
    </row>
    <row r="179" spans="1:15" x14ac:dyDescent="0.4">
      <c r="A179" s="4" t="str">
        <f>IF(E179&lt;パラメータ設定用!$D$13,"-",IF(E179&gt;パラメータ設定用!$D$12,"-",IF(D179&lt;パラメータ設定用!$D$16,"-",IF(D179&gt;パラメータ設定用!$D$15,"-","〇"))))</f>
        <v>-</v>
      </c>
      <c r="B179" s="4" t="str">
        <f>IF(A179="-","-",COUNTIF($A$2:A179,"〇"))</f>
        <v>-</v>
      </c>
      <c r="C179" s="4" t="str">
        <f t="shared" si="15"/>
        <v>-</v>
      </c>
      <c r="D179" t="str">
        <f>IF('1_台風データ貼り付け'!F179=0,"-",'1_台風データ貼り付け'!F179)</f>
        <v>-</v>
      </c>
      <c r="E179" t="str">
        <f>IF('1_台風データ貼り付け'!E179=0,"-",'1_台風データ貼り付け'!E179)</f>
        <v>-</v>
      </c>
      <c r="F179">
        <f>(TRUNC('1_台風データ貼り付け'!F179,0)+MOD('1_台風データ貼り付け'!F179,1)*0.6)*10000</f>
        <v>0</v>
      </c>
      <c r="G179">
        <f>(TRUNC('1_台風データ貼り付け'!E179,0)+MOD('1_台風データ貼り付け'!E179,1)*0.6)*10000</f>
        <v>0</v>
      </c>
      <c r="H179" s="21">
        <f t="shared" ca="1" si="14"/>
        <v>0</v>
      </c>
      <c r="I179" s="8">
        <f t="shared" ca="1" si="16"/>
        <v>0</v>
      </c>
      <c r="J179" s="10" t="e">
        <f t="shared" si="17"/>
        <v>#N/A</v>
      </c>
      <c r="K179" t="e">
        <f t="shared" si="18"/>
        <v>#N/A</v>
      </c>
      <c r="L179" t="e">
        <f>VLOOKUP(C179,パラメータ設定用!$A$2:$F$8,4,0)</f>
        <v>#N/A</v>
      </c>
      <c r="M179" t="e">
        <f>VLOOKUP(C179,パラメータ設定用!$A$2:$F$8,5,0)</f>
        <v>#N/A</v>
      </c>
      <c r="N179">
        <v>75</v>
      </c>
      <c r="O179">
        <v>73</v>
      </c>
    </row>
    <row r="180" spans="1:15" x14ac:dyDescent="0.4">
      <c r="A180" s="4" t="str">
        <f>IF(E180&lt;パラメータ設定用!$D$13,"-",IF(E180&gt;パラメータ設定用!$D$12,"-",IF(D180&lt;パラメータ設定用!$D$16,"-",IF(D180&gt;パラメータ設定用!$D$15,"-","〇"))))</f>
        <v>-</v>
      </c>
      <c r="B180" s="4" t="str">
        <f>IF(A180="-","-",COUNTIF($A$2:A180,"〇"))</f>
        <v>-</v>
      </c>
      <c r="C180" s="4" t="str">
        <f t="shared" si="15"/>
        <v>-</v>
      </c>
      <c r="D180" t="str">
        <f>IF('1_台風データ貼り付け'!F180=0,"-",'1_台風データ貼り付け'!F180)</f>
        <v>-</v>
      </c>
      <c r="E180" t="str">
        <f>IF('1_台風データ貼り付け'!E180=0,"-",'1_台風データ貼り付け'!E180)</f>
        <v>-</v>
      </c>
      <c r="F180">
        <f>(TRUNC('1_台風データ貼り付け'!F180,0)+MOD('1_台風データ貼り付け'!F180,1)*0.6)*10000</f>
        <v>0</v>
      </c>
      <c r="G180">
        <f>(TRUNC('1_台風データ貼り付け'!E180,0)+MOD('1_台風データ貼り付け'!E180,1)*0.6)*10000</f>
        <v>0</v>
      </c>
      <c r="H180" s="21">
        <f t="shared" ca="1" si="14"/>
        <v>0</v>
      </c>
      <c r="I180" s="8">
        <f t="shared" ca="1" si="16"/>
        <v>0</v>
      </c>
      <c r="J180" s="10" t="e">
        <f t="shared" si="17"/>
        <v>#N/A</v>
      </c>
      <c r="K180" t="e">
        <f t="shared" si="18"/>
        <v>#N/A</v>
      </c>
      <c r="L180" t="e">
        <f>VLOOKUP(C180,パラメータ設定用!$A$2:$F$8,4,0)</f>
        <v>#N/A</v>
      </c>
      <c r="M180" t="e">
        <f>VLOOKUP(C180,パラメータ設定用!$A$2:$F$8,5,0)</f>
        <v>#N/A</v>
      </c>
      <c r="N180">
        <v>75</v>
      </c>
      <c r="O180">
        <v>73</v>
      </c>
    </row>
    <row r="181" spans="1:15" x14ac:dyDescent="0.4">
      <c r="A181" s="4" t="str">
        <f>IF(E181&lt;パラメータ設定用!$D$13,"-",IF(E181&gt;パラメータ設定用!$D$12,"-",IF(D181&lt;パラメータ設定用!$D$16,"-",IF(D181&gt;パラメータ設定用!$D$15,"-","〇"))))</f>
        <v>-</v>
      </c>
      <c r="B181" s="4" t="str">
        <f>IF(A181="-","-",COUNTIF($A$2:A181,"〇"))</f>
        <v>-</v>
      </c>
      <c r="C181" s="4" t="str">
        <f t="shared" si="15"/>
        <v>-</v>
      </c>
      <c r="D181" t="str">
        <f>IF('1_台風データ貼り付け'!F181=0,"-",'1_台風データ貼り付け'!F181)</f>
        <v>-</v>
      </c>
      <c r="E181" t="str">
        <f>IF('1_台風データ貼り付け'!E181=0,"-",'1_台風データ貼り付け'!E181)</f>
        <v>-</v>
      </c>
      <c r="F181">
        <f>(TRUNC('1_台風データ貼り付け'!F181,0)+MOD('1_台風データ貼り付け'!F181,1)*0.6)*10000</f>
        <v>0</v>
      </c>
      <c r="G181">
        <f>(TRUNC('1_台風データ貼り付け'!E181,0)+MOD('1_台風データ貼り付け'!E181,1)*0.6)*10000</f>
        <v>0</v>
      </c>
      <c r="H181" s="21">
        <f t="shared" ca="1" si="14"/>
        <v>0</v>
      </c>
      <c r="I181" s="8">
        <f t="shared" ca="1" si="16"/>
        <v>0</v>
      </c>
      <c r="J181" s="10" t="e">
        <f t="shared" si="17"/>
        <v>#N/A</v>
      </c>
      <c r="K181" t="e">
        <f t="shared" si="18"/>
        <v>#N/A</v>
      </c>
      <c r="L181" t="e">
        <f>VLOOKUP(C181,パラメータ設定用!$A$2:$F$8,4,0)</f>
        <v>#N/A</v>
      </c>
      <c r="M181" t="e">
        <f>VLOOKUP(C181,パラメータ設定用!$A$2:$F$8,5,0)</f>
        <v>#N/A</v>
      </c>
      <c r="N181">
        <v>75</v>
      </c>
      <c r="O181">
        <v>73</v>
      </c>
    </row>
    <row r="182" spans="1:15" x14ac:dyDescent="0.4">
      <c r="A182" s="4" t="str">
        <f>IF(E182&lt;パラメータ設定用!$D$13,"-",IF(E182&gt;パラメータ設定用!$D$12,"-",IF(D182&lt;パラメータ設定用!$D$16,"-",IF(D182&gt;パラメータ設定用!$D$15,"-","〇"))))</f>
        <v>-</v>
      </c>
      <c r="B182" s="4" t="str">
        <f>IF(A182="-","-",COUNTIF($A$2:A182,"〇"))</f>
        <v>-</v>
      </c>
      <c r="C182" s="4" t="str">
        <f t="shared" si="15"/>
        <v>-</v>
      </c>
      <c r="D182" t="str">
        <f>IF('1_台風データ貼り付け'!F182=0,"-",'1_台風データ貼り付け'!F182)</f>
        <v>-</v>
      </c>
      <c r="E182" t="str">
        <f>IF('1_台風データ貼り付け'!E182=0,"-",'1_台風データ貼り付け'!E182)</f>
        <v>-</v>
      </c>
      <c r="F182">
        <f>(TRUNC('1_台風データ貼り付け'!F182,0)+MOD('1_台風データ貼り付け'!F182,1)*0.6)*10000</f>
        <v>0</v>
      </c>
      <c r="G182">
        <f>(TRUNC('1_台風データ貼り付け'!E182,0)+MOD('1_台風データ貼り付け'!E182,1)*0.6)*10000</f>
        <v>0</v>
      </c>
      <c r="H182" s="21">
        <f t="shared" ca="1" si="14"/>
        <v>0</v>
      </c>
      <c r="I182" s="8">
        <f t="shared" ca="1" si="16"/>
        <v>0</v>
      </c>
      <c r="J182" s="10" t="e">
        <f t="shared" si="17"/>
        <v>#N/A</v>
      </c>
      <c r="K182" t="e">
        <f t="shared" si="18"/>
        <v>#N/A</v>
      </c>
      <c r="L182" t="e">
        <f>VLOOKUP(C182,パラメータ設定用!$A$2:$F$8,4,0)</f>
        <v>#N/A</v>
      </c>
      <c r="M182" t="e">
        <f>VLOOKUP(C182,パラメータ設定用!$A$2:$F$8,5,0)</f>
        <v>#N/A</v>
      </c>
      <c r="N182">
        <v>75</v>
      </c>
      <c r="O182">
        <v>73</v>
      </c>
    </row>
    <row r="183" spans="1:15" x14ac:dyDescent="0.4">
      <c r="A183" s="4" t="str">
        <f>IF(E183&lt;パラメータ設定用!$D$13,"-",IF(E183&gt;パラメータ設定用!$D$12,"-",IF(D183&lt;パラメータ設定用!$D$16,"-",IF(D183&gt;パラメータ設定用!$D$15,"-","〇"))))</f>
        <v>-</v>
      </c>
      <c r="B183" s="4" t="str">
        <f>IF(A183="-","-",COUNTIF($A$2:A183,"〇"))</f>
        <v>-</v>
      </c>
      <c r="C183" s="4" t="str">
        <f t="shared" si="15"/>
        <v>-</v>
      </c>
      <c r="D183" t="str">
        <f>IF('1_台風データ貼り付け'!F183=0,"-",'1_台風データ貼り付け'!F183)</f>
        <v>-</v>
      </c>
      <c r="E183" t="str">
        <f>IF('1_台風データ貼り付け'!E183=0,"-",'1_台風データ貼り付け'!E183)</f>
        <v>-</v>
      </c>
      <c r="F183">
        <f>(TRUNC('1_台風データ貼り付け'!F183,0)+MOD('1_台風データ貼り付け'!F183,1)*0.6)*10000</f>
        <v>0</v>
      </c>
      <c r="G183">
        <f>(TRUNC('1_台風データ貼り付け'!E183,0)+MOD('1_台風データ貼り付け'!E183,1)*0.6)*10000</f>
        <v>0</v>
      </c>
      <c r="H183" s="21">
        <f t="shared" ca="1" si="14"/>
        <v>0</v>
      </c>
      <c r="I183" s="8">
        <f t="shared" ca="1" si="16"/>
        <v>0</v>
      </c>
      <c r="J183" s="10" t="e">
        <f t="shared" si="17"/>
        <v>#N/A</v>
      </c>
      <c r="K183" t="e">
        <f t="shared" si="18"/>
        <v>#N/A</v>
      </c>
      <c r="L183" t="e">
        <f>VLOOKUP(C183,パラメータ設定用!$A$2:$F$8,4,0)</f>
        <v>#N/A</v>
      </c>
      <c r="M183" t="e">
        <f>VLOOKUP(C183,パラメータ設定用!$A$2:$F$8,5,0)</f>
        <v>#N/A</v>
      </c>
      <c r="N183">
        <v>75</v>
      </c>
      <c r="O183">
        <v>73</v>
      </c>
    </row>
    <row r="184" spans="1:15" x14ac:dyDescent="0.4">
      <c r="A184" s="4" t="str">
        <f>IF(E184&lt;パラメータ設定用!$D$13,"-",IF(E184&gt;パラメータ設定用!$D$12,"-",IF(D184&lt;パラメータ設定用!$D$16,"-",IF(D184&gt;パラメータ設定用!$D$15,"-","〇"))))</f>
        <v>-</v>
      </c>
      <c r="B184" s="4" t="str">
        <f>IF(A184="-","-",COUNTIF($A$2:A184,"〇"))</f>
        <v>-</v>
      </c>
      <c r="C184" s="4" t="str">
        <f t="shared" si="15"/>
        <v>-</v>
      </c>
      <c r="D184" t="str">
        <f>IF('1_台風データ貼り付け'!F184=0,"-",'1_台風データ貼り付け'!F184)</f>
        <v>-</v>
      </c>
      <c r="E184" t="str">
        <f>IF('1_台風データ貼り付け'!E184=0,"-",'1_台風データ貼り付け'!E184)</f>
        <v>-</v>
      </c>
      <c r="F184">
        <f>(TRUNC('1_台風データ貼り付け'!F184,0)+MOD('1_台風データ貼り付け'!F184,1)*0.6)*10000</f>
        <v>0</v>
      </c>
      <c r="G184">
        <f>(TRUNC('1_台風データ貼り付け'!E184,0)+MOD('1_台風データ貼り付け'!E184,1)*0.6)*10000</f>
        <v>0</v>
      </c>
      <c r="H184" s="21">
        <f t="shared" ca="1" si="14"/>
        <v>0</v>
      </c>
      <c r="I184" s="8">
        <f t="shared" ca="1" si="16"/>
        <v>0</v>
      </c>
      <c r="J184" s="10" t="e">
        <f t="shared" si="17"/>
        <v>#N/A</v>
      </c>
      <c r="K184" t="e">
        <f t="shared" si="18"/>
        <v>#N/A</v>
      </c>
      <c r="L184" t="e">
        <f>VLOOKUP(C184,パラメータ設定用!$A$2:$F$8,4,0)</f>
        <v>#N/A</v>
      </c>
      <c r="M184" t="e">
        <f>VLOOKUP(C184,パラメータ設定用!$A$2:$F$8,5,0)</f>
        <v>#N/A</v>
      </c>
      <c r="N184">
        <v>75</v>
      </c>
      <c r="O184">
        <v>73</v>
      </c>
    </row>
    <row r="185" spans="1:15" x14ac:dyDescent="0.4">
      <c r="A185" s="4" t="str">
        <f>IF(E185&lt;パラメータ設定用!$D$13,"-",IF(E185&gt;パラメータ設定用!$D$12,"-",IF(D185&lt;パラメータ設定用!$D$16,"-",IF(D185&gt;パラメータ設定用!$D$15,"-","〇"))))</f>
        <v>-</v>
      </c>
      <c r="B185" s="4" t="str">
        <f>IF(A185="-","-",COUNTIF($A$2:A185,"〇"))</f>
        <v>-</v>
      </c>
      <c r="C185" s="4" t="str">
        <f t="shared" si="15"/>
        <v>-</v>
      </c>
      <c r="D185" t="str">
        <f>IF('1_台風データ貼り付け'!F185=0,"-",'1_台風データ貼り付け'!F185)</f>
        <v>-</v>
      </c>
      <c r="E185" t="str">
        <f>IF('1_台風データ貼り付け'!E185=0,"-",'1_台風データ貼り付け'!E185)</f>
        <v>-</v>
      </c>
      <c r="F185">
        <f>(TRUNC('1_台風データ貼り付け'!F185,0)+MOD('1_台風データ貼り付け'!F185,1)*0.6)*10000</f>
        <v>0</v>
      </c>
      <c r="G185">
        <f>(TRUNC('1_台風データ貼り付け'!E185,0)+MOD('1_台風データ貼り付け'!E185,1)*0.6)*10000</f>
        <v>0</v>
      </c>
      <c r="H185" s="21">
        <f t="shared" ca="1" si="14"/>
        <v>0</v>
      </c>
      <c r="I185" s="8">
        <f t="shared" ca="1" si="16"/>
        <v>0</v>
      </c>
      <c r="J185" s="10" t="e">
        <f t="shared" si="17"/>
        <v>#N/A</v>
      </c>
      <c r="K185" t="e">
        <f t="shared" si="18"/>
        <v>#N/A</v>
      </c>
      <c r="L185" t="e">
        <f>VLOOKUP(C185,パラメータ設定用!$A$2:$F$8,4,0)</f>
        <v>#N/A</v>
      </c>
      <c r="M185" t="e">
        <f>VLOOKUP(C185,パラメータ設定用!$A$2:$F$8,5,0)</f>
        <v>#N/A</v>
      </c>
      <c r="N185">
        <v>75</v>
      </c>
      <c r="O185">
        <v>73</v>
      </c>
    </row>
    <row r="186" spans="1:15" x14ac:dyDescent="0.4">
      <c r="A186" s="4" t="str">
        <f>IF(E186&lt;パラメータ設定用!$D$13,"-",IF(E186&gt;パラメータ設定用!$D$12,"-",IF(D186&lt;パラメータ設定用!$D$16,"-",IF(D186&gt;パラメータ設定用!$D$15,"-","〇"))))</f>
        <v>-</v>
      </c>
      <c r="B186" s="4" t="str">
        <f>IF(A186="-","-",COUNTIF($A$2:A186,"〇"))</f>
        <v>-</v>
      </c>
      <c r="C186" s="4" t="str">
        <f t="shared" si="15"/>
        <v>-</v>
      </c>
      <c r="D186" t="str">
        <f>IF('1_台風データ貼り付け'!F186=0,"-",'1_台風データ貼り付け'!F186)</f>
        <v>-</v>
      </c>
      <c r="E186" t="str">
        <f>IF('1_台風データ貼り付け'!E186=0,"-",'1_台風データ貼り付け'!E186)</f>
        <v>-</v>
      </c>
      <c r="F186">
        <f>(TRUNC('1_台風データ貼り付け'!F186,0)+MOD('1_台風データ貼り付け'!F186,1)*0.6)*10000</f>
        <v>0</v>
      </c>
      <c r="G186">
        <f>(TRUNC('1_台風データ貼り付け'!E186,0)+MOD('1_台風データ貼り付け'!E186,1)*0.6)*10000</f>
        <v>0</v>
      </c>
      <c r="H186" s="21">
        <f t="shared" ca="1" si="14"/>
        <v>0</v>
      </c>
      <c r="I186" s="8">
        <f t="shared" ca="1" si="16"/>
        <v>0</v>
      </c>
      <c r="J186" s="10" t="e">
        <f t="shared" si="17"/>
        <v>#N/A</v>
      </c>
      <c r="K186" t="e">
        <f t="shared" si="18"/>
        <v>#N/A</v>
      </c>
      <c r="L186" t="e">
        <f>VLOOKUP(C186,パラメータ設定用!$A$2:$F$8,4,0)</f>
        <v>#N/A</v>
      </c>
      <c r="M186" t="e">
        <f>VLOOKUP(C186,パラメータ設定用!$A$2:$F$8,5,0)</f>
        <v>#N/A</v>
      </c>
      <c r="N186">
        <v>75</v>
      </c>
      <c r="O186">
        <v>73</v>
      </c>
    </row>
    <row r="187" spans="1:15" x14ac:dyDescent="0.4">
      <c r="A187" s="4" t="str">
        <f>IF(E187&lt;パラメータ設定用!$D$13,"-",IF(E187&gt;パラメータ設定用!$D$12,"-",IF(D187&lt;パラメータ設定用!$D$16,"-",IF(D187&gt;パラメータ設定用!$D$15,"-","〇"))))</f>
        <v>-</v>
      </c>
      <c r="B187" s="4" t="str">
        <f>IF(A187="-","-",COUNTIF($A$2:A187,"〇"))</f>
        <v>-</v>
      </c>
      <c r="C187" s="4" t="str">
        <f t="shared" si="15"/>
        <v>-</v>
      </c>
      <c r="D187" t="str">
        <f>IF('1_台風データ貼り付け'!F187=0,"-",'1_台風データ貼り付け'!F187)</f>
        <v>-</v>
      </c>
      <c r="E187" t="str">
        <f>IF('1_台風データ貼り付け'!E187=0,"-",'1_台風データ貼り付け'!E187)</f>
        <v>-</v>
      </c>
      <c r="F187">
        <f>(TRUNC('1_台風データ貼り付け'!F187,0)+MOD('1_台風データ貼り付け'!F187,1)*0.6)*10000</f>
        <v>0</v>
      </c>
      <c r="G187">
        <f>(TRUNC('1_台風データ貼り付け'!E187,0)+MOD('1_台風データ貼り付け'!E187,1)*0.6)*10000</f>
        <v>0</v>
      </c>
      <c r="H187" s="21">
        <f t="shared" ca="1" si="14"/>
        <v>0</v>
      </c>
      <c r="I187" s="8">
        <f t="shared" ca="1" si="16"/>
        <v>0</v>
      </c>
      <c r="J187" s="10" t="e">
        <f t="shared" si="17"/>
        <v>#N/A</v>
      </c>
      <c r="K187" t="e">
        <f t="shared" si="18"/>
        <v>#N/A</v>
      </c>
      <c r="L187" t="e">
        <f>VLOOKUP(C187,パラメータ設定用!$A$2:$F$8,4,0)</f>
        <v>#N/A</v>
      </c>
      <c r="M187" t="e">
        <f>VLOOKUP(C187,パラメータ設定用!$A$2:$F$8,5,0)</f>
        <v>#N/A</v>
      </c>
      <c r="N187">
        <v>75</v>
      </c>
      <c r="O187">
        <v>73</v>
      </c>
    </row>
    <row r="188" spans="1:15" x14ac:dyDescent="0.4">
      <c r="A188" s="4" t="str">
        <f>IF(E188&lt;パラメータ設定用!$D$13,"-",IF(E188&gt;パラメータ設定用!$D$12,"-",IF(D188&lt;パラメータ設定用!$D$16,"-",IF(D188&gt;パラメータ設定用!$D$15,"-","〇"))))</f>
        <v>-</v>
      </c>
      <c r="B188" s="4" t="str">
        <f>IF(A188="-","-",COUNTIF($A$2:A188,"〇"))</f>
        <v>-</v>
      </c>
      <c r="C188" s="4" t="str">
        <f t="shared" si="15"/>
        <v>-</v>
      </c>
      <c r="D188" t="str">
        <f>IF('1_台風データ貼り付け'!F188=0,"-",'1_台風データ貼り付け'!F188)</f>
        <v>-</v>
      </c>
      <c r="E188" t="str">
        <f>IF('1_台風データ貼り付け'!E188=0,"-",'1_台風データ貼り付け'!E188)</f>
        <v>-</v>
      </c>
      <c r="F188">
        <f>(TRUNC('1_台風データ貼り付け'!F188,0)+MOD('1_台風データ貼り付け'!F188,1)*0.6)*10000</f>
        <v>0</v>
      </c>
      <c r="G188">
        <f>(TRUNC('1_台風データ貼り付け'!E188,0)+MOD('1_台風データ貼り付け'!E188,1)*0.6)*10000</f>
        <v>0</v>
      </c>
      <c r="H188" s="21">
        <f t="shared" ca="1" si="14"/>
        <v>0</v>
      </c>
      <c r="I188" s="8">
        <f t="shared" ca="1" si="16"/>
        <v>0</v>
      </c>
      <c r="J188" s="10" t="e">
        <f t="shared" si="17"/>
        <v>#N/A</v>
      </c>
      <c r="K188" t="e">
        <f t="shared" si="18"/>
        <v>#N/A</v>
      </c>
      <c r="L188" t="e">
        <f>VLOOKUP(C188,パラメータ設定用!$A$2:$F$8,4,0)</f>
        <v>#N/A</v>
      </c>
      <c r="M188" t="e">
        <f>VLOOKUP(C188,パラメータ設定用!$A$2:$F$8,5,0)</f>
        <v>#N/A</v>
      </c>
      <c r="N188">
        <v>75</v>
      </c>
      <c r="O188">
        <v>73</v>
      </c>
    </row>
    <row r="189" spans="1:15" x14ac:dyDescent="0.4">
      <c r="A189" s="4" t="str">
        <f>IF(E189&lt;パラメータ設定用!$D$13,"-",IF(E189&gt;パラメータ設定用!$D$12,"-",IF(D189&lt;パラメータ設定用!$D$16,"-",IF(D189&gt;パラメータ設定用!$D$15,"-","〇"))))</f>
        <v>-</v>
      </c>
      <c r="B189" s="4" t="str">
        <f>IF(A189="-","-",COUNTIF($A$2:A189,"〇"))</f>
        <v>-</v>
      </c>
      <c r="C189" s="4" t="str">
        <f t="shared" si="15"/>
        <v>-</v>
      </c>
      <c r="D189" t="str">
        <f>IF('1_台風データ貼り付け'!F189=0,"-",'1_台風データ貼り付け'!F189)</f>
        <v>-</v>
      </c>
      <c r="E189" t="str">
        <f>IF('1_台風データ貼り付け'!E189=0,"-",'1_台風データ貼り付け'!E189)</f>
        <v>-</v>
      </c>
      <c r="F189">
        <f>(TRUNC('1_台風データ貼り付け'!F189,0)+MOD('1_台風データ貼り付け'!F189,1)*0.6)*10000</f>
        <v>0</v>
      </c>
      <c r="G189">
        <f>(TRUNC('1_台風データ貼り付け'!E189,0)+MOD('1_台風データ貼り付け'!E189,1)*0.6)*10000</f>
        <v>0</v>
      </c>
      <c r="H189" s="21">
        <f t="shared" ca="1" si="14"/>
        <v>0</v>
      </c>
      <c r="I189" s="8">
        <f t="shared" ca="1" si="16"/>
        <v>0</v>
      </c>
      <c r="J189" s="10" t="e">
        <f t="shared" si="17"/>
        <v>#N/A</v>
      </c>
      <c r="K189" t="e">
        <f t="shared" si="18"/>
        <v>#N/A</v>
      </c>
      <c r="L189" t="e">
        <f>VLOOKUP(C189,パラメータ設定用!$A$2:$F$8,4,0)</f>
        <v>#N/A</v>
      </c>
      <c r="M189" t="e">
        <f>VLOOKUP(C189,パラメータ設定用!$A$2:$F$8,5,0)</f>
        <v>#N/A</v>
      </c>
      <c r="N189">
        <v>75</v>
      </c>
      <c r="O189">
        <v>73</v>
      </c>
    </row>
    <row r="190" spans="1:15" x14ac:dyDescent="0.4">
      <c r="A190" s="4" t="str">
        <f>IF(E190&lt;パラメータ設定用!$D$13,"-",IF(E190&gt;パラメータ設定用!$D$12,"-",IF(D190&lt;パラメータ設定用!$D$16,"-",IF(D190&gt;パラメータ設定用!$D$15,"-","〇"))))</f>
        <v>-</v>
      </c>
      <c r="B190" s="4" t="str">
        <f>IF(A190="-","-",COUNTIF($A$2:A190,"〇"))</f>
        <v>-</v>
      </c>
      <c r="C190" s="4" t="str">
        <f t="shared" si="15"/>
        <v>-</v>
      </c>
      <c r="D190" t="str">
        <f>IF('1_台風データ貼り付け'!F190=0,"-",'1_台風データ貼り付け'!F190)</f>
        <v>-</v>
      </c>
      <c r="E190" t="str">
        <f>IF('1_台風データ貼り付け'!E190=0,"-",'1_台風データ貼り付け'!E190)</f>
        <v>-</v>
      </c>
      <c r="F190">
        <f>(TRUNC('1_台風データ貼り付け'!F190,0)+MOD('1_台風データ貼り付け'!F190,1)*0.6)*10000</f>
        <v>0</v>
      </c>
      <c r="G190">
        <f>(TRUNC('1_台風データ貼り付け'!E190,0)+MOD('1_台風データ貼り付け'!E190,1)*0.6)*10000</f>
        <v>0</v>
      </c>
      <c r="H190" s="21">
        <f t="shared" ca="1" si="14"/>
        <v>0</v>
      </c>
      <c r="I190" s="8">
        <f t="shared" ca="1" si="16"/>
        <v>0</v>
      </c>
      <c r="J190" s="10" t="e">
        <f t="shared" si="17"/>
        <v>#N/A</v>
      </c>
      <c r="K190" t="e">
        <f t="shared" si="18"/>
        <v>#N/A</v>
      </c>
      <c r="L190" t="e">
        <f>VLOOKUP(C190,パラメータ設定用!$A$2:$F$8,4,0)</f>
        <v>#N/A</v>
      </c>
      <c r="M190" t="e">
        <f>VLOOKUP(C190,パラメータ設定用!$A$2:$F$8,5,0)</f>
        <v>#N/A</v>
      </c>
      <c r="N190">
        <v>75</v>
      </c>
      <c r="O190">
        <v>73</v>
      </c>
    </row>
    <row r="191" spans="1:15" x14ac:dyDescent="0.4">
      <c r="A191" s="4" t="str">
        <f>IF(E191&lt;パラメータ設定用!$D$13,"-",IF(E191&gt;パラメータ設定用!$D$12,"-",IF(D191&lt;パラメータ設定用!$D$16,"-",IF(D191&gt;パラメータ設定用!$D$15,"-","〇"))))</f>
        <v>-</v>
      </c>
      <c r="B191" s="4" t="str">
        <f>IF(A191="-","-",COUNTIF($A$2:A191,"〇"))</f>
        <v>-</v>
      </c>
      <c r="C191" s="4" t="str">
        <f t="shared" si="15"/>
        <v>-</v>
      </c>
      <c r="D191" t="str">
        <f>IF('1_台風データ貼り付け'!F191=0,"-",'1_台風データ貼り付け'!F191)</f>
        <v>-</v>
      </c>
      <c r="E191" t="str">
        <f>IF('1_台風データ貼り付け'!E191=0,"-",'1_台風データ貼り付け'!E191)</f>
        <v>-</v>
      </c>
      <c r="F191">
        <f>(TRUNC('1_台風データ貼り付け'!F191,0)+MOD('1_台風データ貼り付け'!F191,1)*0.6)*10000</f>
        <v>0</v>
      </c>
      <c r="G191">
        <f>(TRUNC('1_台風データ貼り付け'!E191,0)+MOD('1_台風データ貼り付け'!E191,1)*0.6)*10000</f>
        <v>0</v>
      </c>
      <c r="H191" s="21">
        <f t="shared" ca="1" si="14"/>
        <v>0</v>
      </c>
      <c r="I191" s="8">
        <f t="shared" ca="1" si="16"/>
        <v>0</v>
      </c>
      <c r="J191" s="10" t="e">
        <f t="shared" si="17"/>
        <v>#N/A</v>
      </c>
      <c r="K191" t="e">
        <f t="shared" si="18"/>
        <v>#N/A</v>
      </c>
      <c r="L191" t="e">
        <f>VLOOKUP(C191,パラメータ設定用!$A$2:$F$8,4,0)</f>
        <v>#N/A</v>
      </c>
      <c r="M191" t="e">
        <f>VLOOKUP(C191,パラメータ設定用!$A$2:$F$8,5,0)</f>
        <v>#N/A</v>
      </c>
      <c r="N191">
        <v>75</v>
      </c>
      <c r="O191">
        <v>73</v>
      </c>
    </row>
    <row r="192" spans="1:15" x14ac:dyDescent="0.4">
      <c r="A192" s="4" t="str">
        <f>IF(E192&lt;パラメータ設定用!$D$13,"-",IF(E192&gt;パラメータ設定用!$D$12,"-",IF(D192&lt;パラメータ設定用!$D$16,"-",IF(D192&gt;パラメータ設定用!$D$15,"-","〇"))))</f>
        <v>-</v>
      </c>
      <c r="B192" s="4" t="str">
        <f>IF(A192="-","-",COUNTIF($A$2:A192,"〇"))</f>
        <v>-</v>
      </c>
      <c r="C192" s="4" t="str">
        <f t="shared" si="15"/>
        <v>-</v>
      </c>
      <c r="D192" t="str">
        <f>IF('1_台風データ貼り付け'!F192=0,"-",'1_台風データ貼り付け'!F192)</f>
        <v>-</v>
      </c>
      <c r="E192" t="str">
        <f>IF('1_台風データ貼り付け'!E192=0,"-",'1_台風データ貼り付け'!E192)</f>
        <v>-</v>
      </c>
      <c r="F192">
        <f>(TRUNC('1_台風データ貼り付け'!F192,0)+MOD('1_台風データ貼り付け'!F192,1)*0.6)*10000</f>
        <v>0</v>
      </c>
      <c r="G192">
        <f>(TRUNC('1_台風データ貼り付け'!E192,0)+MOD('1_台風データ貼り付け'!E192,1)*0.6)*10000</f>
        <v>0</v>
      </c>
      <c r="H192" s="21">
        <f t="shared" ca="1" si="14"/>
        <v>0</v>
      </c>
      <c r="I192" s="8">
        <f t="shared" ca="1" si="16"/>
        <v>0</v>
      </c>
      <c r="J192" s="10" t="e">
        <f t="shared" si="17"/>
        <v>#N/A</v>
      </c>
      <c r="K192" t="e">
        <f t="shared" si="18"/>
        <v>#N/A</v>
      </c>
      <c r="L192" t="e">
        <f>VLOOKUP(C192,パラメータ設定用!$A$2:$F$8,4,0)</f>
        <v>#N/A</v>
      </c>
      <c r="M192" t="e">
        <f>VLOOKUP(C192,パラメータ設定用!$A$2:$F$8,5,0)</f>
        <v>#N/A</v>
      </c>
      <c r="N192">
        <v>75</v>
      </c>
      <c r="O192">
        <v>73</v>
      </c>
    </row>
    <row r="193" spans="1:15" x14ac:dyDescent="0.4">
      <c r="A193" s="4" t="str">
        <f>IF(E193&lt;パラメータ設定用!$D$13,"-",IF(E193&gt;パラメータ設定用!$D$12,"-",IF(D193&lt;パラメータ設定用!$D$16,"-",IF(D193&gt;パラメータ設定用!$D$15,"-","〇"))))</f>
        <v>-</v>
      </c>
      <c r="B193" s="4" t="str">
        <f>IF(A193="-","-",COUNTIF($A$2:A193,"〇"))</f>
        <v>-</v>
      </c>
      <c r="C193" s="4" t="str">
        <f t="shared" si="15"/>
        <v>-</v>
      </c>
      <c r="D193" t="str">
        <f>IF('1_台風データ貼り付け'!F193=0,"-",'1_台風データ貼り付け'!F193)</f>
        <v>-</v>
      </c>
      <c r="E193" t="str">
        <f>IF('1_台風データ貼り付け'!E193=0,"-",'1_台風データ貼り付け'!E193)</f>
        <v>-</v>
      </c>
      <c r="F193">
        <f>(TRUNC('1_台風データ貼り付け'!F193,0)+MOD('1_台風データ貼り付け'!F193,1)*0.6)*10000</f>
        <v>0</v>
      </c>
      <c r="G193">
        <f>(TRUNC('1_台風データ貼り付け'!E193,0)+MOD('1_台風データ貼り付け'!E193,1)*0.6)*10000</f>
        <v>0</v>
      </c>
      <c r="H193" s="21">
        <f t="shared" ca="1" si="14"/>
        <v>0</v>
      </c>
      <c r="I193" s="8">
        <f t="shared" ca="1" si="16"/>
        <v>0</v>
      </c>
      <c r="J193" s="10" t="e">
        <f t="shared" si="17"/>
        <v>#N/A</v>
      </c>
      <c r="K193" t="e">
        <f t="shared" si="18"/>
        <v>#N/A</v>
      </c>
      <c r="L193" t="e">
        <f>VLOOKUP(C193,パラメータ設定用!$A$2:$F$8,4,0)</f>
        <v>#N/A</v>
      </c>
      <c r="M193" t="e">
        <f>VLOOKUP(C193,パラメータ設定用!$A$2:$F$8,5,0)</f>
        <v>#N/A</v>
      </c>
      <c r="N193">
        <v>75</v>
      </c>
      <c r="O193">
        <v>73</v>
      </c>
    </row>
    <row r="194" spans="1:15" x14ac:dyDescent="0.4">
      <c r="A194" s="4" t="str">
        <f>IF(E194&lt;パラメータ設定用!$D$13,"-",IF(E194&gt;パラメータ設定用!$D$12,"-",IF(D194&lt;パラメータ設定用!$D$16,"-",IF(D194&gt;パラメータ設定用!$D$15,"-","〇"))))</f>
        <v>-</v>
      </c>
      <c r="B194" s="4" t="str">
        <f>IF(A194="-","-",COUNTIF($A$2:A194,"〇"))</f>
        <v>-</v>
      </c>
      <c r="C194" s="4" t="str">
        <f t="shared" si="15"/>
        <v>-</v>
      </c>
      <c r="D194" t="str">
        <f>IF('1_台風データ貼り付け'!F194=0,"-",'1_台風データ貼り付け'!F194)</f>
        <v>-</v>
      </c>
      <c r="E194" t="str">
        <f>IF('1_台風データ貼り付け'!E194=0,"-",'1_台風データ貼り付け'!E194)</f>
        <v>-</v>
      </c>
      <c r="F194">
        <f>(TRUNC('1_台風データ貼り付け'!F194,0)+MOD('1_台風データ貼り付け'!F194,1)*0.6)*10000</f>
        <v>0</v>
      </c>
      <c r="G194">
        <f>(TRUNC('1_台風データ貼り付け'!E194,0)+MOD('1_台風データ貼り付け'!E194,1)*0.6)*10000</f>
        <v>0</v>
      </c>
      <c r="H194" s="21">
        <f t="shared" ca="1" si="14"/>
        <v>0</v>
      </c>
      <c r="I194" s="8">
        <f t="shared" ca="1" si="16"/>
        <v>0</v>
      </c>
      <c r="J194" s="10" t="e">
        <f t="shared" si="17"/>
        <v>#N/A</v>
      </c>
      <c r="K194" t="e">
        <f t="shared" si="18"/>
        <v>#N/A</v>
      </c>
      <c r="L194" t="e">
        <f>VLOOKUP(C194,パラメータ設定用!$A$2:$F$8,4,0)</f>
        <v>#N/A</v>
      </c>
      <c r="M194" t="e">
        <f>VLOOKUP(C194,パラメータ設定用!$A$2:$F$8,5,0)</f>
        <v>#N/A</v>
      </c>
      <c r="N194">
        <v>75</v>
      </c>
      <c r="O194">
        <v>73</v>
      </c>
    </row>
    <row r="195" spans="1:15" x14ac:dyDescent="0.4">
      <c r="A195" s="4" t="str">
        <f>IF(E195&lt;パラメータ設定用!$D$13,"-",IF(E195&gt;パラメータ設定用!$D$12,"-",IF(D195&lt;パラメータ設定用!$D$16,"-",IF(D195&gt;パラメータ設定用!$D$15,"-","〇"))))</f>
        <v>-</v>
      </c>
      <c r="B195" s="4" t="str">
        <f>IF(A195="-","-",COUNTIF($A$2:A195,"〇"))</f>
        <v>-</v>
      </c>
      <c r="C195" s="4" t="str">
        <f t="shared" si="15"/>
        <v>-</v>
      </c>
      <c r="D195" t="str">
        <f>IF('1_台風データ貼り付け'!F195=0,"-",'1_台風データ貼り付け'!F195)</f>
        <v>-</v>
      </c>
      <c r="E195" t="str">
        <f>IF('1_台風データ貼り付け'!E195=0,"-",'1_台風データ貼り付け'!E195)</f>
        <v>-</v>
      </c>
      <c r="F195">
        <f>(TRUNC('1_台風データ貼り付け'!F195,0)+MOD('1_台風データ貼り付け'!F195,1)*0.6)*10000</f>
        <v>0</v>
      </c>
      <c r="G195">
        <f>(TRUNC('1_台風データ貼り付け'!E195,0)+MOD('1_台風データ貼り付け'!E195,1)*0.6)*10000</f>
        <v>0</v>
      </c>
      <c r="H195" s="21">
        <f t="shared" ca="1" si="14"/>
        <v>0</v>
      </c>
      <c r="I195" s="8">
        <f t="shared" ca="1" si="16"/>
        <v>0</v>
      </c>
      <c r="J195" s="10" t="e">
        <f t="shared" si="17"/>
        <v>#N/A</v>
      </c>
      <c r="K195" t="e">
        <f t="shared" si="18"/>
        <v>#N/A</v>
      </c>
      <c r="L195" t="e">
        <f>VLOOKUP(C195,パラメータ設定用!$A$2:$F$8,4,0)</f>
        <v>#N/A</v>
      </c>
      <c r="M195" t="e">
        <f>VLOOKUP(C195,パラメータ設定用!$A$2:$F$8,5,0)</f>
        <v>#N/A</v>
      </c>
      <c r="N195">
        <v>75</v>
      </c>
      <c r="O195">
        <v>73</v>
      </c>
    </row>
    <row r="196" spans="1:15" x14ac:dyDescent="0.4">
      <c r="A196" s="4" t="str">
        <f>IF(E196&lt;パラメータ設定用!$D$13,"-",IF(E196&gt;パラメータ設定用!$D$12,"-",IF(D196&lt;パラメータ設定用!$D$16,"-",IF(D196&gt;パラメータ設定用!$D$15,"-","〇"))))</f>
        <v>-</v>
      </c>
      <c r="B196" s="4" t="str">
        <f>IF(A196="-","-",COUNTIF($A$2:A196,"〇"))</f>
        <v>-</v>
      </c>
      <c r="C196" s="4" t="str">
        <f t="shared" si="15"/>
        <v>-</v>
      </c>
      <c r="D196" t="str">
        <f>IF('1_台風データ貼り付け'!F196=0,"-",'1_台風データ貼り付け'!F196)</f>
        <v>-</v>
      </c>
      <c r="E196" t="str">
        <f>IF('1_台風データ貼り付け'!E196=0,"-",'1_台風データ貼り付け'!E196)</f>
        <v>-</v>
      </c>
      <c r="F196">
        <f>(TRUNC('1_台風データ貼り付け'!F196,0)+MOD('1_台風データ貼り付け'!F196,1)*0.6)*10000</f>
        <v>0</v>
      </c>
      <c r="G196">
        <f>(TRUNC('1_台風データ貼り付け'!E196,0)+MOD('1_台風データ貼り付け'!E196,1)*0.6)*10000</f>
        <v>0</v>
      </c>
      <c r="H196" s="21">
        <f t="shared" ref="H196:H201" ca="1" si="19">INDIRECT("'3_距離貼り付け'!F"&amp;ROW()+4)</f>
        <v>0</v>
      </c>
      <c r="I196" s="8">
        <f t="shared" ca="1" si="16"/>
        <v>0</v>
      </c>
      <c r="J196" s="10" t="e">
        <f t="shared" si="17"/>
        <v>#N/A</v>
      </c>
      <c r="K196" t="e">
        <f t="shared" si="18"/>
        <v>#N/A</v>
      </c>
      <c r="L196" t="e">
        <f>VLOOKUP(C196,パラメータ設定用!$A$2:$F$8,4,0)</f>
        <v>#N/A</v>
      </c>
      <c r="M196" t="e">
        <f>VLOOKUP(C196,パラメータ設定用!$A$2:$F$8,5,0)</f>
        <v>#N/A</v>
      </c>
      <c r="N196">
        <v>75</v>
      </c>
      <c r="O196">
        <v>73</v>
      </c>
    </row>
    <row r="197" spans="1:15" x14ac:dyDescent="0.4">
      <c r="A197" s="4" t="str">
        <f>IF(E197&lt;パラメータ設定用!$D$13,"-",IF(E197&gt;パラメータ設定用!$D$12,"-",IF(D197&lt;パラメータ設定用!$D$16,"-",IF(D197&gt;パラメータ設定用!$D$15,"-","〇"))))</f>
        <v>-</v>
      </c>
      <c r="B197" s="4" t="str">
        <f>IF(A197="-","-",COUNTIF($A$2:A197,"〇"))</f>
        <v>-</v>
      </c>
      <c r="C197" s="4" t="str">
        <f t="shared" si="15"/>
        <v>-</v>
      </c>
      <c r="D197" t="str">
        <f>IF('1_台風データ貼り付け'!F197=0,"-",'1_台風データ貼り付け'!F197)</f>
        <v>-</v>
      </c>
      <c r="E197" t="str">
        <f>IF('1_台風データ貼り付け'!E197=0,"-",'1_台風データ貼り付け'!E197)</f>
        <v>-</v>
      </c>
      <c r="F197">
        <f>(TRUNC('1_台風データ貼り付け'!F197,0)+MOD('1_台風データ貼り付け'!F197,1)*0.6)*10000</f>
        <v>0</v>
      </c>
      <c r="G197">
        <f>(TRUNC('1_台風データ貼り付け'!E197,0)+MOD('1_台風データ貼り付け'!E197,1)*0.6)*10000</f>
        <v>0</v>
      </c>
      <c r="H197" s="21">
        <f t="shared" ca="1" si="19"/>
        <v>0</v>
      </c>
      <c r="I197" s="8">
        <f t="shared" ca="1" si="16"/>
        <v>0</v>
      </c>
      <c r="J197" s="10" t="e">
        <f t="shared" si="17"/>
        <v>#N/A</v>
      </c>
      <c r="K197" t="e">
        <f t="shared" si="18"/>
        <v>#N/A</v>
      </c>
      <c r="L197" t="e">
        <f>VLOOKUP(C197,パラメータ設定用!$A$2:$F$8,4,0)</f>
        <v>#N/A</v>
      </c>
      <c r="M197" t="e">
        <f>VLOOKUP(C197,パラメータ設定用!$A$2:$F$8,5,0)</f>
        <v>#N/A</v>
      </c>
      <c r="N197">
        <v>75</v>
      </c>
      <c r="O197">
        <v>73</v>
      </c>
    </row>
    <row r="198" spans="1:15" x14ac:dyDescent="0.4">
      <c r="A198" s="4" t="str">
        <f>IF(E198&lt;パラメータ設定用!$D$13,"-",IF(E198&gt;パラメータ設定用!$D$12,"-",IF(D198&lt;パラメータ設定用!$D$16,"-",IF(D198&gt;パラメータ設定用!$D$15,"-","〇"))))</f>
        <v>-</v>
      </c>
      <c r="B198" s="4" t="str">
        <f>IF(A198="-","-",COUNTIF($A$2:A198,"〇"))</f>
        <v>-</v>
      </c>
      <c r="C198" s="4" t="str">
        <f t="shared" si="15"/>
        <v>-</v>
      </c>
      <c r="D198" t="str">
        <f>IF('1_台風データ貼り付け'!F198=0,"-",'1_台風データ貼り付け'!F198)</f>
        <v>-</v>
      </c>
      <c r="E198" t="str">
        <f>IF('1_台風データ貼り付け'!E198=0,"-",'1_台風データ貼り付け'!E198)</f>
        <v>-</v>
      </c>
      <c r="F198">
        <f>(TRUNC('1_台風データ貼り付け'!F198,0)+MOD('1_台風データ貼り付け'!F198,1)*0.6)*10000</f>
        <v>0</v>
      </c>
      <c r="G198">
        <f>(TRUNC('1_台風データ貼り付け'!E198,0)+MOD('1_台風データ貼り付け'!E198,1)*0.6)*10000</f>
        <v>0</v>
      </c>
      <c r="H198" s="21">
        <f t="shared" ca="1" si="19"/>
        <v>0</v>
      </c>
      <c r="I198" s="8">
        <f t="shared" ca="1" si="16"/>
        <v>0</v>
      </c>
      <c r="J198" s="10" t="e">
        <f t="shared" si="17"/>
        <v>#N/A</v>
      </c>
      <c r="K198" t="e">
        <f t="shared" si="18"/>
        <v>#N/A</v>
      </c>
      <c r="L198" t="e">
        <f>VLOOKUP(C198,パラメータ設定用!$A$2:$F$8,4,0)</f>
        <v>#N/A</v>
      </c>
      <c r="M198" t="e">
        <f>VLOOKUP(C198,パラメータ設定用!$A$2:$F$8,5,0)</f>
        <v>#N/A</v>
      </c>
      <c r="N198">
        <v>75</v>
      </c>
      <c r="O198">
        <v>73</v>
      </c>
    </row>
    <row r="199" spans="1:15" x14ac:dyDescent="0.4">
      <c r="A199" s="4" t="str">
        <f>IF(E199&lt;パラメータ設定用!$D$13,"-",IF(E199&gt;パラメータ設定用!$D$12,"-",IF(D199&lt;パラメータ設定用!$D$16,"-",IF(D199&gt;パラメータ設定用!$D$15,"-","〇"))))</f>
        <v>-</v>
      </c>
      <c r="B199" s="4" t="str">
        <f>IF(A199="-","-",COUNTIF($A$2:A199,"〇"))</f>
        <v>-</v>
      </c>
      <c r="C199" s="4" t="str">
        <f t="shared" si="15"/>
        <v>-</v>
      </c>
      <c r="D199" t="str">
        <f>IF('1_台風データ貼り付け'!F199=0,"-",'1_台風データ貼り付け'!F199)</f>
        <v>-</v>
      </c>
      <c r="E199" t="str">
        <f>IF('1_台風データ貼り付け'!E199=0,"-",'1_台風データ貼り付け'!E199)</f>
        <v>-</v>
      </c>
      <c r="F199">
        <f>(TRUNC('1_台風データ貼り付け'!F199,0)+MOD('1_台風データ貼り付け'!F199,1)*0.6)*10000</f>
        <v>0</v>
      </c>
      <c r="G199">
        <f>(TRUNC('1_台風データ貼り付け'!E199,0)+MOD('1_台風データ貼り付け'!E199,1)*0.6)*10000</f>
        <v>0</v>
      </c>
      <c r="H199" s="21">
        <f t="shared" ca="1" si="19"/>
        <v>0</v>
      </c>
      <c r="I199" s="8">
        <f t="shared" ca="1" si="16"/>
        <v>0</v>
      </c>
      <c r="J199" s="10" t="e">
        <f t="shared" si="17"/>
        <v>#N/A</v>
      </c>
      <c r="K199" t="e">
        <f t="shared" si="18"/>
        <v>#N/A</v>
      </c>
      <c r="L199" t="e">
        <f>VLOOKUP(C199,パラメータ設定用!$A$2:$F$8,4,0)</f>
        <v>#N/A</v>
      </c>
      <c r="M199" t="e">
        <f>VLOOKUP(C199,パラメータ設定用!$A$2:$F$8,5,0)</f>
        <v>#N/A</v>
      </c>
      <c r="N199">
        <v>75</v>
      </c>
      <c r="O199">
        <v>73</v>
      </c>
    </row>
    <row r="200" spans="1:15" x14ac:dyDescent="0.4">
      <c r="A200" s="4" t="str">
        <f>IF(E200&lt;パラメータ設定用!$D$13,"-",IF(E200&gt;パラメータ設定用!$D$12,"-",IF(D200&lt;パラメータ設定用!$D$16,"-",IF(D200&gt;パラメータ設定用!$D$15,"-","〇"))))</f>
        <v>-</v>
      </c>
      <c r="B200" s="4" t="str">
        <f>IF(A200="-","-",COUNTIF($A$2:A200,"〇"))</f>
        <v>-</v>
      </c>
      <c r="C200" s="4" t="str">
        <f t="shared" si="15"/>
        <v>-</v>
      </c>
      <c r="D200" t="str">
        <f>IF('1_台風データ貼り付け'!F200=0,"-",'1_台風データ貼り付け'!F200)</f>
        <v>-</v>
      </c>
      <c r="E200" t="str">
        <f>IF('1_台風データ貼り付け'!E200=0,"-",'1_台風データ貼り付け'!E200)</f>
        <v>-</v>
      </c>
      <c r="F200">
        <f>(TRUNC('1_台風データ貼り付け'!F200,0)+MOD('1_台風データ貼り付け'!F200,1)*0.6)*10000</f>
        <v>0</v>
      </c>
      <c r="G200">
        <f>(TRUNC('1_台風データ貼り付け'!E200,0)+MOD('1_台風データ貼り付け'!E200,1)*0.6)*10000</f>
        <v>0</v>
      </c>
      <c r="H200" s="21">
        <f t="shared" ca="1" si="19"/>
        <v>0</v>
      </c>
      <c r="I200" s="8">
        <f t="shared" ca="1" si="16"/>
        <v>0</v>
      </c>
      <c r="J200" s="10" t="e">
        <f t="shared" si="17"/>
        <v>#N/A</v>
      </c>
      <c r="K200" t="e">
        <f t="shared" si="18"/>
        <v>#N/A</v>
      </c>
      <c r="L200" t="e">
        <f>VLOOKUP(C200,パラメータ設定用!$A$2:$F$8,4,0)</f>
        <v>#N/A</v>
      </c>
      <c r="M200" t="e">
        <f>VLOOKUP(C200,パラメータ設定用!$A$2:$F$8,5,0)</f>
        <v>#N/A</v>
      </c>
      <c r="N200">
        <v>75</v>
      </c>
      <c r="O200">
        <v>73</v>
      </c>
    </row>
    <row r="201" spans="1:15" x14ac:dyDescent="0.4">
      <c r="A201" s="4" t="str">
        <f>IF(E201&lt;パラメータ設定用!$D$13,"-",IF(E201&gt;パラメータ設定用!$D$12,"-",IF(D201&lt;パラメータ設定用!$D$16,"-",IF(D201&gt;パラメータ設定用!$D$15,"-","〇"))))</f>
        <v>-</v>
      </c>
      <c r="B201" s="4" t="str">
        <f>IF(A201="-","-",COUNTIF($A$2:A201,"〇"))</f>
        <v>-</v>
      </c>
      <c r="C201" s="4" t="str">
        <f t="shared" si="15"/>
        <v>-</v>
      </c>
      <c r="D201" t="str">
        <f>IF('1_台風データ貼り付け'!F201=0,"-",'1_台風データ貼り付け'!F201)</f>
        <v>-</v>
      </c>
      <c r="E201" t="str">
        <f>IF('1_台風データ貼り付け'!E201=0,"-",'1_台風データ貼り付け'!E201)</f>
        <v>-</v>
      </c>
      <c r="F201">
        <f>(TRUNC('1_台風データ貼り付け'!F201,0)+MOD('1_台風データ貼り付け'!F201,1)*0.6)*10000</f>
        <v>0</v>
      </c>
      <c r="G201">
        <f>(TRUNC('1_台風データ貼り付け'!E201,0)+MOD('1_台風データ貼り付け'!E201,1)*0.6)*10000</f>
        <v>0</v>
      </c>
      <c r="H201" s="21">
        <f t="shared" ca="1" si="19"/>
        <v>0</v>
      </c>
      <c r="I201" s="8">
        <f t="shared" ca="1" si="16"/>
        <v>0</v>
      </c>
      <c r="J201" s="10" t="e">
        <f t="shared" si="17"/>
        <v>#N/A</v>
      </c>
      <c r="K201" t="e">
        <f t="shared" si="18"/>
        <v>#N/A</v>
      </c>
      <c r="L201" t="e">
        <f>VLOOKUP(C201,パラメータ設定用!$A$2:$F$8,4,0)</f>
        <v>#N/A</v>
      </c>
      <c r="M201" t="e">
        <f>VLOOKUP(C201,パラメータ設定用!$A$2:$F$8,5,0)</f>
        <v>#N/A</v>
      </c>
      <c r="N201">
        <v>75</v>
      </c>
      <c r="O201">
        <v>73</v>
      </c>
    </row>
    <row r="202" spans="1:15" x14ac:dyDescent="0.4">
      <c r="H202" s="21"/>
      <c r="I202" s="8"/>
      <c r="J202" s="10"/>
    </row>
    <row r="203" spans="1:15" x14ac:dyDescent="0.4">
      <c r="H203" s="21"/>
      <c r="I203" s="8"/>
      <c r="J203" s="10"/>
    </row>
    <row r="204" spans="1:15" x14ac:dyDescent="0.4">
      <c r="H204" s="21"/>
      <c r="I204" s="8"/>
      <c r="J204" s="10"/>
    </row>
    <row r="205" spans="1:15" x14ac:dyDescent="0.4">
      <c r="H205" s="21"/>
      <c r="I205" s="8"/>
      <c r="J205" s="10"/>
    </row>
  </sheetData>
  <phoneticPr fontId="3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1_台風データ貼り付け</vt:lpstr>
      <vt:lpstr>2_距離計算用書き出し</vt:lpstr>
      <vt:lpstr>3_距離貼り付け</vt:lpstr>
      <vt:lpstr>4_inputfile</vt:lpstr>
      <vt:lpstr>パラメータ設定用</vt:lpstr>
      <vt:lpstr>計算用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吉次大地</dc:creator>
  <cp:lastModifiedBy>MS&amp;AD INSURANCE GROUP</cp:lastModifiedBy>
  <dcterms:created xsi:type="dcterms:W3CDTF">2023-03-08T14:08:14Z</dcterms:created>
  <dcterms:modified xsi:type="dcterms:W3CDTF">2024-01-29T08:48:01Z</dcterms:modified>
</cp:coreProperties>
</file>