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hei\Desktop\work\Python\20250529_カープール雹災\被害関数\作業\excel作業\"/>
    </mc:Choice>
  </mc:AlternateContent>
  <xr:revisionPtr revIDLastSave="0" documentId="13_ncr:9_{15EA0434-30A9-4A90-8722-A57FE4CF6BBB}" xr6:coauthVersionLast="47" xr6:coauthVersionMax="47" xr10:uidLastSave="{00000000-0000-0000-0000-000000000000}"/>
  <bookViews>
    <workbookView xWindow="-98" yWindow="-98" windowWidth="20715" windowHeight="13875" activeTab="2" xr2:uid="{7391F58A-7D45-42FB-9000-257DA5CF3684}"/>
  </bookViews>
  <sheets>
    <sheet name="1_フィッティング" sheetId="1" r:id="rId1"/>
    <sheet name="2_累積確率グラフ" sheetId="2" r:id="rId2"/>
    <sheet name="3_被害関数グラフ" sheetId="3" r:id="rId3"/>
  </sheets>
  <calcPr calcId="0"/>
</workbook>
</file>

<file path=xl/calcChain.xml><?xml version="1.0" encoding="utf-8"?>
<calcChain xmlns="http://schemas.openxmlformats.org/spreadsheetml/2006/main">
  <c r="E18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2" i="3"/>
  <c r="C3" i="3"/>
  <c r="C4" i="3"/>
  <c r="C5" i="3"/>
  <c r="E5" i="3" s="1"/>
  <c r="C6" i="3"/>
  <c r="E6" i="3" s="1"/>
  <c r="C7" i="3"/>
  <c r="C8" i="3"/>
  <c r="C9" i="3"/>
  <c r="E9" i="3" s="1"/>
  <c r="C10" i="3"/>
  <c r="E10" i="3" s="1"/>
  <c r="C11" i="3"/>
  <c r="C12" i="3"/>
  <c r="C13" i="3"/>
  <c r="E13" i="3" s="1"/>
  <c r="C14" i="3"/>
  <c r="E14" i="3" s="1"/>
  <c r="C15" i="3"/>
  <c r="C16" i="3"/>
  <c r="C17" i="3"/>
  <c r="E17" i="3" s="1"/>
  <c r="C18" i="3"/>
  <c r="C19" i="3"/>
  <c r="C20" i="3"/>
  <c r="C21" i="3"/>
  <c r="E21" i="3" s="1"/>
  <c r="C22" i="3"/>
  <c r="E22" i="3" s="1"/>
  <c r="C23" i="3"/>
  <c r="C24" i="3"/>
  <c r="C25" i="3"/>
  <c r="E25" i="3" s="1"/>
  <c r="C26" i="3"/>
  <c r="E26" i="3" s="1"/>
  <c r="C27" i="3"/>
  <c r="C28" i="3"/>
  <c r="C29" i="3"/>
  <c r="E29" i="3" s="1"/>
  <c r="C30" i="3"/>
  <c r="E30" i="3" s="1"/>
  <c r="C31" i="3"/>
  <c r="C32" i="3"/>
  <c r="C33" i="3"/>
  <c r="E33" i="3" s="1"/>
  <c r="C34" i="3"/>
  <c r="E34" i="3" s="1"/>
  <c r="C35" i="3"/>
  <c r="C36" i="3"/>
  <c r="C37" i="3"/>
  <c r="E37" i="3" s="1"/>
  <c r="C38" i="3"/>
  <c r="E38" i="3" s="1"/>
  <c r="C39" i="3"/>
  <c r="C40" i="3"/>
  <c r="C41" i="3"/>
  <c r="E41" i="3" s="1"/>
  <c r="C42" i="3"/>
  <c r="E42" i="3" s="1"/>
  <c r="C43" i="3"/>
  <c r="C44" i="3"/>
  <c r="C45" i="3"/>
  <c r="E45" i="3" s="1"/>
  <c r="C46" i="3"/>
  <c r="E46" i="3" s="1"/>
  <c r="C47" i="3"/>
  <c r="C48" i="3"/>
  <c r="C49" i="3"/>
  <c r="E49" i="3" s="1"/>
  <c r="C50" i="3"/>
  <c r="E50" i="3" s="1"/>
  <c r="C51" i="3"/>
  <c r="C52" i="3"/>
  <c r="C53" i="3"/>
  <c r="E53" i="3" s="1"/>
  <c r="C54" i="3"/>
  <c r="E54" i="3" s="1"/>
  <c r="C55" i="3"/>
  <c r="C56" i="3"/>
  <c r="C57" i="3"/>
  <c r="E57" i="3" s="1"/>
  <c r="C58" i="3"/>
  <c r="E58" i="3" s="1"/>
  <c r="C59" i="3"/>
  <c r="C60" i="3"/>
  <c r="C61" i="3"/>
  <c r="E61" i="3" s="1"/>
  <c r="C62" i="3"/>
  <c r="E62" i="3" s="1"/>
  <c r="C63" i="3"/>
  <c r="C64" i="3"/>
  <c r="C65" i="3"/>
  <c r="E65" i="3" s="1"/>
  <c r="C66" i="3"/>
  <c r="E66" i="3" s="1"/>
  <c r="C67" i="3"/>
  <c r="C68" i="3"/>
  <c r="C69" i="3"/>
  <c r="E69" i="3" s="1"/>
  <c r="C70" i="3"/>
  <c r="E70" i="3" s="1"/>
  <c r="C71" i="3"/>
  <c r="C72" i="3"/>
  <c r="C73" i="3"/>
  <c r="E73" i="3" s="1"/>
  <c r="C74" i="3"/>
  <c r="E74" i="3" s="1"/>
  <c r="C75" i="3"/>
  <c r="C76" i="3"/>
  <c r="C77" i="3"/>
  <c r="E77" i="3" s="1"/>
  <c r="C78" i="3"/>
  <c r="E78" i="3" s="1"/>
  <c r="C79" i="3"/>
  <c r="C80" i="3"/>
  <c r="C81" i="3"/>
  <c r="E81" i="3" s="1"/>
  <c r="C82" i="3"/>
  <c r="E82" i="3" s="1"/>
  <c r="C83" i="3"/>
  <c r="C84" i="3"/>
  <c r="C85" i="3"/>
  <c r="E85" i="3" s="1"/>
  <c r="C86" i="3"/>
  <c r="E86" i="3" s="1"/>
  <c r="C87" i="3"/>
  <c r="C88" i="3"/>
  <c r="C89" i="3"/>
  <c r="E89" i="3" s="1"/>
  <c r="C90" i="3"/>
  <c r="E90" i="3" s="1"/>
  <c r="C91" i="3"/>
  <c r="C92" i="3"/>
  <c r="C93" i="3"/>
  <c r="E93" i="3" s="1"/>
  <c r="C94" i="3"/>
  <c r="E94" i="3" s="1"/>
  <c r="C95" i="3"/>
  <c r="C96" i="3"/>
  <c r="C97" i="3"/>
  <c r="E97" i="3" s="1"/>
  <c r="C98" i="3"/>
  <c r="E98" i="3" s="1"/>
  <c r="C99" i="3"/>
  <c r="C100" i="3"/>
  <c r="C101" i="3"/>
  <c r="E101" i="3" s="1"/>
  <c r="C102" i="3"/>
  <c r="E102" i="3" s="1"/>
  <c r="C103" i="3"/>
  <c r="C104" i="3"/>
  <c r="C105" i="3"/>
  <c r="E105" i="3" s="1"/>
  <c r="C106" i="3"/>
  <c r="E106" i="3" s="1"/>
  <c r="C107" i="3"/>
  <c r="C108" i="3"/>
  <c r="C109" i="3"/>
  <c r="E109" i="3" s="1"/>
  <c r="C110" i="3"/>
  <c r="E110" i="3" s="1"/>
  <c r="C111" i="3"/>
  <c r="C112" i="3"/>
  <c r="C113" i="3"/>
  <c r="E113" i="3" s="1"/>
  <c r="C114" i="3"/>
  <c r="E114" i="3" s="1"/>
  <c r="C115" i="3"/>
  <c r="C116" i="3"/>
  <c r="C117" i="3"/>
  <c r="E117" i="3" s="1"/>
  <c r="C118" i="3"/>
  <c r="E118" i="3" s="1"/>
  <c r="C119" i="3"/>
  <c r="C120" i="3"/>
  <c r="C121" i="3"/>
  <c r="E121" i="3" s="1"/>
  <c r="C122" i="3"/>
  <c r="E122" i="3" s="1"/>
  <c r="C123" i="3"/>
  <c r="C124" i="3"/>
  <c r="C125" i="3"/>
  <c r="E125" i="3" s="1"/>
  <c r="C126" i="3"/>
  <c r="E126" i="3" s="1"/>
  <c r="C127" i="3"/>
  <c r="C128" i="3"/>
  <c r="C129" i="3"/>
  <c r="E129" i="3" s="1"/>
  <c r="C130" i="3"/>
  <c r="E130" i="3" s="1"/>
  <c r="C131" i="3"/>
  <c r="C2" i="3"/>
  <c r="B3" i="3"/>
  <c r="E3" i="3" s="1"/>
  <c r="B4" i="3"/>
  <c r="E4" i="3" s="1"/>
  <c r="B5" i="3"/>
  <c r="B6" i="3"/>
  <c r="B7" i="3"/>
  <c r="E7" i="3" s="1"/>
  <c r="B8" i="3"/>
  <c r="E8" i="3" s="1"/>
  <c r="B9" i="3"/>
  <c r="B10" i="3"/>
  <c r="B11" i="3"/>
  <c r="E11" i="3" s="1"/>
  <c r="B12" i="3"/>
  <c r="E12" i="3" s="1"/>
  <c r="B13" i="3"/>
  <c r="B14" i="3"/>
  <c r="B15" i="3"/>
  <c r="E15" i="3" s="1"/>
  <c r="B16" i="3"/>
  <c r="E16" i="3" s="1"/>
  <c r="B17" i="3"/>
  <c r="B18" i="3"/>
  <c r="B19" i="3"/>
  <c r="E19" i="3" s="1"/>
  <c r="B20" i="3"/>
  <c r="E20" i="3" s="1"/>
  <c r="B21" i="3"/>
  <c r="B22" i="3"/>
  <c r="B23" i="3"/>
  <c r="E23" i="3" s="1"/>
  <c r="B24" i="3"/>
  <c r="E24" i="3" s="1"/>
  <c r="B25" i="3"/>
  <c r="B26" i="3"/>
  <c r="B27" i="3"/>
  <c r="E27" i="3" s="1"/>
  <c r="B28" i="3"/>
  <c r="E28" i="3" s="1"/>
  <c r="B29" i="3"/>
  <c r="B30" i="3"/>
  <c r="B31" i="3"/>
  <c r="E31" i="3" s="1"/>
  <c r="B32" i="3"/>
  <c r="E32" i="3" s="1"/>
  <c r="B33" i="3"/>
  <c r="B34" i="3"/>
  <c r="B35" i="3"/>
  <c r="E35" i="3" s="1"/>
  <c r="B36" i="3"/>
  <c r="E36" i="3" s="1"/>
  <c r="B37" i="3"/>
  <c r="B38" i="3"/>
  <c r="B39" i="3"/>
  <c r="E39" i="3" s="1"/>
  <c r="B40" i="3"/>
  <c r="E40" i="3" s="1"/>
  <c r="B41" i="3"/>
  <c r="B42" i="3"/>
  <c r="B43" i="3"/>
  <c r="E43" i="3" s="1"/>
  <c r="B44" i="3"/>
  <c r="E44" i="3" s="1"/>
  <c r="B45" i="3"/>
  <c r="B46" i="3"/>
  <c r="B47" i="3"/>
  <c r="E47" i="3" s="1"/>
  <c r="B48" i="3"/>
  <c r="E48" i="3" s="1"/>
  <c r="B49" i="3"/>
  <c r="B50" i="3"/>
  <c r="B51" i="3"/>
  <c r="E51" i="3" s="1"/>
  <c r="B52" i="3"/>
  <c r="E52" i="3" s="1"/>
  <c r="B53" i="3"/>
  <c r="B54" i="3"/>
  <c r="B55" i="3"/>
  <c r="E55" i="3" s="1"/>
  <c r="B56" i="3"/>
  <c r="E56" i="3" s="1"/>
  <c r="B57" i="3"/>
  <c r="B58" i="3"/>
  <c r="B59" i="3"/>
  <c r="E59" i="3" s="1"/>
  <c r="B60" i="3"/>
  <c r="E60" i="3" s="1"/>
  <c r="B61" i="3"/>
  <c r="B62" i="3"/>
  <c r="B63" i="3"/>
  <c r="E63" i="3" s="1"/>
  <c r="B64" i="3"/>
  <c r="E64" i="3" s="1"/>
  <c r="B65" i="3"/>
  <c r="B66" i="3"/>
  <c r="B67" i="3"/>
  <c r="E67" i="3" s="1"/>
  <c r="B68" i="3"/>
  <c r="E68" i="3" s="1"/>
  <c r="B69" i="3"/>
  <c r="B70" i="3"/>
  <c r="B71" i="3"/>
  <c r="E71" i="3" s="1"/>
  <c r="B72" i="3"/>
  <c r="E72" i="3" s="1"/>
  <c r="B73" i="3"/>
  <c r="B74" i="3"/>
  <c r="B75" i="3"/>
  <c r="E75" i="3" s="1"/>
  <c r="B76" i="3"/>
  <c r="E76" i="3" s="1"/>
  <c r="B77" i="3"/>
  <c r="B78" i="3"/>
  <c r="B79" i="3"/>
  <c r="E79" i="3" s="1"/>
  <c r="B80" i="3"/>
  <c r="E80" i="3" s="1"/>
  <c r="B81" i="3"/>
  <c r="B82" i="3"/>
  <c r="B83" i="3"/>
  <c r="E83" i="3" s="1"/>
  <c r="B84" i="3"/>
  <c r="E84" i="3" s="1"/>
  <c r="B85" i="3"/>
  <c r="B86" i="3"/>
  <c r="B87" i="3"/>
  <c r="E87" i="3" s="1"/>
  <c r="B88" i="3"/>
  <c r="E88" i="3" s="1"/>
  <c r="B89" i="3"/>
  <c r="B90" i="3"/>
  <c r="B91" i="3"/>
  <c r="E91" i="3" s="1"/>
  <c r="B92" i="3"/>
  <c r="E92" i="3" s="1"/>
  <c r="B93" i="3"/>
  <c r="B94" i="3"/>
  <c r="B95" i="3"/>
  <c r="E95" i="3" s="1"/>
  <c r="B96" i="3"/>
  <c r="E96" i="3" s="1"/>
  <c r="B97" i="3"/>
  <c r="B98" i="3"/>
  <c r="B99" i="3"/>
  <c r="E99" i="3" s="1"/>
  <c r="B100" i="3"/>
  <c r="E100" i="3" s="1"/>
  <c r="B101" i="3"/>
  <c r="B102" i="3"/>
  <c r="B103" i="3"/>
  <c r="E103" i="3" s="1"/>
  <c r="B104" i="3"/>
  <c r="E104" i="3" s="1"/>
  <c r="B105" i="3"/>
  <c r="B106" i="3"/>
  <c r="B107" i="3"/>
  <c r="E107" i="3" s="1"/>
  <c r="B108" i="3"/>
  <c r="E108" i="3" s="1"/>
  <c r="B109" i="3"/>
  <c r="B110" i="3"/>
  <c r="B111" i="3"/>
  <c r="E111" i="3" s="1"/>
  <c r="B112" i="3"/>
  <c r="E112" i="3" s="1"/>
  <c r="B113" i="3"/>
  <c r="B114" i="3"/>
  <c r="B115" i="3"/>
  <c r="E115" i="3" s="1"/>
  <c r="B116" i="3"/>
  <c r="E116" i="3" s="1"/>
  <c r="B117" i="3"/>
  <c r="B118" i="3"/>
  <c r="B119" i="3"/>
  <c r="E119" i="3" s="1"/>
  <c r="B120" i="3"/>
  <c r="E120" i="3" s="1"/>
  <c r="B121" i="3"/>
  <c r="B122" i="3"/>
  <c r="B123" i="3"/>
  <c r="E123" i="3" s="1"/>
  <c r="B124" i="3"/>
  <c r="E124" i="3" s="1"/>
  <c r="B125" i="3"/>
  <c r="B126" i="3"/>
  <c r="B127" i="3"/>
  <c r="E127" i="3" s="1"/>
  <c r="B128" i="3"/>
  <c r="E128" i="3" s="1"/>
  <c r="B129" i="3"/>
  <c r="B130" i="3"/>
  <c r="B131" i="3"/>
  <c r="E131" i="3" s="1"/>
  <c r="B2" i="3"/>
  <c r="E2" i="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2" i="2"/>
  <c r="I22" i="1"/>
  <c r="H22" i="1"/>
  <c r="F22" i="1" a="1"/>
  <c r="F22" i="1" s="1"/>
  <c r="E23" i="1"/>
  <c r="E24" i="1"/>
  <c r="E25" i="1"/>
  <c r="E26" i="1"/>
  <c r="E27" i="1"/>
  <c r="E22" i="1"/>
  <c r="D23" i="1"/>
  <c r="D24" i="1"/>
  <c r="D25" i="1"/>
  <c r="D26" i="1"/>
  <c r="D27" i="1"/>
  <c r="D22" i="1"/>
  <c r="I13" i="1"/>
  <c r="H13" i="1"/>
  <c r="F13" i="1" a="1"/>
  <c r="F13" i="1" s="1"/>
  <c r="E14" i="1"/>
  <c r="E15" i="1"/>
  <c r="E16" i="1"/>
  <c r="E17" i="1"/>
  <c r="E18" i="1"/>
  <c r="E13" i="1"/>
  <c r="D14" i="1"/>
  <c r="D15" i="1"/>
  <c r="D16" i="1"/>
  <c r="D17" i="1"/>
  <c r="D18" i="1"/>
  <c r="D13" i="1"/>
  <c r="I3" i="1"/>
  <c r="D5" i="1"/>
  <c r="E5" i="1" s="1"/>
  <c r="D6" i="1"/>
  <c r="E6" i="1" s="1"/>
  <c r="D7" i="1"/>
  <c r="E7" i="1" s="1"/>
  <c r="D8" i="1"/>
  <c r="E8" i="1" s="1"/>
  <c r="D9" i="1"/>
  <c r="E9" i="1" s="1"/>
  <c r="D4" i="1"/>
  <c r="E4" i="1" s="1"/>
  <c r="B5" i="1"/>
  <c r="B6" i="1"/>
  <c r="B7" i="1"/>
  <c r="B8" i="1"/>
  <c r="B9" i="1"/>
  <c r="B4" i="1"/>
  <c r="F3" i="1" s="1" a="1"/>
  <c r="F3" i="1" s="1"/>
  <c r="G22" i="1" l="1"/>
  <c r="G13" i="1"/>
  <c r="G3" i="1"/>
  <c r="H3" i="1" s="1"/>
</calcChain>
</file>

<file path=xl/sharedStrings.xml><?xml version="1.0" encoding="utf-8"?>
<sst xmlns="http://schemas.openxmlformats.org/spreadsheetml/2006/main" count="29" uniqueCount="20">
  <si>
    <t>雹サイズ(cm)</t>
  </si>
  <si>
    <t>へこみ(重度)以上</t>
  </si>
  <si>
    <t>雹サイズ対数変換</t>
    <rPh sb="0" eb="1">
      <t>ヒョウ</t>
    </rPh>
    <rPh sb="4" eb="6">
      <t>タイスウ</t>
    </rPh>
    <rPh sb="6" eb="8">
      <t>ヘンカン</t>
    </rPh>
    <phoneticPr fontId="18"/>
  </si>
  <si>
    <t>0,1を微小値に変換</t>
    <rPh sb="4" eb="6">
      <t>ビショウ</t>
    </rPh>
    <rPh sb="6" eb="7">
      <t>アタイ</t>
    </rPh>
    <rPh sb="8" eb="10">
      <t>ヘンカン</t>
    </rPh>
    <phoneticPr fontId="18"/>
  </si>
  <si>
    <t>逆正規累積関数</t>
    <rPh sb="0" eb="1">
      <t>ギャク</t>
    </rPh>
    <rPh sb="1" eb="3">
      <t>セイキ</t>
    </rPh>
    <rPh sb="3" eb="5">
      <t>ルイセキ</t>
    </rPh>
    <rPh sb="5" eb="7">
      <t>カンスウ</t>
    </rPh>
    <phoneticPr fontId="18"/>
  </si>
  <si>
    <t>n(雹サイズ) を X、逆累積値を Y として、線形回帰を行う</t>
    <phoneticPr fontId="18"/>
  </si>
  <si>
    <t>slope</t>
    <phoneticPr fontId="18"/>
  </si>
  <si>
    <t>intercept(切片)</t>
    <rPh sb="10" eb="12">
      <t>セッペン</t>
    </rPh>
    <phoneticPr fontId="18"/>
  </si>
  <si>
    <t>μ</t>
    <phoneticPr fontId="18"/>
  </si>
  <si>
    <t xml:space="preserve">σ </t>
    <phoneticPr fontId="18"/>
  </si>
  <si>
    <t>へこみ(全損)</t>
    <rPh sb="4" eb="6">
      <t>ゼンソン</t>
    </rPh>
    <phoneticPr fontId="18"/>
  </si>
  <si>
    <t>雹サイズ</t>
    <rPh sb="0" eb="1">
      <t>ヒョウ</t>
    </rPh>
    <phoneticPr fontId="18"/>
  </si>
  <si>
    <t>へこみ(軽度)以上</t>
    <phoneticPr fontId="18"/>
  </si>
  <si>
    <t>へこみ(軽度)以上　元データ</t>
    <rPh sb="10" eb="11">
      <t>モト</t>
    </rPh>
    <phoneticPr fontId="18"/>
  </si>
  <si>
    <t>へこみ(重度)以上　元データ</t>
    <rPh sb="10" eb="11">
      <t>モト</t>
    </rPh>
    <phoneticPr fontId="18"/>
  </si>
  <si>
    <t>へこみ(全損)　元データ</t>
    <rPh sb="4" eb="6">
      <t>ゼンソン</t>
    </rPh>
    <rPh sb="8" eb="9">
      <t>モト</t>
    </rPh>
    <phoneticPr fontId="18"/>
  </si>
  <si>
    <t>へこみ(軽度)が発生する確率</t>
    <rPh sb="8" eb="10">
      <t>ハッセイ</t>
    </rPh>
    <rPh sb="12" eb="14">
      <t>カクリツ</t>
    </rPh>
    <phoneticPr fontId="18"/>
  </si>
  <si>
    <t>へこみ(重度)が発生する確率</t>
    <rPh sb="8" eb="10">
      <t>ハッセイ</t>
    </rPh>
    <rPh sb="12" eb="14">
      <t>カクリツ</t>
    </rPh>
    <phoneticPr fontId="18"/>
  </si>
  <si>
    <t>全損確率</t>
    <rPh sb="0" eb="2">
      <t>ゼンソン</t>
    </rPh>
    <rPh sb="2" eb="4">
      <t>カクリツ</t>
    </rPh>
    <phoneticPr fontId="18"/>
  </si>
  <si>
    <t>期待損害率(EDR) 損害率は軽度=0.25,重度=0.5,全損=1として算出</t>
    <rPh sb="0" eb="2">
      <t>キタイ</t>
    </rPh>
    <rPh sb="2" eb="5">
      <t>ソンガイリツ</t>
    </rPh>
    <rPh sb="11" eb="13">
      <t>ソンガイ</t>
    </rPh>
    <rPh sb="13" eb="14">
      <t>リツ</t>
    </rPh>
    <rPh sb="15" eb="17">
      <t>ケイド</t>
    </rPh>
    <rPh sb="23" eb="25">
      <t>ジュウド</t>
    </rPh>
    <rPh sb="30" eb="32">
      <t>ゼンソン</t>
    </rPh>
    <rPh sb="37" eb="39">
      <t>サンシュツ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</si>
</sst>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累積確率関数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'1_フィッティング'!$C$1</c:f>
              <c:strCache>
                <c:ptCount val="1"/>
                <c:pt idx="0">
                  <c:v>へこみ(軽度)以上　元データ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'1_フィッティング'!$A$4:$A$9</c:f>
              <c:numCache>
                <c:formatCode>General</c:formatCode>
                <c:ptCount val="6"/>
                <c:pt idx="0">
                  <c:v>1</c:v>
                </c:pt>
                <c:pt idx="1">
                  <c:v>1.95</c:v>
                </c:pt>
                <c:pt idx="2">
                  <c:v>3.95</c:v>
                </c:pt>
                <c:pt idx="3">
                  <c:v>5.95</c:v>
                </c:pt>
                <c:pt idx="4">
                  <c:v>10</c:v>
                </c:pt>
                <c:pt idx="5">
                  <c:v>13</c:v>
                </c:pt>
              </c:numCache>
            </c:numRef>
          </c:xVal>
          <c:yVal>
            <c:numRef>
              <c:f>'1_フィッティング'!$C$4:$C$9</c:f>
              <c:numCache>
                <c:formatCode>General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0.54</c:v>
                </c:pt>
                <c:pt idx="3">
                  <c:v>0.85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8-4F28-8D4E-2A9607FED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57360"/>
        <c:axId val="283961584"/>
      </c:scatterChart>
      <c:scatterChart>
        <c:scatterStyle val="smoothMarker"/>
        <c:varyColors val="0"/>
        <c:ser>
          <c:idx val="0"/>
          <c:order val="0"/>
          <c:tx>
            <c:strRef>
              <c:f>'2_累積確率グラフ'!$B$1</c:f>
              <c:strCache>
                <c:ptCount val="1"/>
                <c:pt idx="0">
                  <c:v>へこみ(軽度)以上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'2_累積確率グラフ'!$A$2:$A$131</c:f>
              <c:numCache>
                <c:formatCode>General</c:formatCode>
                <c:ptCount val="1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</c:numCache>
            </c:numRef>
          </c:xVal>
          <c:yVal>
            <c:numRef>
              <c:f>'2_累積確率グラフ'!$B$2:$B$131</c:f>
              <c:numCache>
                <c:formatCode>General</c:formatCode>
                <c:ptCount val="130"/>
                <c:pt idx="0">
                  <c:v>3.1734168899406938E-28</c:v>
                </c:pt>
                <c:pt idx="1">
                  <c:v>3.229928772752335E-19</c:v>
                </c:pt>
                <c:pt idx="2">
                  <c:v>8.4164844662452751E-15</c:v>
                </c:pt>
                <c:pt idx="3">
                  <c:v>4.7626150114138902E-12</c:v>
                </c:pt>
                <c:pt idx="4">
                  <c:v>3.9480166781460497E-10</c:v>
                </c:pt>
                <c:pt idx="5">
                  <c:v>1.0567984095573125E-8</c:v>
                </c:pt>
                <c:pt idx="6">
                  <c:v>1.3590641000106131E-7</c:v>
                </c:pt>
                <c:pt idx="7">
                  <c:v>1.0519826147892531E-6</c:v>
                </c:pt>
                <c:pt idx="8">
                  <c:v>5.6318669451227064E-6</c:v>
                </c:pt>
                <c:pt idx="9">
                  <c:v>2.2841996138951935E-5</c:v>
                </c:pt>
                <c:pt idx="10">
                  <c:v>7.4719708882066925E-5</c:v>
                </c:pt>
                <c:pt idx="11">
                  <c:v>2.0612956290641095E-4</c:v>
                </c:pt>
                <c:pt idx="12">
                  <c:v>4.9556323851808861E-4</c:v>
                </c:pt>
                <c:pt idx="13">
                  <c:v>1.0642743086324387E-3</c:v>
                </c:pt>
                <c:pt idx="14">
                  <c:v>2.0810155611691457E-3</c:v>
                </c:pt>
                <c:pt idx="15">
                  <c:v>3.7605411356692073E-3</c:v>
                </c:pt>
                <c:pt idx="16">
                  <c:v>6.3554326348363105E-3</c:v>
                </c:pt>
                <c:pt idx="17">
                  <c:v>1.0142196510847116E-2</c:v>
                </c:pt>
                <c:pt idx="18">
                  <c:v>1.5403579503588094E-2</c:v>
                </c:pt>
                <c:pt idx="19">
                  <c:v>2.2409497881711954E-2</c:v>
                </c:pt>
                <c:pt idx="20">
                  <c:v>3.1398905084134197E-2</c:v>
                </c:pt>
                <c:pt idx="21">
                  <c:v>4.2564476247163655E-2</c:v>
                </c:pt>
                <c:pt idx="22">
                  <c:v>5.6041347960027882E-2</c:v>
                </c:pt>
                <c:pt idx="23">
                  <c:v>7.1900478604276091E-2</c:v>
                </c:pt>
                <c:pt idx="24">
                  <c:v>9.0146603039346587E-2</c:v>
                </c:pt>
                <c:pt idx="25">
                  <c:v>0.11072030754007146</c:v>
                </c:pt>
                <c:pt idx="26">
                  <c:v>0.13350346539678587</c:v>
                </c:pt>
                <c:pt idx="27">
                  <c:v>0.15832713875682436</c:v>
                </c:pt>
                <c:pt idx="28">
                  <c:v>0.18498103948465131</c:v>
                </c:pt>
                <c:pt idx="29">
                  <c:v>0.21322371621539787</c:v>
                </c:pt>
                <c:pt idx="30">
                  <c:v>0.24279276263291705</c:v>
                </c:pt>
                <c:pt idx="31">
                  <c:v>0.27341449478310659</c:v>
                </c:pt>
                <c:pt idx="32">
                  <c:v>0.30481270127744481</c:v>
                </c:pt>
                <c:pt idx="33">
                  <c:v>0.33671621481423536</c:v>
                </c:pt>
                <c:pt idx="34">
                  <c:v>0.36886517785624762</c:v>
                </c:pt>
                <c:pt idx="35">
                  <c:v>0.40101597563474933</c:v>
                </c:pt>
                <c:pt idx="36">
                  <c:v>0.43294488542152715</c:v>
                </c:pt>
                <c:pt idx="37">
                  <c:v>0.46445054398613067</c:v>
                </c:pt>
                <c:pt idx="38">
                  <c:v>0.49535536837263427</c:v>
                </c:pt>
                <c:pt idx="39">
                  <c:v>0.52550608217371642</c:v>
                </c:pt>
                <c:pt idx="40">
                  <c:v>0.55477350398127045</c:v>
                </c:pt>
                <c:pt idx="41">
                  <c:v>0.58305175001426002</c:v>
                </c:pt>
                <c:pt idx="42">
                  <c:v>0.61025699198695404</c:v>
                </c:pt>
                <c:pt idx="43">
                  <c:v>0.63632589649365179</c:v>
                </c:pt>
                <c:pt idx="44">
                  <c:v>0.66121385544669831</c:v>
                </c:pt>
                <c:pt idx="45">
                  <c:v>0.68489309983821123</c:v>
                </c:pt>
                <c:pt idx="46">
                  <c:v>0.70735077231775367</c:v>
                </c:pt>
                <c:pt idx="47">
                  <c:v>0.72858701846417118</c:v>
                </c:pt>
                <c:pt idx="48">
                  <c:v>0.74861314258620926</c:v>
                </c:pt>
                <c:pt idx="49">
                  <c:v>0.76744986161364803</c:v>
                </c:pt>
                <c:pt idx="50">
                  <c:v>0.78512568018836659</c:v>
                </c:pt>
                <c:pt idx="51">
                  <c:v>0.80167540137783011</c:v>
                </c:pt>
                <c:pt idx="52">
                  <c:v>0.81713878038886545</c:v>
                </c:pt>
                <c:pt idx="53">
                  <c:v>0.83155932309408298</c:v>
                </c:pt>
                <c:pt idx="54">
                  <c:v>0.84498322691495886</c:v>
                </c:pt>
                <c:pt idx="55">
                  <c:v>0.85745845844862378</c:v>
                </c:pt>
                <c:pt idx="56">
                  <c:v>0.86903396000039235</c:v>
                </c:pt>
                <c:pt idx="57">
                  <c:v>0.87975897572460648</c:v>
                </c:pt>
                <c:pt idx="58">
                  <c:v>0.88968248723258825</c:v>
                </c:pt>
                <c:pt idx="59">
                  <c:v>0.89885274816687788</c:v>
                </c:pt>
                <c:pt idx="60">
                  <c:v>0.90731690725241121</c:v>
                </c:pt>
                <c:pt idx="61">
                  <c:v>0.91512070962252967</c:v>
                </c:pt>
                <c:pt idx="62">
                  <c:v>0.9223082667018333</c:v>
                </c:pt>
                <c:pt idx="63">
                  <c:v>0.92892188554467336</c:v>
                </c:pt>
                <c:pt idx="64">
                  <c:v>0.93500194922630564</c:v>
                </c:pt>
                <c:pt idx="65">
                  <c:v>0.94058684062329068</c:v>
                </c:pt>
                <c:pt idx="66">
                  <c:v>0.94571290266990127</c:v>
                </c:pt>
                <c:pt idx="67">
                  <c:v>0.95041442891526251</c:v>
                </c:pt>
                <c:pt idx="68">
                  <c:v>0.95472367891522791</c:v>
                </c:pt>
                <c:pt idx="69">
                  <c:v>0.95867091366233381</c:v>
                </c:pt>
                <c:pt idx="70">
                  <c:v>0.96228444687941261</c:v>
                </c:pt>
                <c:pt idx="71">
                  <c:v>0.96559070857362117</c:v>
                </c:pt>
                <c:pt idx="72">
                  <c:v>0.96861431776624274</c:v>
                </c:pt>
                <c:pt idx="73">
                  <c:v>0.97137816177995062</c:v>
                </c:pt>
                <c:pt idx="74">
                  <c:v>0.97390347988092218</c:v>
                </c:pt>
                <c:pt idx="75">
                  <c:v>0.97620994944077877</c:v>
                </c:pt>
                <c:pt idx="76">
                  <c:v>0.97831577310595519</c:v>
                </c:pt>
                <c:pt idx="77">
                  <c:v>0.98023776574322852</c:v>
                </c:pt>
                <c:pt idx="78">
                  <c:v>0.98199144017341011</c:v>
                </c:pt>
                <c:pt idx="79">
                  <c:v>0.98359109091425712</c:v>
                </c:pt>
                <c:pt idx="80">
                  <c:v>0.98504987533206101</c:v>
                </c:pt>
                <c:pt idx="81">
                  <c:v>0.98637989175251817</c:v>
                </c:pt>
                <c:pt idx="82">
                  <c:v>0.98759225420857411</c:v>
                </c:pt>
                <c:pt idx="83">
                  <c:v>0.9886971636089168</c:v>
                </c:pt>
                <c:pt idx="84">
                  <c:v>0.98970397519839193</c:v>
                </c:pt>
                <c:pt idx="85">
                  <c:v>0.99062126225328129</c:v>
                </c:pt>
                <c:pt idx="86">
                  <c:v>0.99145687601233701</c:v>
                </c:pt>
                <c:pt idx="87">
                  <c:v>0.99221800189066967</c:v>
                </c:pt>
                <c:pt idx="88">
                  <c:v>0.99291121205981359</c:v>
                </c:pt>
                <c:pt idx="89">
                  <c:v>0.99354251450505904</c:v>
                </c:pt>
                <c:pt idx="90">
                  <c:v>0.9941173986918177</c:v>
                </c:pt>
                <c:pt idx="91">
                  <c:v>0.99464087798754386</c:v>
                </c:pt>
                <c:pt idx="92">
                  <c:v>0.99511752899558992</c:v>
                </c:pt>
                <c:pt idx="93">
                  <c:v>0.99555152796320878</c:v>
                </c:pt>
                <c:pt idx="94">
                  <c:v>0.99594668442848899</c:v>
                </c:pt>
                <c:pt idx="95">
                  <c:v>0.99630647227094993</c:v>
                </c:pt>
                <c:pt idx="96">
                  <c:v>0.99663405832839702</c:v>
                </c:pt>
                <c:pt idx="97">
                  <c:v>0.99693232873888626</c:v>
                </c:pt>
                <c:pt idx="98">
                  <c:v>0.99720391316167001</c:v>
                </c:pt>
                <c:pt idx="99">
                  <c:v>0.99745120702510937</c:v>
                </c:pt>
                <c:pt idx="100">
                  <c:v>0.99767639194301305</c:v>
                </c:pt>
                <c:pt idx="101">
                  <c:v>0.9978814544339133</c:v>
                </c:pt>
                <c:pt idx="102">
                  <c:v>0.99806820307059962</c:v>
                </c:pt>
                <c:pt idx="103">
                  <c:v>0.99823828417994576</c:v>
                </c:pt>
                <c:pt idx="104">
                  <c:v>0.99839319620579248</c:v>
                </c:pt>
                <c:pt idx="105">
                  <c:v>0.99853430284048794</c:v>
                </c:pt>
                <c:pt idx="106">
                  <c:v>0.99866284502370395</c:v>
                </c:pt>
                <c:pt idx="107">
                  <c:v>0.99877995190039259</c:v>
                </c:pt>
                <c:pt idx="108">
                  <c:v>0.99888665082326222</c:v>
                </c:pt>
                <c:pt idx="109">
                  <c:v>0.99898387647896347</c:v>
                </c:pt>
                <c:pt idx="110">
                  <c:v>0.99907247921130049</c:v>
                </c:pt>
                <c:pt idx="111">
                  <c:v>0.99915323260922562</c:v>
                </c:pt>
                <c:pt idx="112">
                  <c:v>0.99922684042214782</c:v>
                </c:pt>
                <c:pt idx="113">
                  <c:v>0.99929394286017714</c:v>
                </c:pt>
                <c:pt idx="114">
                  <c:v>0.99935512233233681</c:v>
                </c:pt>
                <c:pt idx="115">
                  <c:v>0.99941090867149551</c:v>
                </c:pt>
                <c:pt idx="116">
                  <c:v>0.99946178389078466</c:v>
                </c:pt>
                <c:pt idx="117">
                  <c:v>0.99950818651256845</c:v>
                </c:pt>
                <c:pt idx="118">
                  <c:v>0.99955051550760765</c:v>
                </c:pt>
                <c:pt idx="119">
                  <c:v>0.99958913387888426</c:v>
                </c:pt>
                <c:pt idx="120">
                  <c:v>0.99962437192163056</c:v>
                </c:pt>
                <c:pt idx="121">
                  <c:v>0.99965653018840361</c:v>
                </c:pt>
                <c:pt idx="122">
                  <c:v>0.9996858821855622</c:v>
                </c:pt>
                <c:pt idx="123">
                  <c:v>0.99971267682521692</c:v>
                </c:pt>
                <c:pt idx="124">
                  <c:v>0.99973714065462604</c:v>
                </c:pt>
                <c:pt idx="125">
                  <c:v>0.99975947988307856</c:v>
                </c:pt>
                <c:pt idx="126">
                  <c:v>0.99977988222454706</c:v>
                </c:pt>
                <c:pt idx="127">
                  <c:v>0.9997985185727658</c:v>
                </c:pt>
                <c:pt idx="128">
                  <c:v>0.99981554452391952</c:v>
                </c:pt>
                <c:pt idx="129">
                  <c:v>0.99983110176076317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98-4F28-8D4E-2A9607FED756}"/>
            </c:ext>
          </c:extLst>
        </c:ser>
        <c:ser>
          <c:idx val="1"/>
          <c:order val="1"/>
          <c:tx>
            <c:strRef>
              <c:f>'2_累積確率グラフ'!$C$1</c:f>
              <c:strCache>
                <c:ptCount val="1"/>
                <c:pt idx="0">
                  <c:v>へこみ(重度)以上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'2_累積確率グラフ'!$A$2:$A$131</c:f>
              <c:numCache>
                <c:formatCode>General</c:formatCode>
                <c:ptCount val="1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</c:numCache>
            </c:numRef>
          </c:xVal>
          <c:yVal>
            <c:numRef>
              <c:f>'2_累積確率グラフ'!$C$2:$C$131</c:f>
              <c:numCache>
                <c:formatCode>General</c:formatCode>
                <c:ptCount val="130"/>
                <c:pt idx="0">
                  <c:v>7.7475123242760078E-44</c:v>
                </c:pt>
                <c:pt idx="1">
                  <c:v>1.6805026974592459E-30</c:v>
                </c:pt>
                <c:pt idx="2">
                  <c:v>7.2270753147265611E-24</c:v>
                </c:pt>
                <c:pt idx="3">
                  <c:v>1.1065532072627171E-19</c:v>
                </c:pt>
                <c:pt idx="4">
                  <c:v>9.8315338535236577E-17</c:v>
                </c:pt>
                <c:pt idx="5">
                  <c:v>1.6192780494134349E-14</c:v>
                </c:pt>
                <c:pt idx="6">
                  <c:v>8.8866119405132271E-13</c:v>
                </c:pt>
                <c:pt idx="7">
                  <c:v>2.2693095756985408E-11</c:v>
                </c:pt>
                <c:pt idx="8">
                  <c:v>3.3154083202793326E-10</c:v>
                </c:pt>
                <c:pt idx="9">
                  <c:v>3.17462002540948E-9</c:v>
                </c:pt>
                <c:pt idx="10">
                  <c:v>2.1879705032800305E-8</c:v>
                </c:pt>
                <c:pt idx="11">
                  <c:v>1.1606153027572929E-7</c:v>
                </c:pt>
                <c:pt idx="12">
                  <c:v>4.9783822729967284E-7</c:v>
                </c:pt>
                <c:pt idx="13">
                  <c:v>1.792510034460341E-6</c:v>
                </c:pt>
                <c:pt idx="14">
                  <c:v>5.5761264072672267E-6</c:v>
                </c:pt>
                <c:pt idx="15">
                  <c:v>1.5330213771748876E-5</c:v>
                </c:pt>
                <c:pt idx="16">
                  <c:v>3.7929093589152028E-5</c:v>
                </c:pt>
                <c:pt idx="17">
                  <c:v>8.5698336072242997E-5</c:v>
                </c:pt>
                <c:pt idx="18">
                  <c:v>1.7896393506739922E-4</c:v>
                </c:pt>
                <c:pt idx="19">
                  <c:v>3.4887794788113598E-4</c:v>
                </c:pt>
                <c:pt idx="20">
                  <c:v>6.4019238955841714E-4</c:v>
                </c:pt>
                <c:pt idx="21">
                  <c:v>1.1135894713893521E-3</c:v>
                </c:pt>
                <c:pt idx="22">
                  <c:v>1.8471797034102806E-3</c:v>
                </c:pt>
                <c:pt idx="23">
                  <c:v>2.9368498914990565E-3</c:v>
                </c:pt>
                <c:pt idx="24">
                  <c:v>4.4952658049976797E-3</c:v>
                </c:pt>
                <c:pt idx="25">
                  <c:v>6.6494853211225766E-3</c:v>
                </c:pt>
                <c:pt idx="26">
                  <c:v>9.5372908501168991E-3</c:v>
                </c:pt>
                <c:pt idx="27">
                  <c:v>1.330248185885558E-2</c:v>
                </c:pt>
                <c:pt idx="28">
                  <c:v>1.8089463381415365E-2</c:v>
                </c:pt>
                <c:pt idx="29">
                  <c:v>2.4037516879708568E-2</c:v>
                </c:pt>
                <c:pt idx="30">
                  <c:v>3.12751457645494E-2</c:v>
                </c:pt>
                <c:pt idx="31">
                  <c:v>3.991485531434831E-2</c:v>
                </c:pt>
                <c:pt idx="32">
                  <c:v>5.0048665302251862E-2</c:v>
                </c:pt>
                <c:pt idx="33">
                  <c:v>6.1744574476953223E-2</c:v>
                </c:pt>
                <c:pt idx="34">
                  <c:v>7.5044109897872774E-2</c:v>
                </c:pt>
                <c:pt idx="35">
                  <c:v>8.9961010173678843E-2</c:v>
                </c:pt>
                <c:pt idx="36">
                  <c:v>0.10648101681119225</c:v>
                </c:pt>
                <c:pt idx="37">
                  <c:v>0.12456268662546856</c:v>
                </c:pt>
                <c:pt idx="38">
                  <c:v>0.14413909268894537</c:v>
                </c:pt>
                <c:pt idx="39">
                  <c:v>0.16512025190474666</c:v>
                </c:pt>
                <c:pt idx="40">
                  <c:v>0.18739610284769287</c:v>
                </c:pt>
                <c:pt idx="41">
                  <c:v>0.21083985595629429</c:v>
                </c:pt>
                <c:pt idx="42">
                  <c:v>0.23531154690491327</c:v>
                </c:pt>
                <c:pt idx="43">
                  <c:v>0.26066164031247907</c:v>
                </c:pt>
                <c:pt idx="44">
                  <c:v>0.28673455224169919</c:v>
                </c:pt>
                <c:pt idx="45">
                  <c:v>0.31337198388901799</c:v>
                </c:pt>
                <c:pt idx="46">
                  <c:v>0.3404159835264513</c:v>
                </c:pt>
                <c:pt idx="47">
                  <c:v>0.36771167762237023</c:v>
                </c:pt>
                <c:pt idx="48">
                  <c:v>0.39510963404638144</c:v>
                </c:pt>
                <c:pt idx="49">
                  <c:v>0.4224678396394671</c:v>
                </c:pt>
                <c:pt idx="50">
                  <c:v>0.44965329081424582</c:v>
                </c:pt>
                <c:pt idx="51">
                  <c:v>0.47654320911277237</c:v>
                </c:pt>
                <c:pt idx="52">
                  <c:v>0.50302590386130297</c:v>
                </c:pt>
                <c:pt idx="53">
                  <c:v>0.52900131143505769</c:v>
                </c:pt>
                <c:pt idx="54">
                  <c:v>0.55438124548499346</c:v>
                </c:pt>
                <c:pt idx="55">
                  <c:v>0.57908939513676438</c:v>
                </c:pt>
                <c:pt idx="56">
                  <c:v>0.60306110902072529</c:v>
                </c:pt>
                <c:pt idx="57">
                  <c:v>0.6262430023956973</c:v>
                </c:pt>
                <c:pt idx="58">
                  <c:v>0.64859242292920793</c:v>
                </c:pt>
                <c:pt idx="59">
                  <c:v>0.67007680819962157</c:v>
                </c:pt>
                <c:pt idx="60">
                  <c:v>0.69067296495738761</c:v>
                </c:pt>
                <c:pt idx="61">
                  <c:v>0.71036629684760877</c:v>
                </c:pt>
                <c:pt idx="62">
                  <c:v>0.72915000383693829</c:v>
                </c:pt>
                <c:pt idx="63">
                  <c:v>0.74702427314815845</c:v>
                </c:pt>
                <c:pt idx="64">
                  <c:v>0.76399547819434344</c:v>
                </c:pt>
                <c:pt idx="65">
                  <c:v>0.7800753988993705</c:v>
                </c:pt>
                <c:pt idx="66">
                  <c:v>0.79528047394470402</c:v>
                </c:pt>
                <c:pt idx="67">
                  <c:v>0.80963109292456426</c:v>
                </c:pt>
                <c:pt idx="68">
                  <c:v>0.82315093413620621</c:v>
                </c:pt>
                <c:pt idx="69">
                  <c:v>0.83586635177924085</c:v>
                </c:pt>
                <c:pt idx="70">
                  <c:v>0.84780581467791305</c:v>
                </c:pt>
                <c:pt idx="71">
                  <c:v>0.85899939725605956</c:v>
                </c:pt>
                <c:pt idx="72">
                  <c:v>0.86947832236450784</c:v>
                </c:pt>
                <c:pt idx="73">
                  <c:v>0.87927455466051285</c:v>
                </c:pt>
                <c:pt idx="74">
                  <c:v>0.88842044254283092</c:v>
                </c:pt>
                <c:pt idx="75">
                  <c:v>0.89694840612845228</c:v>
                </c:pt>
                <c:pt idx="76">
                  <c:v>0.90489066839289434</c:v>
                </c:pt>
                <c:pt idx="77">
                  <c:v>0.91227902636176461</c:v>
                </c:pt>
                <c:pt idx="78">
                  <c:v>0.91914465911522725</c:v>
                </c:pt>
                <c:pt idx="79">
                  <c:v>0.9255179693293224</c:v>
                </c:pt>
                <c:pt idx="80">
                  <c:v>0.93142845511117067</c:v>
                </c:pt>
                <c:pt idx="81">
                  <c:v>0.93690460897345573</c:v>
                </c:pt>
                <c:pt idx="82">
                  <c:v>0.9419738409238031</c:v>
                </c:pt>
                <c:pt idx="83">
                  <c:v>0.94666242280529178</c:v>
                </c:pt>
                <c:pt idx="84">
                  <c:v>0.95099545120571483</c:v>
                </c:pt>
                <c:pt idx="85">
                  <c:v>0.95499682644730144</c:v>
                </c:pt>
                <c:pt idx="86">
                  <c:v>0.95868924536891997</c:v>
                </c:pt>
                <c:pt idx="87">
                  <c:v>0.96209420581401506</c:v>
                </c:pt>
                <c:pt idx="88">
                  <c:v>0.96523202093560245</c:v>
                </c:pt>
                <c:pt idx="89">
                  <c:v>0.96812184162137871</c:v>
                </c:pt>
                <c:pt idx="90">
                  <c:v>0.97078168552507726</c:v>
                </c:pt>
                <c:pt idx="91">
                  <c:v>0.97322847136298418</c:v>
                </c:pt>
                <c:pt idx="92">
                  <c:v>0.97547805729592629</c:v>
                </c:pt>
                <c:pt idx="93">
                  <c:v>0.97754528236647509</c:v>
                </c:pt>
                <c:pt idx="94">
                  <c:v>0.97944401009832061</c:v>
                </c:pt>
                <c:pt idx="95">
                  <c:v>0.98118717348983187</c:v>
                </c:pt>
                <c:pt idx="96">
                  <c:v>0.98278682074700607</c:v>
                </c:pt>
                <c:pt idx="97">
                  <c:v>0.98425416120278775</c:v>
                </c:pt>
                <c:pt idx="98">
                  <c:v>0.98559961096066473</c:v>
                </c:pt>
                <c:pt idx="99">
                  <c:v>0.98683283788119414</c:v>
                </c:pt>
                <c:pt idx="100">
                  <c:v>0.98796280560137095</c:v>
                </c:pt>
                <c:pt idx="101">
                  <c:v>0.98899781633926631</c:v>
                </c:pt>
                <c:pt idx="102">
                  <c:v>0.98994555229084868</c:v>
                </c:pt>
                <c:pt idx="103">
                  <c:v>0.99081311547310535</c:v>
                </c:pt>
                <c:pt idx="104">
                  <c:v>0.99160706590817893</c:v>
                </c:pt>
                <c:pt idx="105">
                  <c:v>0.99233345807791096</c:v>
                </c:pt>
                <c:pt idx="106">
                  <c:v>0.99299787560756159</c:v>
                </c:pt>
                <c:pt idx="107">
                  <c:v>0.99360546416214812</c:v>
                </c:pt>
                <c:pt idx="108">
                  <c:v>0.99416096255935127</c:v>
                </c:pt>
                <c:pt idx="109">
                  <c:v>0.99466873211979756</c:v>
                </c:pt>
                <c:pt idx="110">
                  <c:v>0.99513278428917362</c:v>
                </c:pt>
                <c:pt idx="111">
                  <c:v>0.99555680657750456</c:v>
                </c:pt>
                <c:pt idx="112">
                  <c:v>0.99594418686939301</c:v>
                </c:pt>
                <c:pt idx="113">
                  <c:v>0.99629803616541424</c:v>
                </c:pt>
                <c:pt idx="114">
                  <c:v>0.99662120981949165</c:v>
                </c:pt>
                <c:pt idx="115">
                  <c:v>0.99691632734021318</c:v>
                </c:pt>
                <c:pt idx="116">
                  <c:v>0.99718579082591663</c:v>
                </c:pt>
                <c:pt idx="117">
                  <c:v>0.99743180210419136</c:v>
                </c:pt>
                <c:pt idx="118">
                  <c:v>0.99765637864638923</c:v>
                </c:pt>
                <c:pt idx="119">
                  <c:v>0.99786136832697603</c:v>
                </c:pt>
                <c:pt idx="120">
                  <c:v>0.99804846309621409</c:v>
                </c:pt>
                <c:pt idx="121">
                  <c:v>0.99821921163287852</c:v>
                </c:pt>
                <c:pt idx="122">
                  <c:v>0.99837503104156522</c:v>
                </c:pt>
                <c:pt idx="123">
                  <c:v>0.99851721765674428</c:v>
                </c:pt>
                <c:pt idx="124">
                  <c:v>0.99864695701311434</c:v>
                </c:pt>
                <c:pt idx="125">
                  <c:v>0.9987653330390921</c:v>
                </c:pt>
                <c:pt idx="126">
                  <c:v>0.99887333652747134</c:v>
                </c:pt>
                <c:pt idx="127">
                  <c:v>0.99897187293445888</c:v>
                </c:pt>
                <c:pt idx="128">
                  <c:v>0.99906176955546622</c:v>
                </c:pt>
                <c:pt idx="129">
                  <c:v>0.9991437821232465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98-4F28-8D4E-2A9607FED756}"/>
            </c:ext>
          </c:extLst>
        </c:ser>
        <c:ser>
          <c:idx val="2"/>
          <c:order val="2"/>
          <c:tx>
            <c:strRef>
              <c:f>'2_累積確率グラフ'!$D$1</c:f>
              <c:strCache>
                <c:ptCount val="1"/>
                <c:pt idx="0">
                  <c:v>へこみ(全損)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'2_累積確率グラフ'!$A$2:$A$131</c:f>
              <c:numCache>
                <c:formatCode>General</c:formatCode>
                <c:ptCount val="1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</c:numCache>
            </c:numRef>
          </c:xVal>
          <c:yVal>
            <c:numRef>
              <c:f>'2_累積確率グラフ'!$D$2:$D$131</c:f>
              <c:numCache>
                <c:formatCode>General</c:formatCode>
                <c:ptCount val="130"/>
                <c:pt idx="0">
                  <c:v>9.1153713250527245E-41</c:v>
                </c:pt>
                <c:pt idx="1">
                  <c:v>9.0025559205887107E-29</c:v>
                </c:pt>
                <c:pt idx="2">
                  <c:v>9.0987793292210568E-23</c:v>
                </c:pt>
                <c:pt idx="3">
                  <c:v>5.8537464119088566E-19</c:v>
                </c:pt>
                <c:pt idx="4">
                  <c:v>2.9089141395058704E-16</c:v>
                </c:pt>
                <c:pt idx="5">
                  <c:v>3.1618986622930932E-14</c:v>
                </c:pt>
                <c:pt idx="6">
                  <c:v>1.272776452785925E-12</c:v>
                </c:pt>
                <c:pt idx="7">
                  <c:v>2.5620400675640856E-11</c:v>
                </c:pt>
                <c:pt idx="8">
                  <c:v>3.1066453579458192E-10</c:v>
                </c:pt>
                <c:pt idx="9">
                  <c:v>2.5651806877844782E-9</c:v>
                </c:pt>
                <c:pt idx="10">
                  <c:v>1.5696998142379602E-8</c:v>
                </c:pt>
                <c:pt idx="11">
                  <c:v>7.5633043347583183E-8</c:v>
                </c:pt>
                <c:pt idx="12">
                  <c:v>3.0007849675615396E-7</c:v>
                </c:pt>
                <c:pt idx="13">
                  <c:v>1.0141317237757961E-6</c:v>
                </c:pt>
                <c:pt idx="14">
                  <c:v>2.9968134692748041E-6</c:v>
                </c:pt>
                <c:pt idx="15">
                  <c:v>7.9046038301266596E-6</c:v>
                </c:pt>
                <c:pt idx="16">
                  <c:v>1.8919535556707675E-5</c:v>
                </c:pt>
                <c:pt idx="17">
                  <c:v>4.1643746762604676E-5</c:v>
                </c:pt>
                <c:pt idx="18">
                  <c:v>8.5222649850021239E-5</c:v>
                </c:pt>
                <c:pt idx="19">
                  <c:v>1.636327687715792E-4</c:v>
                </c:pt>
                <c:pt idx="20">
                  <c:v>2.970278037202298E-4</c:v>
                </c:pt>
                <c:pt idx="21">
                  <c:v>5.1300679407715883E-4</c:v>
                </c:pt>
                <c:pt idx="22">
                  <c:v>8.4765743003394208E-4</c:v>
                </c:pt>
                <c:pt idx="23">
                  <c:v>1.3462374457952923E-3</c:v>
                </c:pt>
                <c:pt idx="24">
                  <c:v>2.0633853965057419E-3</c:v>
                </c:pt>
                <c:pt idx="25">
                  <c:v>3.0627937913926279E-3</c:v>
                </c:pt>
                <c:pt idx="26">
                  <c:v>4.4163258527254228E-3</c:v>
                </c:pt>
                <c:pt idx="27">
                  <c:v>6.2026053643273529E-3</c:v>
                </c:pt>
                <c:pt idx="28">
                  <c:v>8.5051514762559521E-3</c:v>
                </c:pt>
                <c:pt idx="29">
                  <c:v>1.1410162939377239E-2</c:v>
                </c:pt>
                <c:pt idx="30">
                  <c:v>1.5004076938402991E-2</c:v>
                </c:pt>
                <c:pt idx="31">
                  <c:v>1.9371036108856945E-2</c:v>
                </c:pt>
                <c:pt idx="32">
                  <c:v>2.4590394495211686E-2</c:v>
                </c:pt>
                <c:pt idx="33">
                  <c:v>3.0734381118422121E-2</c:v>
                </c:pt>
                <c:pt idx="34">
                  <c:v>3.7866020959804486E-2</c:v>
                </c:pt>
                <c:pt idx="35">
                  <c:v>4.6037390141751885E-2</c:v>
                </c:pt>
                <c:pt idx="36">
                  <c:v>5.5288257327191614E-2</c:v>
                </c:pt>
                <c:pt idx="37">
                  <c:v>6.5645138936019851E-2</c:v>
                </c:pt>
                <c:pt idx="38">
                  <c:v>7.7120773289156661E-2</c:v>
                </c:pt>
                <c:pt idx="39">
                  <c:v>8.971399934937789E-2</c:v>
                </c:pt>
                <c:pt idx="40">
                  <c:v>0.10341000998064837</c:v>
                </c:pt>
                <c:pt idx="41">
                  <c:v>0.11818093784334813</c:v>
                </c:pt>
                <c:pt idx="42">
                  <c:v>0.13398672411240639</c:v>
                </c:pt>
                <c:pt idx="43">
                  <c:v>0.15077621584647094</c:v>
                </c:pt>
                <c:pt idx="44">
                  <c:v>0.16848843659311513</c:v>
                </c:pt>
                <c:pt idx="45">
                  <c:v>0.1870539761484519</c:v>
                </c:pt>
                <c:pt idx="46">
                  <c:v>0.20639644873298563</c:v>
                </c:pt>
                <c:pt idx="47">
                  <c:v>0.22643397364843265</c:v>
                </c:pt>
                <c:pt idx="48">
                  <c:v>0.24708063823738796</c:v>
                </c:pt>
                <c:pt idx="49">
                  <c:v>0.26824790923787423</c:v>
                </c:pt>
                <c:pt idx="50">
                  <c:v>0.28984596504005955</c:v>
                </c:pt>
                <c:pt idx="51">
                  <c:v>0.31178492762003973</c:v>
                </c:pt>
                <c:pt idx="52">
                  <c:v>0.33397597882519692</c:v>
                </c:pt>
                <c:pt idx="53">
                  <c:v>0.35633235106254124</c:v>
                </c:pt>
                <c:pt idx="54">
                  <c:v>0.37877018719825573</c:v>
                </c:pt>
                <c:pt idx="55">
                  <c:v>0.40120926856387229</c:v>
                </c:pt>
                <c:pt idx="56">
                  <c:v>0.42357361337103888</c:v>
                </c:pt>
                <c:pt idx="57">
                  <c:v>0.44579195058127513</c:v>
                </c:pt>
                <c:pt idx="58">
                  <c:v>0.46779807639944537</c:v>
                </c:pt>
                <c:pt idx="59">
                  <c:v>0.48953110211455303</c:v>
                </c:pt>
                <c:pt idx="60">
                  <c:v>0.51093560306225572</c:v>
                </c:pt>
                <c:pt idx="61">
                  <c:v>0.53196167909758008</c:v>
                </c:pt>
                <c:pt idx="62">
                  <c:v>0.55256493721152677</c:v>
                </c:pt>
                <c:pt idx="63">
                  <c:v>0.57270640686704066</c:v>
                </c:pt>
                <c:pt idx="64">
                  <c:v>0.59235239832937669</c:v>
                </c:pt>
                <c:pt idx="65">
                  <c:v>0.61147431377900352</c:v>
                </c:pt>
                <c:pt idx="66">
                  <c:v>0.63004842037128284</c:v>
                </c:pt>
                <c:pt idx="67">
                  <c:v>0.64805559368937948</c:v>
                </c:pt>
                <c:pt idx="68">
                  <c:v>0.66548103926175239</c:v>
                </c:pt>
                <c:pt idx="69">
                  <c:v>0.68231399901362333</c:v>
                </c:pt>
                <c:pt idx="70">
                  <c:v>0.69854744871778651</c:v>
                </c:pt>
                <c:pt idx="71">
                  <c:v>0.71417779172352258</c:v>
                </c:pt>
                <c:pt idx="72">
                  <c:v>0.72920455348821867</c:v>
                </c:pt>
                <c:pt idx="73">
                  <c:v>0.74363008072547176</c:v>
                </c:pt>
                <c:pt idx="74">
                  <c:v>0.75745924832355704</c:v>
                </c:pt>
                <c:pt idx="75">
                  <c:v>0.77069917658380604</c:v>
                </c:pt>
                <c:pt idx="76">
                  <c:v>0.7833589607820034</c:v>
                </c:pt>
                <c:pt idx="77">
                  <c:v>0.79544941456782881</c:v>
                </c:pt>
                <c:pt idx="78">
                  <c:v>0.80698282828658663</c:v>
                </c:pt>
                <c:pt idx="79">
                  <c:v>0.81797274293182332</c:v>
                </c:pt>
                <c:pt idx="80">
                  <c:v>0.82843374011398985</c:v>
                </c:pt>
                <c:pt idx="81">
                  <c:v>0.83838124815548287</c:v>
                </c:pt>
                <c:pt idx="82">
                  <c:v>0.84783136419238114</c:v>
                </c:pt>
                <c:pt idx="83">
                  <c:v>0.85680069197384157</c:v>
                </c:pt>
                <c:pt idx="84">
                  <c:v>0.86530619489743288</c:v>
                </c:pt>
                <c:pt idx="85">
                  <c:v>0.87336506369854638</c:v>
                </c:pt>
                <c:pt idx="86">
                  <c:v>0.88099459812060887</c:v>
                </c:pt>
                <c:pt idx="87">
                  <c:v>0.88821210182640775</c:v>
                </c:pt>
                <c:pt idx="88">
                  <c:v>0.89503478976601103</c:v>
                </c:pt>
                <c:pt idx="89">
                  <c:v>0.90147970719032289</c:v>
                </c:pt>
                <c:pt idx="90">
                  <c:v>0.90756365948836981</c:v>
                </c:pt>
                <c:pt idx="91">
                  <c:v>0.91330315202835921</c:v>
                </c:pt>
                <c:pt idx="92">
                  <c:v>0.91871433919501144</c:v>
                </c:pt>
                <c:pt idx="93">
                  <c:v>0.92381298183660809</c:v>
                </c:pt>
                <c:pt idx="94">
                  <c:v>0.9286144123627611</c:v>
                </c:pt>
                <c:pt idx="95">
                  <c:v>0.93313350676652418</c:v>
                </c:pt>
                <c:pt idx="96">
                  <c:v>0.93738466288076461</c:v>
                </c:pt>
                <c:pt idx="97">
                  <c:v>0.94138178421752339</c:v>
                </c:pt>
                <c:pt idx="98">
                  <c:v>0.94513826877941676</c:v>
                </c:pt>
                <c:pt idx="99">
                  <c:v>0.94866700227316914</c:v>
                </c:pt>
                <c:pt idx="100">
                  <c:v>0.95198035519640101</c:v>
                </c:pt>
                <c:pt idx="101">
                  <c:v>0.95509018330931572</c:v>
                </c:pt>
                <c:pt idx="102">
                  <c:v>0.95800783104244203</c:v>
                </c:pt>
                <c:pt idx="103">
                  <c:v>0.96074413742980613</c:v>
                </c:pt>
                <c:pt idx="104">
                  <c:v>0.96330944419351316</c:v>
                </c:pt>
                <c:pt idx="105">
                  <c:v>0.9657136056405663</c:v>
                </c:pt>
                <c:pt idx="106">
                  <c:v>0.96796600006568156</c:v>
                </c:pt>
                <c:pt idx="107">
                  <c:v>0.97007554238481131</c:v>
                </c:pt>
                <c:pt idx="108">
                  <c:v>0.97205069775301645</c:v>
                </c:pt>
                <c:pt idx="109">
                  <c:v>0.97389949594723535</c:v>
                </c:pt>
                <c:pt idx="110">
                  <c:v>0.97562954631940413</c:v>
                </c:pt>
                <c:pt idx="111">
                  <c:v>0.97724805314834262</c:v>
                </c:pt>
                <c:pt idx="112">
                  <c:v>0.97876183123989147</c:v>
                </c:pt>
                <c:pt idx="113">
                  <c:v>0.98017732164405247</c:v>
                </c:pt>
                <c:pt idx="114">
                  <c:v>0.98150060737542411</c:v>
                </c:pt>
                <c:pt idx="115">
                  <c:v>0.9827374290391454</c:v>
                </c:pt>
                <c:pt idx="116">
                  <c:v>0.98389320027894001</c:v>
                </c:pt>
                <c:pt idx="117">
                  <c:v>0.984973022976811</c:v>
                </c:pt>
                <c:pt idx="118">
                  <c:v>0.98598170214555136</c:v>
                </c:pt>
                <c:pt idx="119">
                  <c:v>0.98692376046562136</c:v>
                </c:pt>
                <c:pt idx="120">
                  <c:v>0.98780345242718326</c:v>
                </c:pt>
                <c:pt idx="121">
                  <c:v>0.9886247780462788</c:v>
                </c:pt>
                <c:pt idx="122">
                  <c:v>0.98939149613136179</c:v>
                </c:pt>
                <c:pt idx="123">
                  <c:v>0.99010713708275522</c:v>
                </c:pt>
                <c:pt idx="124">
                  <c:v>0.9907750152131517</c:v>
                </c:pt>
                <c:pt idx="125">
                  <c:v>0.99139824058210968</c:v>
                </c:pt>
                <c:pt idx="126">
                  <c:v>0.99197973034166942</c:v>
                </c:pt>
                <c:pt idx="127">
                  <c:v>0.99252221959379738</c:v>
                </c:pt>
                <c:pt idx="128">
                  <c:v>0.99302827176342723</c:v>
                </c:pt>
                <c:pt idx="129">
                  <c:v>0.99350028849343897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98-4F28-8D4E-2A9607FED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0592"/>
        <c:axId val="283979888"/>
      </c:scatterChart>
      <c:scatterChart>
        <c:scatterStyle val="lineMarker"/>
        <c:varyColors val="0"/>
        <c:ser>
          <c:idx val="4"/>
          <c:order val="4"/>
          <c:tx>
            <c:strRef>
              <c:f>'1_フィッティング'!$C$11</c:f>
              <c:strCache>
                <c:ptCount val="1"/>
                <c:pt idx="0">
                  <c:v>へこみ(重度)以上　元データ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'1_フィッティング'!$A$4:$A$9</c:f>
              <c:numCache>
                <c:formatCode>General</c:formatCode>
                <c:ptCount val="6"/>
                <c:pt idx="0">
                  <c:v>1</c:v>
                </c:pt>
                <c:pt idx="1">
                  <c:v>1.95</c:v>
                </c:pt>
                <c:pt idx="2">
                  <c:v>3.95</c:v>
                </c:pt>
                <c:pt idx="3">
                  <c:v>5.95</c:v>
                </c:pt>
                <c:pt idx="4">
                  <c:v>10</c:v>
                </c:pt>
                <c:pt idx="5">
                  <c:v>13</c:v>
                </c:pt>
              </c:numCache>
            </c:numRef>
          </c:xVal>
          <c:yVal>
            <c:numRef>
              <c:f>'1_フィッティング'!$C$13:$C$18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0.6</c:v>
                </c:pt>
                <c:pt idx="4">
                  <c:v>0.79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98-4F28-8D4E-2A9607FED756}"/>
            </c:ext>
          </c:extLst>
        </c:ser>
        <c:ser>
          <c:idx val="5"/>
          <c:order val="5"/>
          <c:tx>
            <c:strRef>
              <c:f>'1_フィッティング'!$C$20</c:f>
              <c:strCache>
                <c:ptCount val="1"/>
                <c:pt idx="0">
                  <c:v>へこみ(全損)　元データ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'1_フィッティング'!$A$4:$A$9</c:f>
              <c:numCache>
                <c:formatCode>General</c:formatCode>
                <c:ptCount val="6"/>
                <c:pt idx="0">
                  <c:v>1</c:v>
                </c:pt>
                <c:pt idx="1">
                  <c:v>1.95</c:v>
                </c:pt>
                <c:pt idx="2">
                  <c:v>3.95</c:v>
                </c:pt>
                <c:pt idx="3">
                  <c:v>5.95</c:v>
                </c:pt>
                <c:pt idx="4">
                  <c:v>10</c:v>
                </c:pt>
                <c:pt idx="5">
                  <c:v>13</c:v>
                </c:pt>
              </c:numCache>
            </c:numRef>
          </c:xVal>
          <c:yVal>
            <c:numRef>
              <c:f>'1_フィッティング'!$C$22:$C$27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0.3</c:v>
                </c:pt>
                <c:pt idx="4">
                  <c:v>0.39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8-4F28-8D4E-2A9607FED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80592"/>
        <c:axId val="283979888"/>
      </c:scatterChart>
      <c:valAx>
        <c:axId val="28395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3961584"/>
        <c:crosses val="autoZero"/>
        <c:crossBetween val="midCat"/>
      </c:valAx>
      <c:valAx>
        <c:axId val="283961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3957360"/>
        <c:crosses val="autoZero"/>
        <c:crossBetween val="midCat"/>
      </c:valAx>
      <c:valAx>
        <c:axId val="283979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83980592"/>
        <c:crosses val="max"/>
        <c:crossBetween val="midCat"/>
      </c:valAx>
      <c:valAx>
        <c:axId val="28398059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3979888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被害関数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'3_被害関数グラフ'!$E$1</c:f>
              <c:strCache>
                <c:ptCount val="1"/>
                <c:pt idx="0">
                  <c:v>期待損害率(EDR) 損害率は軽度=0.25,重度=0.5,全損=1として算出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'3_被害関数グラフ'!$A$2:$A$131</c:f>
              <c:numCache>
                <c:formatCode>General</c:formatCode>
                <c:ptCount val="1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</c:numCache>
            </c:numRef>
          </c:xVal>
          <c:yVal>
            <c:numRef>
              <c:f>'3_被害関数グラフ'!$E$2:$E$131</c:f>
              <c:numCache>
                <c:formatCode>General</c:formatCode>
                <c:ptCount val="130"/>
                <c:pt idx="0">
                  <c:v>7.9335422248608474E-29</c:v>
                </c:pt>
                <c:pt idx="1">
                  <c:v>8.0748219408413806E-20</c:v>
                </c:pt>
                <c:pt idx="2">
                  <c:v>2.1041212057423435E-15</c:v>
                </c:pt>
                <c:pt idx="3">
                  <c:v>1.1906543105642835E-12</c:v>
                </c:pt>
                <c:pt idx="4">
                  <c:v>9.8700683266230554E-11</c:v>
                </c:pt>
                <c:pt idx="5">
                  <c:v>2.6420235946847808E-9</c:v>
                </c:pt>
                <c:pt idx="6">
                  <c:v>3.3977653111419601E-8</c:v>
                </c:pt>
                <c:pt idx="7">
                  <c:v>2.6301560082404967E-7</c:v>
                </c:pt>
                <c:pt idx="8">
                  <c:v>1.4082049537565808E-6</c:v>
                </c:pt>
                <c:pt idx="9">
                  <c:v>5.7125752800882281E-6</c:v>
                </c:pt>
                <c:pt idx="10">
                  <c:v>1.8693245645846124E-5</c:v>
                </c:pt>
                <c:pt idx="11">
                  <c:v>5.1599222630845459E-5</c:v>
                </c:pt>
                <c:pt idx="12">
                  <c:v>1.2416530843472516E-4</c:v>
                </c:pt>
                <c:pt idx="13">
                  <c:v>2.6702377052861262E-4</c:v>
                </c:pt>
                <c:pt idx="14">
                  <c:v>5.231463286287407E-4</c:v>
                </c:pt>
                <c:pt idx="15">
                  <c:v>9.4792013927530233E-4</c:v>
                </c:pt>
                <c:pt idx="16">
                  <c:v>1.6078001998847196E-3</c:v>
                </c:pt>
                <c:pt idx="17">
                  <c:v>2.5777955851111417E-3</c:v>
                </c:pt>
                <c:pt idx="18">
                  <c:v>3.9382471845888839E-3</c:v>
                </c:pt>
                <c:pt idx="19">
                  <c:v>5.7714103417840622E-3</c:v>
                </c:pt>
                <c:pt idx="20">
                  <c:v>8.1582882702832676E-3</c:v>
                </c:pt>
                <c:pt idx="21">
                  <c:v>1.1176019826676832E-2</c:v>
                </c:pt>
                <c:pt idx="22">
                  <c:v>1.4895960630876512E-2</c:v>
                </c:pt>
                <c:pt idx="23">
                  <c:v>1.9382450846841433E-2</c:v>
                </c:pt>
                <c:pt idx="24">
                  <c:v>2.4692159909338939E-2</c:v>
                </c:pt>
                <c:pt idx="25">
                  <c:v>3.0873845110994828E-2</c:v>
                </c:pt>
                <c:pt idx="26">
                  <c:v>3.7968351988088407E-2</c:v>
                </c:pt>
                <c:pt idx="27">
                  <c:v>4.6008707836083663E-2</c:v>
                </c:pt>
                <c:pt idx="28">
                  <c:v>5.5020201454644646E-2</c:v>
                </c:pt>
                <c:pt idx="29">
                  <c:v>6.5020389743465232E-2</c:v>
                </c:pt>
                <c:pt idx="30">
                  <c:v>7.6019015568568105E-2</c:v>
                </c:pt>
                <c:pt idx="31">
                  <c:v>8.8017855578792201E-2</c:v>
                </c:pt>
                <c:pt idx="32">
                  <c:v>0.10101053889253001</c:v>
                </c:pt>
                <c:pt idx="33">
                  <c:v>0.11498238788200822</c:v>
                </c:pt>
                <c:pt idx="34">
                  <c:v>0.12991033241843233</c:v>
                </c:pt>
                <c:pt idx="35">
                  <c:v>0.14576294152298297</c:v>
                </c:pt>
                <c:pt idx="36">
                  <c:v>0.16250060422177565</c:v>
                </c:pt>
                <c:pt idx="37">
                  <c:v>0.18007587712090972</c:v>
                </c:pt>
                <c:pt idx="38">
                  <c:v>0.19843400190997323</c:v>
                </c:pt>
                <c:pt idx="39">
                  <c:v>0.21751358319430469</c:v>
                </c:pt>
                <c:pt idx="40">
                  <c:v>0.237247406697565</c:v>
                </c:pt>
                <c:pt idx="41">
                  <c:v>0.25756337041431265</c:v>
                </c:pt>
                <c:pt idx="42">
                  <c:v>0.27838549677917002</c:v>
                </c:pt>
                <c:pt idx="43">
                  <c:v>0.29963499212476818</c:v>
                </c:pt>
                <c:pt idx="44">
                  <c:v>0.32123132021865697</c:v>
                </c:pt>
                <c:pt idx="45">
                  <c:v>0.34309325900603327</c:v>
                </c:pt>
                <c:pt idx="46">
                  <c:v>0.36513991332754403</c:v>
                </c:pt>
                <c:pt idx="47">
                  <c:v>0.38729166084585165</c:v>
                </c:pt>
                <c:pt idx="48">
                  <c:v>0.40947101327684166</c:v>
                </c:pt>
                <c:pt idx="49">
                  <c:v>0.43160337993221587</c:v>
                </c:pt>
                <c:pt idx="50">
                  <c:v>0.45361772527068289</c:v>
                </c:pt>
                <c:pt idx="51">
                  <c:v>0.47544711643267046</c:v>
                </c:pt>
                <c:pt idx="52">
                  <c:v>0.49702916047514056</c:v>
                </c:pt>
                <c:pt idx="53">
                  <c:v>0.51830633416355576</c:v>
                </c:pt>
                <c:pt idx="54">
                  <c:v>0.539226211699116</c:v>
                </c:pt>
                <c:pt idx="55">
                  <c:v>0.55974159767828313</c:v>
                </c:pt>
                <c:pt idx="56">
                  <c:v>0.57981057394079882</c:v>
                </c:pt>
                <c:pt idx="57">
                  <c:v>0.59939646982071348</c:v>
                </c:pt>
                <c:pt idx="58">
                  <c:v>0.6184677657401717</c:v>
                </c:pt>
                <c:pt idx="59">
                  <c:v>0.63699794014890143</c:v>
                </c:pt>
                <c:pt idx="60">
                  <c:v>0.65496526958357759</c:v>
                </c:pt>
                <c:pt idx="61">
                  <c:v>0.67235259116632462</c:v>
                </c:pt>
                <c:pt idx="62">
                  <c:v>0.68914703624045626</c:v>
                </c:pt>
                <c:pt idx="63">
                  <c:v>0.70533974310672831</c:v>
                </c:pt>
                <c:pt idx="64">
                  <c:v>0.72092555601985064</c:v>
                </c:pt>
                <c:pt idx="65">
                  <c:v>0.73590271677016705</c:v>
                </c:pt>
                <c:pt idx="66">
                  <c:v>0.75027255433929274</c:v>
                </c:pt>
                <c:pt idx="67">
                  <c:v>0.76403917730464643</c:v>
                </c:pt>
                <c:pt idx="68">
                  <c:v>0.7772091728937347</c:v>
                </c:pt>
                <c:pt idx="69">
                  <c:v>0.7897913158672053</c:v>
                </c:pt>
                <c:pt idx="70">
                  <c:v>0.8017962897482247</c:v>
                </c:pt>
                <c:pt idx="71">
                  <c:v>0.81323642231918147</c:v>
                </c:pt>
                <c:pt idx="72">
                  <c:v>0.82412543677679695</c:v>
                </c:pt>
                <c:pt idx="73">
                  <c:v>0.83447821947285172</c:v>
                </c:pt>
                <c:pt idx="74">
                  <c:v>0.8443106047677168</c:v>
                </c:pt>
                <c:pt idx="75">
                  <c:v>0.85363917718421078</c:v>
                </c:pt>
                <c:pt idx="76">
                  <c:v>0.86248109076571411</c:v>
                </c:pt>
                <c:pt idx="77">
                  <c:v>0.87085390531016271</c:v>
                </c:pt>
                <c:pt idx="78">
                  <c:v>0.87877543896545263</c:v>
                </c:pt>
                <c:pt idx="79">
                  <c:v>0.88626363652680651</c:v>
                </c:pt>
                <c:pt idx="80">
                  <c:v>0.89333645266780282</c:v>
                </c:pt>
                <c:pt idx="81">
                  <c:v>0.90001174925923488</c:v>
                </c:pt>
                <c:pt idx="82">
                  <c:v>0.90630720587928493</c:v>
                </c:pt>
                <c:pt idx="83">
                  <c:v>0.91224024259047298</c:v>
                </c:pt>
                <c:pt idx="84">
                  <c:v>0.91782795404974316</c:v>
                </c:pt>
                <c:pt idx="85">
                  <c:v>0.92308705402441893</c:v>
                </c:pt>
                <c:pt idx="86">
                  <c:v>0.92803382940561874</c:v>
                </c:pt>
                <c:pt idx="87">
                  <c:v>0.93268410283937508</c:v>
                </c:pt>
                <c:pt idx="88">
                  <c:v>0.93705320313185947</c:v>
                </c:pt>
                <c:pt idx="89">
                  <c:v>0.94115594262677083</c:v>
                </c:pt>
                <c:pt idx="90">
                  <c:v>0.94500660079840859</c:v>
                </c:pt>
                <c:pt idx="91">
                  <c:v>0.94861891335181159</c:v>
                </c:pt>
                <c:pt idx="92">
                  <c:v>0.95200606617038475</c:v>
                </c:pt>
                <c:pt idx="93">
                  <c:v>0.95518069350072499</c:v>
                </c:pt>
                <c:pt idx="94">
                  <c:v>0.958154879813083</c:v>
                </c:pt>
                <c:pt idx="95">
                  <c:v>0.96094016482345757</c:v>
                </c:pt>
                <c:pt idx="96">
                  <c:v>0.96354755120923308</c:v>
                </c:pt>
                <c:pt idx="97">
                  <c:v>0.9659875145941802</c:v>
                </c:pt>
                <c:pt idx="98">
                  <c:v>0.96827001542029212</c:v>
                </c:pt>
                <c:pt idx="99">
                  <c:v>0.97040451236316039</c:v>
                </c:pt>
                <c:pt idx="100">
                  <c:v>0.97239997698429648</c:v>
                </c:pt>
                <c:pt idx="101">
                  <c:v>0.97426490934795273</c:v>
                </c:pt>
                <c:pt idx="102">
                  <c:v>0.97600735436158303</c:v>
                </c:pt>
                <c:pt idx="103">
                  <c:v>0.97763491862816587</c:v>
                </c:pt>
                <c:pt idx="104">
                  <c:v>0.97915478762524943</c:v>
                </c:pt>
                <c:pt idx="105">
                  <c:v>0.98057374304988287</c:v>
                </c:pt>
                <c:pt idx="106">
                  <c:v>0.98189818019065722</c:v>
                </c:pt>
                <c:pt idx="107">
                  <c:v>0.98313412520804078</c:v>
                </c:pt>
                <c:pt idx="108">
                  <c:v>0.98428725222216162</c:v>
                </c:pt>
                <c:pt idx="109">
                  <c:v>0.98536290012330796</c:v>
                </c:pt>
                <c:pt idx="110">
                  <c:v>0.98636608903482059</c:v>
                </c:pt>
                <c:pt idx="111">
                  <c:v>0.98730153637085383</c:v>
                </c:pt>
                <c:pt idx="112">
                  <c:v>0.98817367244283094</c:v>
                </c:pt>
                <c:pt idx="113">
                  <c:v>0.98898665557842413</c:v>
                </c:pt>
                <c:pt idx="114">
                  <c:v>0.98974438672566922</c:v>
                </c:pt>
                <c:pt idx="115">
                  <c:v>0.99045052352249985</c:v>
                </c:pt>
                <c:pt idx="116">
                  <c:v>0.9911084938186453</c:v>
                </c:pt>
                <c:pt idx="117">
                  <c:v>0.99172150864259545</c:v>
                </c:pt>
                <c:pt idx="118">
                  <c:v>0.99229257461127496</c:v>
                </c:pt>
                <c:pt idx="119">
                  <c:v>0.99282450578427572</c:v>
                </c:pt>
                <c:pt idx="120">
                  <c:v>0.99331993496805282</c:v>
                </c:pt>
                <c:pt idx="121">
                  <c:v>0.9937813244784599</c:v>
                </c:pt>
                <c:pt idx="122">
                  <c:v>0.9942109763724627</c:v>
                </c:pt>
                <c:pt idx="123">
                  <c:v>0.99461104216186791</c:v>
                </c:pt>
                <c:pt idx="124">
                  <c:v>0.99498353202351097</c:v>
                </c:pt>
                <c:pt idx="125">
                  <c:v>0.99533032352159756</c:v>
                </c:pt>
                <c:pt idx="126">
                  <c:v>0.99565316985883934</c:v>
                </c:pt>
                <c:pt idx="127">
                  <c:v>0.99595370767370484</c:v>
                </c:pt>
                <c:pt idx="128">
                  <c:v>0.99623346440156002</c:v>
                </c:pt>
                <c:pt idx="129">
                  <c:v>0.99649386521772187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07-46FD-823C-38A9BCBCF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84144"/>
        <c:axId val="3843880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'3_被害関数グラフ'!$B$1</c15:sqref>
                        </c15:formulaRef>
                      </c:ext>
                    </c:extLst>
                    <c:strCache>
                      <c:ptCount val="1"/>
                      <c:pt idx="0">
                        <c:v>へこみ(軽度)が発生する確率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'3_被害関数グラフ'!$A$2:$A$131</c15:sqref>
                        </c15:formulaRef>
                      </c:ext>
                    </c:extLst>
                    <c:numCache>
                      <c:formatCode>General</c:formatCode>
                      <c:ptCount val="13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  <c:pt idx="40">
                        <c:v>4.0999999999999996</c:v>
                      </c:pt>
                      <c:pt idx="41">
                        <c:v>4.2</c:v>
                      </c:pt>
                      <c:pt idx="42">
                        <c:v>4.3</c:v>
                      </c:pt>
                      <c:pt idx="43">
                        <c:v>4.4000000000000004</c:v>
                      </c:pt>
                      <c:pt idx="44">
                        <c:v>4.5</c:v>
                      </c:pt>
                      <c:pt idx="45">
                        <c:v>4.5999999999999996</c:v>
                      </c:pt>
                      <c:pt idx="46">
                        <c:v>4.7</c:v>
                      </c:pt>
                      <c:pt idx="47">
                        <c:v>4.8</c:v>
                      </c:pt>
                      <c:pt idx="48">
                        <c:v>4.9000000000000004</c:v>
                      </c:pt>
                      <c:pt idx="49">
                        <c:v>5</c:v>
                      </c:pt>
                      <c:pt idx="50">
                        <c:v>5.0999999999999996</c:v>
                      </c:pt>
                      <c:pt idx="51">
                        <c:v>5.2</c:v>
                      </c:pt>
                      <c:pt idx="52">
                        <c:v>5.3</c:v>
                      </c:pt>
                      <c:pt idx="53">
                        <c:v>5.4</c:v>
                      </c:pt>
                      <c:pt idx="54">
                        <c:v>5.5</c:v>
                      </c:pt>
                      <c:pt idx="55">
                        <c:v>5.6</c:v>
                      </c:pt>
                      <c:pt idx="56">
                        <c:v>5.7</c:v>
                      </c:pt>
                      <c:pt idx="57">
                        <c:v>5.8</c:v>
                      </c:pt>
                      <c:pt idx="58">
                        <c:v>5.9</c:v>
                      </c:pt>
                      <c:pt idx="59">
                        <c:v>6</c:v>
                      </c:pt>
                      <c:pt idx="60">
                        <c:v>6.1</c:v>
                      </c:pt>
                      <c:pt idx="61">
                        <c:v>6.2</c:v>
                      </c:pt>
                      <c:pt idx="62">
                        <c:v>6.3</c:v>
                      </c:pt>
                      <c:pt idx="63">
                        <c:v>6.4</c:v>
                      </c:pt>
                      <c:pt idx="64">
                        <c:v>6.5</c:v>
                      </c:pt>
                      <c:pt idx="65">
                        <c:v>6.6</c:v>
                      </c:pt>
                      <c:pt idx="66">
                        <c:v>6.7</c:v>
                      </c:pt>
                      <c:pt idx="67">
                        <c:v>6.8</c:v>
                      </c:pt>
                      <c:pt idx="68">
                        <c:v>6.9</c:v>
                      </c:pt>
                      <c:pt idx="69">
                        <c:v>7</c:v>
                      </c:pt>
                      <c:pt idx="70">
                        <c:v>7.1</c:v>
                      </c:pt>
                      <c:pt idx="71">
                        <c:v>7.2</c:v>
                      </c:pt>
                      <c:pt idx="72">
                        <c:v>7.3</c:v>
                      </c:pt>
                      <c:pt idx="73">
                        <c:v>7.4</c:v>
                      </c:pt>
                      <c:pt idx="74">
                        <c:v>7.5</c:v>
                      </c:pt>
                      <c:pt idx="75">
                        <c:v>7.6</c:v>
                      </c:pt>
                      <c:pt idx="76">
                        <c:v>7.7</c:v>
                      </c:pt>
                      <c:pt idx="77">
                        <c:v>7.8</c:v>
                      </c:pt>
                      <c:pt idx="78">
                        <c:v>7.9</c:v>
                      </c:pt>
                      <c:pt idx="79">
                        <c:v>8</c:v>
                      </c:pt>
                      <c:pt idx="80">
                        <c:v>8.1</c:v>
                      </c:pt>
                      <c:pt idx="81">
                        <c:v>8.1999999999999993</c:v>
                      </c:pt>
                      <c:pt idx="82">
                        <c:v>8.3000000000000007</c:v>
                      </c:pt>
                      <c:pt idx="83">
                        <c:v>8.4</c:v>
                      </c:pt>
                      <c:pt idx="84">
                        <c:v>8.5</c:v>
                      </c:pt>
                      <c:pt idx="85">
                        <c:v>8.6</c:v>
                      </c:pt>
                      <c:pt idx="86">
                        <c:v>8.6999999999999993</c:v>
                      </c:pt>
                      <c:pt idx="87">
                        <c:v>8.8000000000000007</c:v>
                      </c:pt>
                      <c:pt idx="88">
                        <c:v>8.9</c:v>
                      </c:pt>
                      <c:pt idx="89">
                        <c:v>9</c:v>
                      </c:pt>
                      <c:pt idx="90">
                        <c:v>9.1</c:v>
                      </c:pt>
                      <c:pt idx="91">
                        <c:v>9.1999999999999993</c:v>
                      </c:pt>
                      <c:pt idx="92">
                        <c:v>9.3000000000000007</c:v>
                      </c:pt>
                      <c:pt idx="93">
                        <c:v>9.4</c:v>
                      </c:pt>
                      <c:pt idx="94">
                        <c:v>9.5</c:v>
                      </c:pt>
                      <c:pt idx="95">
                        <c:v>9.6</c:v>
                      </c:pt>
                      <c:pt idx="96">
                        <c:v>9.6999999999999993</c:v>
                      </c:pt>
                      <c:pt idx="97">
                        <c:v>9.8000000000000007</c:v>
                      </c:pt>
                      <c:pt idx="98">
                        <c:v>9.9</c:v>
                      </c:pt>
                      <c:pt idx="99">
                        <c:v>10</c:v>
                      </c:pt>
                      <c:pt idx="100">
                        <c:v>10.1</c:v>
                      </c:pt>
                      <c:pt idx="101">
                        <c:v>10.199999999999999</c:v>
                      </c:pt>
                      <c:pt idx="102">
                        <c:v>10.3</c:v>
                      </c:pt>
                      <c:pt idx="103">
                        <c:v>10.4</c:v>
                      </c:pt>
                      <c:pt idx="104">
                        <c:v>10.5</c:v>
                      </c:pt>
                      <c:pt idx="105">
                        <c:v>10.6</c:v>
                      </c:pt>
                      <c:pt idx="106">
                        <c:v>10.7</c:v>
                      </c:pt>
                      <c:pt idx="107">
                        <c:v>10.8</c:v>
                      </c:pt>
                      <c:pt idx="108">
                        <c:v>10.9</c:v>
                      </c:pt>
                      <c:pt idx="109">
                        <c:v>11</c:v>
                      </c:pt>
                      <c:pt idx="110">
                        <c:v>11.1</c:v>
                      </c:pt>
                      <c:pt idx="111">
                        <c:v>11.2</c:v>
                      </c:pt>
                      <c:pt idx="112">
                        <c:v>11.3</c:v>
                      </c:pt>
                      <c:pt idx="113">
                        <c:v>11.4</c:v>
                      </c:pt>
                      <c:pt idx="114">
                        <c:v>11.5</c:v>
                      </c:pt>
                      <c:pt idx="115">
                        <c:v>11.6</c:v>
                      </c:pt>
                      <c:pt idx="116">
                        <c:v>11.7</c:v>
                      </c:pt>
                      <c:pt idx="117">
                        <c:v>11.8</c:v>
                      </c:pt>
                      <c:pt idx="118">
                        <c:v>11.9</c:v>
                      </c:pt>
                      <c:pt idx="119">
                        <c:v>12</c:v>
                      </c:pt>
                      <c:pt idx="120">
                        <c:v>12.1</c:v>
                      </c:pt>
                      <c:pt idx="121">
                        <c:v>12.2</c:v>
                      </c:pt>
                      <c:pt idx="122">
                        <c:v>12.3</c:v>
                      </c:pt>
                      <c:pt idx="123">
                        <c:v>12.4</c:v>
                      </c:pt>
                      <c:pt idx="124">
                        <c:v>12.5</c:v>
                      </c:pt>
                      <c:pt idx="125">
                        <c:v>12.6</c:v>
                      </c:pt>
                      <c:pt idx="126">
                        <c:v>12.7</c:v>
                      </c:pt>
                      <c:pt idx="127">
                        <c:v>12.8</c:v>
                      </c:pt>
                      <c:pt idx="128">
                        <c:v>12.9</c:v>
                      </c:pt>
                      <c:pt idx="129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'3_被害関数グラフ'!$B$2:$B$131</c15:sqref>
                        </c15:formulaRef>
                      </c:ext>
                    </c:extLst>
                    <c:numCache>
                      <c:formatCode>General</c:formatCode>
                      <c:ptCount val="130"/>
                      <c:pt idx="0">
                        <c:v>3.1734168899406929E-28</c:v>
                      </c:pt>
                      <c:pt idx="1">
                        <c:v>3.2299287727355298E-19</c:v>
                      </c:pt>
                      <c:pt idx="2">
                        <c:v>8.4164844590182001E-15</c:v>
                      </c:pt>
                      <c:pt idx="3">
                        <c:v>4.7626149007585695E-12</c:v>
                      </c:pt>
                      <c:pt idx="4">
                        <c:v>3.9480156949926641E-10</c:v>
                      </c:pt>
                      <c:pt idx="5">
                        <c:v>1.0567967902792632E-8</c:v>
                      </c:pt>
                      <c:pt idx="6">
                        <c:v>1.3590552133986727E-7</c:v>
                      </c:pt>
                      <c:pt idx="7">
                        <c:v>1.0519599216934962E-6</c:v>
                      </c:pt>
                      <c:pt idx="8">
                        <c:v>5.6315354042906783E-6</c:v>
                      </c:pt>
                      <c:pt idx="9">
                        <c:v>2.2838821518926525E-5</c:v>
                      </c:pt>
                      <c:pt idx="10">
                        <c:v>7.4697829177034129E-5</c:v>
                      </c:pt>
                      <c:pt idx="11">
                        <c:v>2.0601350137613522E-4</c:v>
                      </c:pt>
                      <c:pt idx="12">
                        <c:v>4.9506540029078895E-4</c:v>
                      </c:pt>
                      <c:pt idx="13">
                        <c:v>1.0624817985979782E-3</c:v>
                      </c:pt>
                      <c:pt idx="14">
                        <c:v>2.0754394347618785E-3</c:v>
                      </c:pt>
                      <c:pt idx="15">
                        <c:v>3.7452109218974582E-3</c:v>
                      </c:pt>
                      <c:pt idx="16">
                        <c:v>6.3175035412471586E-3</c:v>
                      </c:pt>
                      <c:pt idx="17">
                        <c:v>1.0056498174774872E-2</c:v>
                      </c:pt>
                      <c:pt idx="18">
                        <c:v>1.5224615568520694E-2</c:v>
                      </c:pt>
                      <c:pt idx="19">
                        <c:v>2.2060619933830818E-2</c:v>
                      </c:pt>
                      <c:pt idx="20">
                        <c:v>3.0758712694575779E-2</c:v>
                      </c:pt>
                      <c:pt idx="21">
                        <c:v>4.1450886775774305E-2</c:v>
                      </c:pt>
                      <c:pt idx="22">
                        <c:v>5.4194168256617603E-2</c:v>
                      </c:pt>
                      <c:pt idx="23">
                        <c:v>6.8963628712777031E-2</c:v>
                      </c:pt>
                      <c:pt idx="24">
                        <c:v>8.5651337234348909E-2</c:v>
                      </c:pt>
                      <c:pt idx="25">
                        <c:v>0.10407082221894889</c:v>
                      </c:pt>
                      <c:pt idx="26">
                        <c:v>0.12396617454666897</c:v>
                      </c:pt>
                      <c:pt idx="27">
                        <c:v>0.14502465689796878</c:v>
                      </c:pt>
                      <c:pt idx="28">
                        <c:v>0.16689157610323593</c:v>
                      </c:pt>
                      <c:pt idx="29">
                        <c:v>0.18918619933568931</c:v>
                      </c:pt>
                      <c:pt idx="30">
                        <c:v>0.21151761686836765</c:v>
                      </c:pt>
                      <c:pt idx="31">
                        <c:v>0.23349963946875829</c:v>
                      </c:pt>
                      <c:pt idx="32">
                        <c:v>0.25476403597519293</c:v>
                      </c:pt>
                      <c:pt idx="33">
                        <c:v>0.27497164033728216</c:v>
                      </c:pt>
                      <c:pt idx="34">
                        <c:v>0.29382106795837482</c:v>
                      </c:pt>
                      <c:pt idx="35">
                        <c:v>0.31105496546107048</c:v>
                      </c:pt>
                      <c:pt idx="36">
                        <c:v>0.32646386861033488</c:v>
                      </c:pt>
                      <c:pt idx="37">
                        <c:v>0.33988785736066213</c:v>
                      </c:pt>
                      <c:pt idx="38">
                        <c:v>0.35121627568368891</c:v>
                      </c:pt>
                      <c:pt idx="39">
                        <c:v>0.36038583026896975</c:v>
                      </c:pt>
                      <c:pt idx="40">
                        <c:v>0.36737740113357759</c:v>
                      </c:pt>
                      <c:pt idx="41">
                        <c:v>0.37221189405796573</c:v>
                      </c:pt>
                      <c:pt idx="42">
                        <c:v>0.37494544508204075</c:v>
                      </c:pt>
                      <c:pt idx="43">
                        <c:v>0.37566425618117272</c:v>
                      </c:pt>
                      <c:pt idx="44">
                        <c:v>0.37447930320499911</c:v>
                      </c:pt>
                      <c:pt idx="45">
                        <c:v>0.37152111594919324</c:v>
                      </c:pt>
                      <c:pt idx="46">
                        <c:v>0.36693478879130237</c:v>
                      </c:pt>
                      <c:pt idx="47">
                        <c:v>0.36087534084180095</c:v>
                      </c:pt>
                      <c:pt idx="48">
                        <c:v>0.35350350853982782</c:v>
                      </c:pt>
                      <c:pt idx="49">
                        <c:v>0.34498202197418093</c:v>
                      </c:pt>
                      <c:pt idx="50">
                        <c:v>0.33547238937412077</c:v>
                      </c:pt>
                      <c:pt idx="51">
                        <c:v>0.32513219226505774</c:v>
                      </c:pt>
                      <c:pt idx="52">
                        <c:v>0.31411287652756248</c:v>
                      </c:pt>
                      <c:pt idx="53">
                        <c:v>0.30255801165902529</c:v>
                      </c:pt>
                      <c:pt idx="54">
                        <c:v>0.29060198142996541</c:v>
                      </c:pt>
                      <c:pt idx="55">
                        <c:v>0.2783690633118594</c:v>
                      </c:pt>
                      <c:pt idx="56">
                        <c:v>0.26597285097966705</c:v>
                      </c:pt>
                      <c:pt idx="57">
                        <c:v>0.25351597332890918</c:v>
                      </c:pt>
                      <c:pt idx="58">
                        <c:v>0.24109006430338031</c:v>
                      </c:pt>
                      <c:pt idx="59">
                        <c:v>0.22877593996725631</c:v>
                      </c:pt>
                      <c:pt idx="60">
                        <c:v>0.21664394229502359</c:v>
                      </c:pt>
                      <c:pt idx="61">
                        <c:v>0.2047544127749209</c:v>
                      </c:pt>
                      <c:pt idx="62">
                        <c:v>0.19315826286489501</c:v>
                      </c:pt>
                      <c:pt idx="63">
                        <c:v>0.18189761239651492</c:v>
                      </c:pt>
                      <c:pt idx="64">
                        <c:v>0.1710064710319622</c:v>
                      </c:pt>
                      <c:pt idx="65">
                        <c:v>0.16051144172392018</c:v>
                      </c:pt>
                      <c:pt idx="66">
                        <c:v>0.15043242872519724</c:v>
                      </c:pt>
                      <c:pt idx="67">
                        <c:v>0.14078333599069826</c:v>
                      </c:pt>
                      <c:pt idx="68">
                        <c:v>0.1315727447790217</c:v>
                      </c:pt>
                      <c:pt idx="69">
                        <c:v>0.12280456188309297</c:v>
                      </c:pt>
                      <c:pt idx="70">
                        <c:v>0.11447863220149956</c:v>
                      </c:pt>
                      <c:pt idx="71">
                        <c:v>0.10659131131756161</c:v>
                      </c:pt>
                      <c:pt idx="72">
                        <c:v>9.91359954017349E-2</c:v>
                      </c:pt>
                      <c:pt idx="73">
                        <c:v>9.2103607119437769E-2</c:v>
                      </c:pt>
                      <c:pt idx="74">
                        <c:v>8.5483037338091261E-2</c:v>
                      </c:pt>
                      <c:pt idx="75">
                        <c:v>7.9261543312326488E-2</c:v>
                      </c:pt>
                      <c:pt idx="76">
                        <c:v>7.3425104713060851E-2</c:v>
                      </c:pt>
                      <c:pt idx="77">
                        <c:v>6.7958739381463906E-2</c:v>
                      </c:pt>
                      <c:pt idx="78">
                        <c:v>6.2846781058182866E-2</c:v>
                      </c:pt>
                      <c:pt idx="79">
                        <c:v>5.8073121584934717E-2</c:v>
                      </c:pt>
                      <c:pt idx="80">
                        <c:v>5.3621420220890337E-2</c:v>
                      </c:pt>
                      <c:pt idx="81">
                        <c:v>4.9475282779062435E-2</c:v>
                      </c:pt>
                      <c:pt idx="82">
                        <c:v>4.5618413284771009E-2</c:v>
                      </c:pt>
                      <c:pt idx="83">
                        <c:v>4.2034740803625015E-2</c:v>
                      </c:pt>
                      <c:pt idx="84">
                        <c:v>3.8708523992677102E-2</c:v>
                      </c:pt>
                      <c:pt idx="85">
                        <c:v>3.5624435805979848E-2</c:v>
                      </c:pt>
                      <c:pt idx="86">
                        <c:v>3.2767630643417034E-2</c:v>
                      </c:pt>
                      <c:pt idx="87">
                        <c:v>3.0123796076654608E-2</c:v>
                      </c:pt>
                      <c:pt idx="88">
                        <c:v>2.7679191124211133E-2</c:v>
                      </c:pt>
                      <c:pt idx="89">
                        <c:v>2.5420672883680329E-2</c:v>
                      </c:pt>
                      <c:pt idx="90">
                        <c:v>2.3335713166740435E-2</c:v>
                      </c:pt>
                      <c:pt idx="91">
                        <c:v>2.1412406624559677E-2</c:v>
                      </c:pt>
                      <c:pt idx="92">
                        <c:v>1.9639471699663624E-2</c:v>
                      </c:pt>
                      <c:pt idx="93">
                        <c:v>1.8006245596733694E-2</c:v>
                      </c:pt>
                      <c:pt idx="94">
                        <c:v>1.6502674330168388E-2</c:v>
                      </c:pt>
                      <c:pt idx="95">
                        <c:v>1.5119298781118062E-2</c:v>
                      </c:pt>
                      <c:pt idx="96">
                        <c:v>1.3847237581390948E-2</c:v>
                      </c:pt>
                      <c:pt idx="97">
                        <c:v>1.2678167536098517E-2</c:v>
                      </c:pt>
                      <c:pt idx="98">
                        <c:v>1.1604302201005279E-2</c:v>
                      </c:pt>
                      <c:pt idx="99">
                        <c:v>1.0618369143915229E-2</c:v>
                      </c:pt>
                      <c:pt idx="100">
                        <c:v>9.7135863416420998E-3</c:v>
                      </c:pt>
                      <c:pt idx="101">
                        <c:v>8.883638094646984E-3</c:v>
                      </c:pt>
                      <c:pt idx="102">
                        <c:v>8.1226507797509395E-3</c:v>
                      </c:pt>
                      <c:pt idx="103">
                        <c:v>7.4251687068404015E-3</c:v>
                      </c:pt>
                      <c:pt idx="104">
                        <c:v>6.7861302976135462E-3</c:v>
                      </c:pt>
                      <c:pt idx="105">
                        <c:v>6.2008447625769847E-3</c:v>
                      </c:pt>
                      <c:pt idx="106">
                        <c:v>5.6649694161423625E-3</c:v>
                      </c:pt>
                      <c:pt idx="107">
                        <c:v>5.1744877382444709E-3</c:v>
                      </c:pt>
                      <c:pt idx="108">
                        <c:v>4.7256882639109543E-3</c:v>
                      </c:pt>
                      <c:pt idx="109">
                        <c:v>4.3151443591659122E-3</c:v>
                      </c:pt>
                      <c:pt idx="110">
                        <c:v>3.9396949221268684E-3</c:v>
                      </c:pt>
                      <c:pt idx="111">
                        <c:v>3.5964260317210561E-3</c:v>
                      </c:pt>
                      <c:pt idx="112">
                        <c:v>3.2826535527548106E-3</c:v>
                      </c:pt>
                      <c:pt idx="113">
                        <c:v>2.9959066947629065E-3</c:v>
                      </c:pt>
                      <c:pt idx="114">
                        <c:v>2.7339125128451602E-3</c:v>
                      </c:pt>
                      <c:pt idx="115">
                        <c:v>2.4945813312823306E-3</c:v>
                      </c:pt>
                      <c:pt idx="116">
                        <c:v>2.2759930648680315E-3</c:v>
                      </c:pt>
                      <c:pt idx="117">
                        <c:v>2.0763844083770966E-3</c:v>
                      </c:pt>
                      <c:pt idx="118">
                        <c:v>1.8941368612184206E-3</c:v>
                      </c:pt>
                      <c:pt idx="119">
                        <c:v>1.7277655519082336E-3</c:v>
                      </c:pt>
                      <c:pt idx="120">
                        <c:v>1.5759088254164721E-3</c:v>
                      </c:pt>
                      <c:pt idx="121">
                        <c:v>1.4373185555250911E-3</c:v>
                      </c:pt>
                      <c:pt idx="122">
                        <c:v>1.3108511439969828E-3</c:v>
                      </c:pt>
                      <c:pt idx="123">
                        <c:v>1.1954591684726346E-3</c:v>
                      </c:pt>
                      <c:pt idx="124">
                        <c:v>1.0901836415116994E-3</c:v>
                      </c:pt>
                      <c:pt idx="125">
                        <c:v>9.9414684398646536E-4</c:v>
                      </c:pt>
                      <c:pt idx="126">
                        <c:v>9.0654569707571131E-4</c:v>
                      </c:pt>
                      <c:pt idx="127">
                        <c:v>8.2664563830692206E-4</c:v>
                      </c:pt>
                      <c:pt idx="128">
                        <c:v>7.5377496845330239E-4</c:v>
                      </c:pt>
                      <c:pt idx="129">
                        <c:v>6.8731963751667013E-4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0C07-46FD-823C-38A9BCBCF3F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'3_被害関数グラフ'!$C$1</c15:sqref>
                        </c15:formulaRef>
                      </c:ext>
                    </c:extLst>
                    <c:strCache>
                      <c:ptCount val="1"/>
                      <c:pt idx="0">
                        <c:v>へこみ(重度)が発生する確率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'3_被害関数グラフ'!$A$2:$A$131</c15:sqref>
                        </c15:formulaRef>
                      </c:ext>
                    </c:extLst>
                    <c:numCache>
                      <c:formatCode>General</c:formatCode>
                      <c:ptCount val="13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  <c:pt idx="40">
                        <c:v>4.0999999999999996</c:v>
                      </c:pt>
                      <c:pt idx="41">
                        <c:v>4.2</c:v>
                      </c:pt>
                      <c:pt idx="42">
                        <c:v>4.3</c:v>
                      </c:pt>
                      <c:pt idx="43">
                        <c:v>4.4000000000000004</c:v>
                      </c:pt>
                      <c:pt idx="44">
                        <c:v>4.5</c:v>
                      </c:pt>
                      <c:pt idx="45">
                        <c:v>4.5999999999999996</c:v>
                      </c:pt>
                      <c:pt idx="46">
                        <c:v>4.7</c:v>
                      </c:pt>
                      <c:pt idx="47">
                        <c:v>4.8</c:v>
                      </c:pt>
                      <c:pt idx="48">
                        <c:v>4.9000000000000004</c:v>
                      </c:pt>
                      <c:pt idx="49">
                        <c:v>5</c:v>
                      </c:pt>
                      <c:pt idx="50">
                        <c:v>5.0999999999999996</c:v>
                      </c:pt>
                      <c:pt idx="51">
                        <c:v>5.2</c:v>
                      </c:pt>
                      <c:pt idx="52">
                        <c:v>5.3</c:v>
                      </c:pt>
                      <c:pt idx="53">
                        <c:v>5.4</c:v>
                      </c:pt>
                      <c:pt idx="54">
                        <c:v>5.5</c:v>
                      </c:pt>
                      <c:pt idx="55">
                        <c:v>5.6</c:v>
                      </c:pt>
                      <c:pt idx="56">
                        <c:v>5.7</c:v>
                      </c:pt>
                      <c:pt idx="57">
                        <c:v>5.8</c:v>
                      </c:pt>
                      <c:pt idx="58">
                        <c:v>5.9</c:v>
                      </c:pt>
                      <c:pt idx="59">
                        <c:v>6</c:v>
                      </c:pt>
                      <c:pt idx="60">
                        <c:v>6.1</c:v>
                      </c:pt>
                      <c:pt idx="61">
                        <c:v>6.2</c:v>
                      </c:pt>
                      <c:pt idx="62">
                        <c:v>6.3</c:v>
                      </c:pt>
                      <c:pt idx="63">
                        <c:v>6.4</c:v>
                      </c:pt>
                      <c:pt idx="64">
                        <c:v>6.5</c:v>
                      </c:pt>
                      <c:pt idx="65">
                        <c:v>6.6</c:v>
                      </c:pt>
                      <c:pt idx="66">
                        <c:v>6.7</c:v>
                      </c:pt>
                      <c:pt idx="67">
                        <c:v>6.8</c:v>
                      </c:pt>
                      <c:pt idx="68">
                        <c:v>6.9</c:v>
                      </c:pt>
                      <c:pt idx="69">
                        <c:v>7</c:v>
                      </c:pt>
                      <c:pt idx="70">
                        <c:v>7.1</c:v>
                      </c:pt>
                      <c:pt idx="71">
                        <c:v>7.2</c:v>
                      </c:pt>
                      <c:pt idx="72">
                        <c:v>7.3</c:v>
                      </c:pt>
                      <c:pt idx="73">
                        <c:v>7.4</c:v>
                      </c:pt>
                      <c:pt idx="74">
                        <c:v>7.5</c:v>
                      </c:pt>
                      <c:pt idx="75">
                        <c:v>7.6</c:v>
                      </c:pt>
                      <c:pt idx="76">
                        <c:v>7.7</c:v>
                      </c:pt>
                      <c:pt idx="77">
                        <c:v>7.8</c:v>
                      </c:pt>
                      <c:pt idx="78">
                        <c:v>7.9</c:v>
                      </c:pt>
                      <c:pt idx="79">
                        <c:v>8</c:v>
                      </c:pt>
                      <c:pt idx="80">
                        <c:v>8.1</c:v>
                      </c:pt>
                      <c:pt idx="81">
                        <c:v>8.1999999999999993</c:v>
                      </c:pt>
                      <c:pt idx="82">
                        <c:v>8.3000000000000007</c:v>
                      </c:pt>
                      <c:pt idx="83">
                        <c:v>8.4</c:v>
                      </c:pt>
                      <c:pt idx="84">
                        <c:v>8.5</c:v>
                      </c:pt>
                      <c:pt idx="85">
                        <c:v>8.6</c:v>
                      </c:pt>
                      <c:pt idx="86">
                        <c:v>8.6999999999999993</c:v>
                      </c:pt>
                      <c:pt idx="87">
                        <c:v>8.8000000000000007</c:v>
                      </c:pt>
                      <c:pt idx="88">
                        <c:v>8.9</c:v>
                      </c:pt>
                      <c:pt idx="89">
                        <c:v>9</c:v>
                      </c:pt>
                      <c:pt idx="90">
                        <c:v>9.1</c:v>
                      </c:pt>
                      <c:pt idx="91">
                        <c:v>9.1999999999999993</c:v>
                      </c:pt>
                      <c:pt idx="92">
                        <c:v>9.3000000000000007</c:v>
                      </c:pt>
                      <c:pt idx="93">
                        <c:v>9.4</c:v>
                      </c:pt>
                      <c:pt idx="94">
                        <c:v>9.5</c:v>
                      </c:pt>
                      <c:pt idx="95">
                        <c:v>9.6</c:v>
                      </c:pt>
                      <c:pt idx="96">
                        <c:v>9.6999999999999993</c:v>
                      </c:pt>
                      <c:pt idx="97">
                        <c:v>9.8000000000000007</c:v>
                      </c:pt>
                      <c:pt idx="98">
                        <c:v>9.9</c:v>
                      </c:pt>
                      <c:pt idx="99">
                        <c:v>10</c:v>
                      </c:pt>
                      <c:pt idx="100">
                        <c:v>10.1</c:v>
                      </c:pt>
                      <c:pt idx="101">
                        <c:v>10.199999999999999</c:v>
                      </c:pt>
                      <c:pt idx="102">
                        <c:v>10.3</c:v>
                      </c:pt>
                      <c:pt idx="103">
                        <c:v>10.4</c:v>
                      </c:pt>
                      <c:pt idx="104">
                        <c:v>10.5</c:v>
                      </c:pt>
                      <c:pt idx="105">
                        <c:v>10.6</c:v>
                      </c:pt>
                      <c:pt idx="106">
                        <c:v>10.7</c:v>
                      </c:pt>
                      <c:pt idx="107">
                        <c:v>10.8</c:v>
                      </c:pt>
                      <c:pt idx="108">
                        <c:v>10.9</c:v>
                      </c:pt>
                      <c:pt idx="109">
                        <c:v>11</c:v>
                      </c:pt>
                      <c:pt idx="110">
                        <c:v>11.1</c:v>
                      </c:pt>
                      <c:pt idx="111">
                        <c:v>11.2</c:v>
                      </c:pt>
                      <c:pt idx="112">
                        <c:v>11.3</c:v>
                      </c:pt>
                      <c:pt idx="113">
                        <c:v>11.4</c:v>
                      </c:pt>
                      <c:pt idx="114">
                        <c:v>11.5</c:v>
                      </c:pt>
                      <c:pt idx="115">
                        <c:v>11.6</c:v>
                      </c:pt>
                      <c:pt idx="116">
                        <c:v>11.7</c:v>
                      </c:pt>
                      <c:pt idx="117">
                        <c:v>11.8</c:v>
                      </c:pt>
                      <c:pt idx="118">
                        <c:v>11.9</c:v>
                      </c:pt>
                      <c:pt idx="119">
                        <c:v>12</c:v>
                      </c:pt>
                      <c:pt idx="120">
                        <c:v>12.1</c:v>
                      </c:pt>
                      <c:pt idx="121">
                        <c:v>12.2</c:v>
                      </c:pt>
                      <c:pt idx="122">
                        <c:v>12.3</c:v>
                      </c:pt>
                      <c:pt idx="123">
                        <c:v>12.4</c:v>
                      </c:pt>
                      <c:pt idx="124">
                        <c:v>12.5</c:v>
                      </c:pt>
                      <c:pt idx="125">
                        <c:v>12.6</c:v>
                      </c:pt>
                      <c:pt idx="126">
                        <c:v>12.7</c:v>
                      </c:pt>
                      <c:pt idx="127">
                        <c:v>12.8</c:v>
                      </c:pt>
                      <c:pt idx="128">
                        <c:v>12.9</c:v>
                      </c:pt>
                      <c:pt idx="129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'3_被害関数グラフ'!$C$2:$C$131</c15:sqref>
                        </c15:formulaRef>
                      </c:ext>
                    </c:extLst>
                    <c:numCache>
                      <c:formatCode>General</c:formatCode>
                      <c:ptCount val="1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2.0876296233351338E-11</c:v>
                      </c:pt>
                      <c:pt idx="9">
                        <c:v>6.0943933762500179E-10</c:v>
                      </c:pt>
                      <c:pt idx="10">
                        <c:v>6.1827068904207033E-9</c:v>
                      </c:pt>
                      <c:pt idx="11">
                        <c:v>4.0428486928146105E-8</c:v>
                      </c:pt>
                      <c:pt idx="12">
                        <c:v>1.9775973054351888E-7</c:v>
                      </c:pt>
                      <c:pt idx="13">
                        <c:v>7.7837831068454484E-7</c:v>
                      </c:pt>
                      <c:pt idx="14">
                        <c:v>2.5793129379924226E-6</c:v>
                      </c:pt>
                      <c:pt idx="15">
                        <c:v>7.4256099416222161E-6</c:v>
                      </c:pt>
                      <c:pt idx="16">
                        <c:v>1.9009558032444354E-5</c:v>
                      </c:pt>
                      <c:pt idx="17">
                        <c:v>4.4054589309638322E-5</c:v>
                      </c:pt>
                      <c:pt idx="18">
                        <c:v>9.3741285217377977E-5</c:v>
                      </c:pt>
                      <c:pt idx="19">
                        <c:v>1.8524517910955678E-4</c:v>
                      </c:pt>
                      <c:pt idx="20">
                        <c:v>3.4316458583818734E-4</c:v>
                      </c:pt>
                      <c:pt idx="21">
                        <c:v>6.0058267731219331E-4</c:v>
                      </c:pt>
                      <c:pt idx="22">
                        <c:v>9.9952227337633858E-4</c:v>
                      </c:pt>
                      <c:pt idx="23">
                        <c:v>1.5906124457037642E-3</c:v>
                      </c:pt>
                      <c:pt idx="24">
                        <c:v>2.4318804084919377E-3</c:v>
                      </c:pt>
                      <c:pt idx="25">
                        <c:v>3.5866915297299486E-3</c:v>
                      </c:pt>
                      <c:pt idx="26">
                        <c:v>5.1209649973914763E-3</c:v>
                      </c:pt>
                      <c:pt idx="27">
                        <c:v>7.0998764945282272E-3</c:v>
                      </c:pt>
                      <c:pt idx="28">
                        <c:v>9.5843119051594126E-3</c:v>
                      </c:pt>
                      <c:pt idx="29">
                        <c:v>1.2627353940331329E-2</c:v>
                      </c:pt>
                      <c:pt idx="30">
                        <c:v>1.6271068826146408E-2</c:v>
                      </c:pt>
                      <c:pt idx="31">
                        <c:v>2.0543819205491365E-2</c:v>
                      </c:pt>
                      <c:pt idx="32">
                        <c:v>2.5458270807040176E-2</c:v>
                      </c:pt>
                      <c:pt idx="33">
                        <c:v>3.1010193358531103E-2</c:v>
                      </c:pt>
                      <c:pt idx="34">
                        <c:v>3.7178088938068288E-2</c:v>
                      </c:pt>
                      <c:pt idx="35">
                        <c:v>4.3923620031926958E-2</c:v>
                      </c:pt>
                      <c:pt idx="36">
                        <c:v>5.1192759484000636E-2</c:v>
                      </c:pt>
                      <c:pt idx="37">
                        <c:v>5.8917547689448707E-2</c:v>
                      </c:pt>
                      <c:pt idx="38">
                        <c:v>6.7018319399788709E-2</c:v>
                      </c:pt>
                      <c:pt idx="39">
                        <c:v>7.5406252555368772E-2</c:v>
                      </c:pt>
                      <c:pt idx="40">
                        <c:v>8.3986092867044504E-2</c:v>
                      </c:pt>
                      <c:pt idx="41">
                        <c:v>9.2658918112946159E-2</c:v>
                      </c:pt>
                      <c:pt idx="42">
                        <c:v>0.10132482279250687</c:v>
                      </c:pt>
                      <c:pt idx="43">
                        <c:v>0.10988542446600813</c:v>
                      </c:pt>
                      <c:pt idx="44">
                        <c:v>0.11824611564858406</c:v>
                      </c:pt>
                      <c:pt idx="45">
                        <c:v>0.12631800774056609</c:v>
                      </c:pt>
                      <c:pt idx="46">
                        <c:v>0.13401953479346568</c:v>
                      </c:pt>
                      <c:pt idx="47">
                        <c:v>0.14127770397393757</c:v>
                      </c:pt>
                      <c:pt idx="48">
                        <c:v>0.14802899580899348</c:v>
                      </c:pt>
                      <c:pt idx="49">
                        <c:v>0.15421993040159288</c:v>
                      </c:pt>
                      <c:pt idx="50">
                        <c:v>0.15980732577418627</c:v>
                      </c:pt>
                      <c:pt idx="51">
                        <c:v>0.16475828149273264</c:v>
                      </c:pt>
                      <c:pt idx="52">
                        <c:v>0.16904992503610605</c:v>
                      </c:pt>
                      <c:pt idx="53">
                        <c:v>0.17266896037251644</c:v>
                      </c:pt>
                      <c:pt idx="54">
                        <c:v>0.17561105828673773</c:v>
                      </c:pt>
                      <c:pt idx="55">
                        <c:v>0.17788012657289209</c:v>
                      </c:pt>
                      <c:pt idx="56">
                        <c:v>0.17948749564968641</c:v>
                      </c:pt>
                      <c:pt idx="57">
                        <c:v>0.18045105181442217</c:v>
                      </c:pt>
                      <c:pt idx="58">
                        <c:v>0.18079434652976256</c:v>
                      </c:pt>
                      <c:pt idx="59">
                        <c:v>0.18054570608506854</c:v>
                      </c:pt>
                      <c:pt idx="60">
                        <c:v>0.1797373618951319</c:v>
                      </c:pt>
                      <c:pt idx="61">
                        <c:v>0.17840461775002869</c:v>
                      </c:pt>
                      <c:pt idx="62">
                        <c:v>0.17658506662541151</c:v>
                      </c:pt>
                      <c:pt idx="63">
                        <c:v>0.17431786628111778</c:v>
                      </c:pt>
                      <c:pt idx="64">
                        <c:v>0.17164307986496674</c:v>
                      </c:pt>
                      <c:pt idx="65">
                        <c:v>0.16860108512036698</c:v>
                      </c:pt>
                      <c:pt idx="66">
                        <c:v>0.16523205357342119</c:v>
                      </c:pt>
                      <c:pt idx="67">
                        <c:v>0.16157549923518477</c:v>
                      </c:pt>
                      <c:pt idx="68">
                        <c:v>0.15766989487445382</c:v>
                      </c:pt>
                      <c:pt idx="69">
                        <c:v>0.15355235276561752</c:v>
                      </c:pt>
                      <c:pt idx="70">
                        <c:v>0.14925836596012654</c:v>
                      </c:pt>
                      <c:pt idx="71">
                        <c:v>0.14482160553253698</c:v>
                      </c:pt>
                      <c:pt idx="72">
                        <c:v>0.14027376887628917</c:v>
                      </c:pt>
                      <c:pt idx="73">
                        <c:v>0.13564447393504109</c:v>
                      </c:pt>
                      <c:pt idx="74">
                        <c:v>0.13096119421927388</c:v>
                      </c:pt>
                      <c:pt idx="75">
                        <c:v>0.12624922954464624</c:v>
                      </c:pt>
                      <c:pt idx="76">
                        <c:v>0.12153170761089094</c:v>
                      </c:pt>
                      <c:pt idx="77">
                        <c:v>0.11682961179393581</c:v>
                      </c:pt>
                      <c:pt idx="78">
                        <c:v>0.11216183082864062</c:v>
                      </c:pt>
                      <c:pt idx="79">
                        <c:v>0.10754522639749908</c:v>
                      </c:pt>
                      <c:pt idx="80">
                        <c:v>0.10299471499718083</c:v>
                      </c:pt>
                      <c:pt idx="81">
                        <c:v>9.852336081797286E-2</c:v>
                      </c:pt>
                      <c:pt idx="82">
                        <c:v>9.4142476731421953E-2</c:v>
                      </c:pt>
                      <c:pt idx="83">
                        <c:v>8.9861730831450215E-2</c:v>
                      </c:pt>
                      <c:pt idx="84">
                        <c:v>8.5689256308281947E-2</c:v>
                      </c:pt>
                      <c:pt idx="85">
                        <c:v>8.1631762748755055E-2</c:v>
                      </c:pt>
                      <c:pt idx="86">
                        <c:v>7.7694647248311099E-2</c:v>
                      </c:pt>
                      <c:pt idx="87">
                        <c:v>7.3882103987607306E-2</c:v>
                      </c:pt>
                      <c:pt idx="88">
                        <c:v>7.0197231169591423E-2</c:v>
                      </c:pt>
                      <c:pt idx="89">
                        <c:v>6.6642134431055822E-2</c:v>
                      </c:pt>
                      <c:pt idx="90">
                        <c:v>6.3218026036707453E-2</c:v>
                      </c:pt>
                      <c:pt idx="91">
                        <c:v>5.9925319334624971E-2</c:v>
                      </c:pt>
                      <c:pt idx="92">
                        <c:v>5.6763718100914851E-2</c:v>
                      </c:pt>
                      <c:pt idx="93">
                        <c:v>5.3732300529866994E-2</c:v>
                      </c:pt>
                      <c:pt idx="94">
                        <c:v>5.0829597735559506E-2</c:v>
                      </c:pt>
                      <c:pt idx="95">
                        <c:v>4.8053666723307686E-2</c:v>
                      </c:pt>
                      <c:pt idx="96">
                        <c:v>4.5402157866241466E-2</c:v>
                      </c:pt>
                      <c:pt idx="97">
                        <c:v>4.287237698526436E-2</c:v>
                      </c:pt>
                      <c:pt idx="98">
                        <c:v>4.0461342181247972E-2</c:v>
                      </c:pt>
                      <c:pt idx="99">
                        <c:v>3.8165835608025001E-2</c:v>
                      </c:pt>
                      <c:pt idx="100">
                        <c:v>3.5982450404969946E-2</c:v>
                      </c:pt>
                      <c:pt idx="101">
                        <c:v>3.390763302995059E-2</c:v>
                      </c:pt>
                      <c:pt idx="102">
                        <c:v>3.1937721248406659E-2</c:v>
                      </c:pt>
                      <c:pt idx="103">
                        <c:v>3.0068978043299222E-2</c:v>
                      </c:pt>
                      <c:pt idx="104">
                        <c:v>2.8297621714665766E-2</c:v>
                      </c:pt>
                      <c:pt idx="105">
                        <c:v>2.661985243734466E-2</c:v>
                      </c:pt>
                      <c:pt idx="106">
                        <c:v>2.5031875541880022E-2</c:v>
                      </c:pt>
                      <c:pt idx="107">
                        <c:v>2.3529921777336815E-2</c:v>
                      </c:pt>
                      <c:pt idx="108">
                        <c:v>2.2110264806334823E-2</c:v>
                      </c:pt>
                      <c:pt idx="109">
                        <c:v>2.0769236172562211E-2</c:v>
                      </c:pt>
                      <c:pt idx="110">
                        <c:v>1.9503237969769494E-2</c:v>
                      </c:pt>
                      <c:pt idx="111">
                        <c:v>1.8308753429161939E-2</c:v>
                      </c:pt>
                      <c:pt idx="112">
                        <c:v>1.7182355629501544E-2</c:v>
                      </c:pt>
                      <c:pt idx="113">
                        <c:v>1.6120714521361768E-2</c:v>
                      </c:pt>
                      <c:pt idx="114">
                        <c:v>1.5120602444067544E-2</c:v>
                      </c:pt>
                      <c:pt idx="115">
                        <c:v>1.4178898301067777E-2</c:v>
                      </c:pt>
                      <c:pt idx="116">
                        <c:v>1.3292590546976624E-2</c:v>
                      </c:pt>
                      <c:pt idx="117">
                        <c:v>1.2458779127380359E-2</c:v>
                      </c:pt>
                      <c:pt idx="118">
                        <c:v>1.1674676500837866E-2</c:v>
                      </c:pt>
                      <c:pt idx="119">
                        <c:v>1.093760786135467E-2</c:v>
                      </c:pt>
                      <c:pt idx="120">
                        <c:v>1.024501066903083E-2</c:v>
                      </c:pt>
                      <c:pt idx="121">
                        <c:v>9.5944335865997266E-3</c:v>
                      </c:pt>
                      <c:pt idx="122">
                        <c:v>8.9835349102034279E-3</c:v>
                      </c:pt>
                      <c:pt idx="123">
                        <c:v>8.4100805739890649E-3</c:v>
                      </c:pt>
                      <c:pt idx="124">
                        <c:v>7.8719417999626451E-3</c:v>
                      </c:pt>
                      <c:pt idx="125">
                        <c:v>7.3670924569824159E-3</c:v>
                      </c:pt>
                      <c:pt idx="126">
                        <c:v>6.893606185801926E-3</c:v>
                      </c:pt>
                      <c:pt idx="127">
                        <c:v>6.4496533406614986E-3</c:v>
                      </c:pt>
                      <c:pt idx="128">
                        <c:v>6.0334977920389887E-3</c:v>
                      </c:pt>
                      <c:pt idx="129">
                        <c:v>5.6434936298075389E-3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0C07-46FD-823C-38A9BCBCF3F3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'3_被害関数グラフ'!$D$1</c15:sqref>
                        </c15:formulaRef>
                      </c:ext>
                    </c:extLst>
                    <c:strCache>
                      <c:ptCount val="1"/>
                      <c:pt idx="0">
                        <c:v>全損確率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'3_被害関数グラフ'!$A$2:$A$131</c15:sqref>
                        </c15:formulaRef>
                      </c:ext>
                    </c:extLst>
                    <c:numCache>
                      <c:formatCode>General</c:formatCode>
                      <c:ptCount val="130"/>
                      <c:pt idx="0">
                        <c:v>0.1</c:v>
                      </c:pt>
                      <c:pt idx="1">
                        <c:v>0.2</c:v>
                      </c:pt>
                      <c:pt idx="2">
                        <c:v>0.3</c:v>
                      </c:pt>
                      <c:pt idx="3">
                        <c:v>0.4</c:v>
                      </c:pt>
                      <c:pt idx="4">
                        <c:v>0.5</c:v>
                      </c:pt>
                      <c:pt idx="5">
                        <c:v>0.6</c:v>
                      </c:pt>
                      <c:pt idx="6">
                        <c:v>0.7</c:v>
                      </c:pt>
                      <c:pt idx="7">
                        <c:v>0.8</c:v>
                      </c:pt>
                      <c:pt idx="8">
                        <c:v>0.9</c:v>
                      </c:pt>
                      <c:pt idx="9">
                        <c:v>1</c:v>
                      </c:pt>
                      <c:pt idx="10">
                        <c:v>1.1000000000000001</c:v>
                      </c:pt>
                      <c:pt idx="11">
                        <c:v>1.2</c:v>
                      </c:pt>
                      <c:pt idx="12">
                        <c:v>1.3</c:v>
                      </c:pt>
                      <c:pt idx="13">
                        <c:v>1.4</c:v>
                      </c:pt>
                      <c:pt idx="14">
                        <c:v>1.5</c:v>
                      </c:pt>
                      <c:pt idx="15">
                        <c:v>1.6</c:v>
                      </c:pt>
                      <c:pt idx="16">
                        <c:v>1.7</c:v>
                      </c:pt>
                      <c:pt idx="17">
                        <c:v>1.8</c:v>
                      </c:pt>
                      <c:pt idx="18">
                        <c:v>1.9</c:v>
                      </c:pt>
                      <c:pt idx="19">
                        <c:v>2</c:v>
                      </c:pt>
                      <c:pt idx="20">
                        <c:v>2.1</c:v>
                      </c:pt>
                      <c:pt idx="21">
                        <c:v>2.2000000000000002</c:v>
                      </c:pt>
                      <c:pt idx="22">
                        <c:v>2.2999999999999998</c:v>
                      </c:pt>
                      <c:pt idx="23">
                        <c:v>2.4</c:v>
                      </c:pt>
                      <c:pt idx="24">
                        <c:v>2.5</c:v>
                      </c:pt>
                      <c:pt idx="25">
                        <c:v>2.6</c:v>
                      </c:pt>
                      <c:pt idx="26">
                        <c:v>2.7</c:v>
                      </c:pt>
                      <c:pt idx="27">
                        <c:v>2.8</c:v>
                      </c:pt>
                      <c:pt idx="28">
                        <c:v>2.9</c:v>
                      </c:pt>
                      <c:pt idx="29">
                        <c:v>3</c:v>
                      </c:pt>
                      <c:pt idx="30">
                        <c:v>3.1</c:v>
                      </c:pt>
                      <c:pt idx="31">
                        <c:v>3.2</c:v>
                      </c:pt>
                      <c:pt idx="32">
                        <c:v>3.3</c:v>
                      </c:pt>
                      <c:pt idx="33">
                        <c:v>3.4</c:v>
                      </c:pt>
                      <c:pt idx="34">
                        <c:v>3.5</c:v>
                      </c:pt>
                      <c:pt idx="35">
                        <c:v>3.6</c:v>
                      </c:pt>
                      <c:pt idx="36">
                        <c:v>3.7</c:v>
                      </c:pt>
                      <c:pt idx="37">
                        <c:v>3.8</c:v>
                      </c:pt>
                      <c:pt idx="38">
                        <c:v>3.9</c:v>
                      </c:pt>
                      <c:pt idx="39">
                        <c:v>4</c:v>
                      </c:pt>
                      <c:pt idx="40">
                        <c:v>4.0999999999999996</c:v>
                      </c:pt>
                      <c:pt idx="41">
                        <c:v>4.2</c:v>
                      </c:pt>
                      <c:pt idx="42">
                        <c:v>4.3</c:v>
                      </c:pt>
                      <c:pt idx="43">
                        <c:v>4.4000000000000004</c:v>
                      </c:pt>
                      <c:pt idx="44">
                        <c:v>4.5</c:v>
                      </c:pt>
                      <c:pt idx="45">
                        <c:v>4.5999999999999996</c:v>
                      </c:pt>
                      <c:pt idx="46">
                        <c:v>4.7</c:v>
                      </c:pt>
                      <c:pt idx="47">
                        <c:v>4.8</c:v>
                      </c:pt>
                      <c:pt idx="48">
                        <c:v>4.9000000000000004</c:v>
                      </c:pt>
                      <c:pt idx="49">
                        <c:v>5</c:v>
                      </c:pt>
                      <c:pt idx="50">
                        <c:v>5.0999999999999996</c:v>
                      </c:pt>
                      <c:pt idx="51">
                        <c:v>5.2</c:v>
                      </c:pt>
                      <c:pt idx="52">
                        <c:v>5.3</c:v>
                      </c:pt>
                      <c:pt idx="53">
                        <c:v>5.4</c:v>
                      </c:pt>
                      <c:pt idx="54">
                        <c:v>5.5</c:v>
                      </c:pt>
                      <c:pt idx="55">
                        <c:v>5.6</c:v>
                      </c:pt>
                      <c:pt idx="56">
                        <c:v>5.7</c:v>
                      </c:pt>
                      <c:pt idx="57">
                        <c:v>5.8</c:v>
                      </c:pt>
                      <c:pt idx="58">
                        <c:v>5.9</c:v>
                      </c:pt>
                      <c:pt idx="59">
                        <c:v>6</c:v>
                      </c:pt>
                      <c:pt idx="60">
                        <c:v>6.1</c:v>
                      </c:pt>
                      <c:pt idx="61">
                        <c:v>6.2</c:v>
                      </c:pt>
                      <c:pt idx="62">
                        <c:v>6.3</c:v>
                      </c:pt>
                      <c:pt idx="63">
                        <c:v>6.4</c:v>
                      </c:pt>
                      <c:pt idx="64">
                        <c:v>6.5</c:v>
                      </c:pt>
                      <c:pt idx="65">
                        <c:v>6.6</c:v>
                      </c:pt>
                      <c:pt idx="66">
                        <c:v>6.7</c:v>
                      </c:pt>
                      <c:pt idx="67">
                        <c:v>6.8</c:v>
                      </c:pt>
                      <c:pt idx="68">
                        <c:v>6.9</c:v>
                      </c:pt>
                      <c:pt idx="69">
                        <c:v>7</c:v>
                      </c:pt>
                      <c:pt idx="70">
                        <c:v>7.1</c:v>
                      </c:pt>
                      <c:pt idx="71">
                        <c:v>7.2</c:v>
                      </c:pt>
                      <c:pt idx="72">
                        <c:v>7.3</c:v>
                      </c:pt>
                      <c:pt idx="73">
                        <c:v>7.4</c:v>
                      </c:pt>
                      <c:pt idx="74">
                        <c:v>7.5</c:v>
                      </c:pt>
                      <c:pt idx="75">
                        <c:v>7.6</c:v>
                      </c:pt>
                      <c:pt idx="76">
                        <c:v>7.7</c:v>
                      </c:pt>
                      <c:pt idx="77">
                        <c:v>7.8</c:v>
                      </c:pt>
                      <c:pt idx="78">
                        <c:v>7.9</c:v>
                      </c:pt>
                      <c:pt idx="79">
                        <c:v>8</c:v>
                      </c:pt>
                      <c:pt idx="80">
                        <c:v>8.1</c:v>
                      </c:pt>
                      <c:pt idx="81">
                        <c:v>8.1999999999999993</c:v>
                      </c:pt>
                      <c:pt idx="82">
                        <c:v>8.3000000000000007</c:v>
                      </c:pt>
                      <c:pt idx="83">
                        <c:v>8.4</c:v>
                      </c:pt>
                      <c:pt idx="84">
                        <c:v>8.5</c:v>
                      </c:pt>
                      <c:pt idx="85">
                        <c:v>8.6</c:v>
                      </c:pt>
                      <c:pt idx="86">
                        <c:v>8.6999999999999993</c:v>
                      </c:pt>
                      <c:pt idx="87">
                        <c:v>8.8000000000000007</c:v>
                      </c:pt>
                      <c:pt idx="88">
                        <c:v>8.9</c:v>
                      </c:pt>
                      <c:pt idx="89">
                        <c:v>9</c:v>
                      </c:pt>
                      <c:pt idx="90">
                        <c:v>9.1</c:v>
                      </c:pt>
                      <c:pt idx="91">
                        <c:v>9.1999999999999993</c:v>
                      </c:pt>
                      <c:pt idx="92">
                        <c:v>9.3000000000000007</c:v>
                      </c:pt>
                      <c:pt idx="93">
                        <c:v>9.4</c:v>
                      </c:pt>
                      <c:pt idx="94">
                        <c:v>9.5</c:v>
                      </c:pt>
                      <c:pt idx="95">
                        <c:v>9.6</c:v>
                      </c:pt>
                      <c:pt idx="96">
                        <c:v>9.6999999999999993</c:v>
                      </c:pt>
                      <c:pt idx="97">
                        <c:v>9.8000000000000007</c:v>
                      </c:pt>
                      <c:pt idx="98">
                        <c:v>9.9</c:v>
                      </c:pt>
                      <c:pt idx="99">
                        <c:v>10</c:v>
                      </c:pt>
                      <c:pt idx="100">
                        <c:v>10.1</c:v>
                      </c:pt>
                      <c:pt idx="101">
                        <c:v>10.199999999999999</c:v>
                      </c:pt>
                      <c:pt idx="102">
                        <c:v>10.3</c:v>
                      </c:pt>
                      <c:pt idx="103">
                        <c:v>10.4</c:v>
                      </c:pt>
                      <c:pt idx="104">
                        <c:v>10.5</c:v>
                      </c:pt>
                      <c:pt idx="105">
                        <c:v>10.6</c:v>
                      </c:pt>
                      <c:pt idx="106">
                        <c:v>10.7</c:v>
                      </c:pt>
                      <c:pt idx="107">
                        <c:v>10.8</c:v>
                      </c:pt>
                      <c:pt idx="108">
                        <c:v>10.9</c:v>
                      </c:pt>
                      <c:pt idx="109">
                        <c:v>11</c:v>
                      </c:pt>
                      <c:pt idx="110">
                        <c:v>11.1</c:v>
                      </c:pt>
                      <c:pt idx="111">
                        <c:v>11.2</c:v>
                      </c:pt>
                      <c:pt idx="112">
                        <c:v>11.3</c:v>
                      </c:pt>
                      <c:pt idx="113">
                        <c:v>11.4</c:v>
                      </c:pt>
                      <c:pt idx="114">
                        <c:v>11.5</c:v>
                      </c:pt>
                      <c:pt idx="115">
                        <c:v>11.6</c:v>
                      </c:pt>
                      <c:pt idx="116">
                        <c:v>11.7</c:v>
                      </c:pt>
                      <c:pt idx="117">
                        <c:v>11.8</c:v>
                      </c:pt>
                      <c:pt idx="118">
                        <c:v>11.9</c:v>
                      </c:pt>
                      <c:pt idx="119">
                        <c:v>12</c:v>
                      </c:pt>
                      <c:pt idx="120">
                        <c:v>12.1</c:v>
                      </c:pt>
                      <c:pt idx="121">
                        <c:v>12.2</c:v>
                      </c:pt>
                      <c:pt idx="122">
                        <c:v>12.3</c:v>
                      </c:pt>
                      <c:pt idx="123">
                        <c:v>12.4</c:v>
                      </c:pt>
                      <c:pt idx="124">
                        <c:v>12.5</c:v>
                      </c:pt>
                      <c:pt idx="125">
                        <c:v>12.6</c:v>
                      </c:pt>
                      <c:pt idx="126">
                        <c:v>12.7</c:v>
                      </c:pt>
                      <c:pt idx="127">
                        <c:v>12.8</c:v>
                      </c:pt>
                      <c:pt idx="128">
                        <c:v>12.9</c:v>
                      </c:pt>
                      <c:pt idx="129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'3_被害関数グラフ'!$D$2:$D$131</c15:sqref>
                        </c15:formulaRef>
                      </c:ext>
                    </c:extLst>
                    <c:numCache>
                      <c:formatCode>General</c:formatCode>
                      <c:ptCount val="130"/>
                      <c:pt idx="0">
                        <c:v>9.1153713250527245E-41</c:v>
                      </c:pt>
                      <c:pt idx="1">
                        <c:v>9.0025559205887107E-29</c:v>
                      </c:pt>
                      <c:pt idx="2">
                        <c:v>9.0987793292210568E-23</c:v>
                      </c:pt>
                      <c:pt idx="3">
                        <c:v>5.8537464119088566E-19</c:v>
                      </c:pt>
                      <c:pt idx="4">
                        <c:v>2.9089141395058704E-16</c:v>
                      </c:pt>
                      <c:pt idx="5">
                        <c:v>3.1618986622930932E-14</c:v>
                      </c:pt>
                      <c:pt idx="6">
                        <c:v>1.272776452785925E-12</c:v>
                      </c:pt>
                      <c:pt idx="7">
                        <c:v>2.5620400675640856E-11</c:v>
                      </c:pt>
                      <c:pt idx="8">
                        <c:v>3.1066453579458192E-10</c:v>
                      </c:pt>
                      <c:pt idx="9">
                        <c:v>2.5651806877844782E-9</c:v>
                      </c:pt>
                      <c:pt idx="10">
                        <c:v>1.5696998142379602E-8</c:v>
                      </c:pt>
                      <c:pt idx="11">
                        <c:v>7.5633043347583183E-8</c:v>
                      </c:pt>
                      <c:pt idx="12">
                        <c:v>3.0007849675615396E-7</c:v>
                      </c:pt>
                      <c:pt idx="13">
                        <c:v>1.0141317237757961E-6</c:v>
                      </c:pt>
                      <c:pt idx="14">
                        <c:v>2.9968134692748041E-6</c:v>
                      </c:pt>
                      <c:pt idx="15">
                        <c:v>7.9046038301266596E-6</c:v>
                      </c:pt>
                      <c:pt idx="16">
                        <c:v>1.8919535556707675E-5</c:v>
                      </c:pt>
                      <c:pt idx="17">
                        <c:v>4.1643746762604676E-5</c:v>
                      </c:pt>
                      <c:pt idx="18">
                        <c:v>8.5222649850021239E-5</c:v>
                      </c:pt>
                      <c:pt idx="19">
                        <c:v>1.636327687715792E-4</c:v>
                      </c:pt>
                      <c:pt idx="20">
                        <c:v>2.970278037202298E-4</c:v>
                      </c:pt>
                      <c:pt idx="21">
                        <c:v>5.1300679407715883E-4</c:v>
                      </c:pt>
                      <c:pt idx="22">
                        <c:v>8.4765743003394208E-4</c:v>
                      </c:pt>
                      <c:pt idx="23">
                        <c:v>1.3462374457952923E-3</c:v>
                      </c:pt>
                      <c:pt idx="24">
                        <c:v>2.0633853965057419E-3</c:v>
                      </c:pt>
                      <c:pt idx="25">
                        <c:v>3.0627937913926279E-3</c:v>
                      </c:pt>
                      <c:pt idx="26">
                        <c:v>4.4163258527254228E-3</c:v>
                      </c:pt>
                      <c:pt idx="27">
                        <c:v>6.2026053643273529E-3</c:v>
                      </c:pt>
                      <c:pt idx="28">
                        <c:v>8.5051514762559521E-3</c:v>
                      </c:pt>
                      <c:pt idx="29">
                        <c:v>1.1410162939377239E-2</c:v>
                      </c:pt>
                      <c:pt idx="30">
                        <c:v>1.5004076938402991E-2</c:v>
                      </c:pt>
                      <c:pt idx="31">
                        <c:v>1.9371036108856945E-2</c:v>
                      </c:pt>
                      <c:pt idx="32">
                        <c:v>2.4590394495211686E-2</c:v>
                      </c:pt>
                      <c:pt idx="33">
                        <c:v>3.0734381118422121E-2</c:v>
                      </c:pt>
                      <c:pt idx="34">
                        <c:v>3.7866020959804486E-2</c:v>
                      </c:pt>
                      <c:pt idx="35">
                        <c:v>4.6037390141751885E-2</c:v>
                      </c:pt>
                      <c:pt idx="36">
                        <c:v>5.5288257327191614E-2</c:v>
                      </c:pt>
                      <c:pt idx="37">
                        <c:v>6.5645138936019851E-2</c:v>
                      </c:pt>
                      <c:pt idx="38">
                        <c:v>7.7120773289156661E-2</c:v>
                      </c:pt>
                      <c:pt idx="39">
                        <c:v>8.971399934937789E-2</c:v>
                      </c:pt>
                      <c:pt idx="40">
                        <c:v>0.10341000998064837</c:v>
                      </c:pt>
                      <c:pt idx="41">
                        <c:v>0.11818093784334813</c:v>
                      </c:pt>
                      <c:pt idx="42">
                        <c:v>0.13398672411240639</c:v>
                      </c:pt>
                      <c:pt idx="43">
                        <c:v>0.15077621584647094</c:v>
                      </c:pt>
                      <c:pt idx="44">
                        <c:v>0.16848843659311513</c:v>
                      </c:pt>
                      <c:pt idx="45">
                        <c:v>0.1870539761484519</c:v>
                      </c:pt>
                      <c:pt idx="46">
                        <c:v>0.20639644873298563</c:v>
                      </c:pt>
                      <c:pt idx="47">
                        <c:v>0.22643397364843265</c:v>
                      </c:pt>
                      <c:pt idx="48">
                        <c:v>0.24708063823738796</c:v>
                      </c:pt>
                      <c:pt idx="49">
                        <c:v>0.26824790923787423</c:v>
                      </c:pt>
                      <c:pt idx="50">
                        <c:v>0.28984596504005955</c:v>
                      </c:pt>
                      <c:pt idx="51">
                        <c:v>0.31178492762003973</c:v>
                      </c:pt>
                      <c:pt idx="52">
                        <c:v>0.33397597882519692</c:v>
                      </c:pt>
                      <c:pt idx="53">
                        <c:v>0.35633235106254124</c:v>
                      </c:pt>
                      <c:pt idx="54">
                        <c:v>0.37877018719825573</c:v>
                      </c:pt>
                      <c:pt idx="55">
                        <c:v>0.40120926856387229</c:v>
                      </c:pt>
                      <c:pt idx="56">
                        <c:v>0.42357361337103888</c:v>
                      </c:pt>
                      <c:pt idx="57">
                        <c:v>0.44579195058127513</c:v>
                      </c:pt>
                      <c:pt idx="58">
                        <c:v>0.46779807639944537</c:v>
                      </c:pt>
                      <c:pt idx="59">
                        <c:v>0.48953110211455303</c:v>
                      </c:pt>
                      <c:pt idx="60">
                        <c:v>0.51093560306225572</c:v>
                      </c:pt>
                      <c:pt idx="61">
                        <c:v>0.53196167909758008</c:v>
                      </c:pt>
                      <c:pt idx="62">
                        <c:v>0.55256493721152677</c:v>
                      </c:pt>
                      <c:pt idx="63">
                        <c:v>0.57270640686704066</c:v>
                      </c:pt>
                      <c:pt idx="64">
                        <c:v>0.59235239832937669</c:v>
                      </c:pt>
                      <c:pt idx="65">
                        <c:v>0.61147431377900352</c:v>
                      </c:pt>
                      <c:pt idx="66">
                        <c:v>0.63004842037128284</c:v>
                      </c:pt>
                      <c:pt idx="67">
                        <c:v>0.64805559368937948</c:v>
                      </c:pt>
                      <c:pt idx="68">
                        <c:v>0.66548103926175239</c:v>
                      </c:pt>
                      <c:pt idx="69">
                        <c:v>0.68231399901362333</c:v>
                      </c:pt>
                      <c:pt idx="70">
                        <c:v>0.69854744871778651</c:v>
                      </c:pt>
                      <c:pt idx="71">
                        <c:v>0.71417779172352258</c:v>
                      </c:pt>
                      <c:pt idx="72">
                        <c:v>0.72920455348821867</c:v>
                      </c:pt>
                      <c:pt idx="73">
                        <c:v>0.74363008072547176</c:v>
                      </c:pt>
                      <c:pt idx="74">
                        <c:v>0.75745924832355704</c:v>
                      </c:pt>
                      <c:pt idx="75">
                        <c:v>0.77069917658380604</c:v>
                      </c:pt>
                      <c:pt idx="76">
                        <c:v>0.7833589607820034</c:v>
                      </c:pt>
                      <c:pt idx="77">
                        <c:v>0.79544941456782881</c:v>
                      </c:pt>
                      <c:pt idx="78">
                        <c:v>0.80698282828658663</c:v>
                      </c:pt>
                      <c:pt idx="79">
                        <c:v>0.81797274293182332</c:v>
                      </c:pt>
                      <c:pt idx="80">
                        <c:v>0.82843374011398985</c:v>
                      </c:pt>
                      <c:pt idx="81">
                        <c:v>0.83838124815548287</c:v>
                      </c:pt>
                      <c:pt idx="82">
                        <c:v>0.84783136419238114</c:v>
                      </c:pt>
                      <c:pt idx="83">
                        <c:v>0.85680069197384157</c:v>
                      </c:pt>
                      <c:pt idx="84">
                        <c:v>0.86530619489743288</c:v>
                      </c:pt>
                      <c:pt idx="85">
                        <c:v>0.87336506369854638</c:v>
                      </c:pt>
                      <c:pt idx="86">
                        <c:v>0.88099459812060887</c:v>
                      </c:pt>
                      <c:pt idx="87">
                        <c:v>0.88821210182640775</c:v>
                      </c:pt>
                      <c:pt idx="88">
                        <c:v>0.89503478976601103</c:v>
                      </c:pt>
                      <c:pt idx="89">
                        <c:v>0.90147970719032289</c:v>
                      </c:pt>
                      <c:pt idx="90">
                        <c:v>0.90756365948836981</c:v>
                      </c:pt>
                      <c:pt idx="91">
                        <c:v>0.91330315202835921</c:v>
                      </c:pt>
                      <c:pt idx="92">
                        <c:v>0.91871433919501144</c:v>
                      </c:pt>
                      <c:pt idx="93">
                        <c:v>0.92381298183660809</c:v>
                      </c:pt>
                      <c:pt idx="94">
                        <c:v>0.9286144123627611</c:v>
                      </c:pt>
                      <c:pt idx="95">
                        <c:v>0.93313350676652418</c:v>
                      </c:pt>
                      <c:pt idx="96">
                        <c:v>0.93738466288076461</c:v>
                      </c:pt>
                      <c:pt idx="97">
                        <c:v>0.94138178421752339</c:v>
                      </c:pt>
                      <c:pt idx="98">
                        <c:v>0.94513826877941676</c:v>
                      </c:pt>
                      <c:pt idx="99">
                        <c:v>0.94866700227316914</c:v>
                      </c:pt>
                      <c:pt idx="100">
                        <c:v>0.95198035519640101</c:v>
                      </c:pt>
                      <c:pt idx="101">
                        <c:v>0.95509018330931572</c:v>
                      </c:pt>
                      <c:pt idx="102">
                        <c:v>0.95800783104244203</c:v>
                      </c:pt>
                      <c:pt idx="103">
                        <c:v>0.96074413742980613</c:v>
                      </c:pt>
                      <c:pt idx="104">
                        <c:v>0.96330944419351316</c:v>
                      </c:pt>
                      <c:pt idx="105">
                        <c:v>0.9657136056405663</c:v>
                      </c:pt>
                      <c:pt idx="106">
                        <c:v>0.96796600006568156</c:v>
                      </c:pt>
                      <c:pt idx="107">
                        <c:v>0.97007554238481131</c:v>
                      </c:pt>
                      <c:pt idx="108">
                        <c:v>0.97205069775301645</c:v>
                      </c:pt>
                      <c:pt idx="109">
                        <c:v>0.97389949594723535</c:v>
                      </c:pt>
                      <c:pt idx="110">
                        <c:v>0.97562954631940413</c:v>
                      </c:pt>
                      <c:pt idx="111">
                        <c:v>0.97724805314834262</c:v>
                      </c:pt>
                      <c:pt idx="112">
                        <c:v>0.97876183123989147</c:v>
                      </c:pt>
                      <c:pt idx="113">
                        <c:v>0.98017732164405247</c:v>
                      </c:pt>
                      <c:pt idx="114">
                        <c:v>0.98150060737542411</c:v>
                      </c:pt>
                      <c:pt idx="115">
                        <c:v>0.9827374290391454</c:v>
                      </c:pt>
                      <c:pt idx="116">
                        <c:v>0.98389320027894001</c:v>
                      </c:pt>
                      <c:pt idx="117">
                        <c:v>0.984973022976811</c:v>
                      </c:pt>
                      <c:pt idx="118">
                        <c:v>0.98598170214555136</c:v>
                      </c:pt>
                      <c:pt idx="119">
                        <c:v>0.98692376046562136</c:v>
                      </c:pt>
                      <c:pt idx="120">
                        <c:v>0.98780345242718326</c:v>
                      </c:pt>
                      <c:pt idx="121">
                        <c:v>0.9886247780462788</c:v>
                      </c:pt>
                      <c:pt idx="122">
                        <c:v>0.98939149613136179</c:v>
                      </c:pt>
                      <c:pt idx="123">
                        <c:v>0.99010713708275522</c:v>
                      </c:pt>
                      <c:pt idx="124">
                        <c:v>0.9907750152131517</c:v>
                      </c:pt>
                      <c:pt idx="125">
                        <c:v>0.99139824058210968</c:v>
                      </c:pt>
                      <c:pt idx="126">
                        <c:v>0.99197973034166942</c:v>
                      </c:pt>
                      <c:pt idx="127">
                        <c:v>0.99252221959379738</c:v>
                      </c:pt>
                      <c:pt idx="128">
                        <c:v>0.99302827176342723</c:v>
                      </c:pt>
                      <c:pt idx="129">
                        <c:v>0.99350028849343897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0C07-46FD-823C-38A9BCBCF3F3}"/>
                  </c:ext>
                </c:extLst>
              </c15:ser>
            </c15:filteredScatterSeries>
          </c:ext>
        </c:extLst>
      </c:scatterChart>
      <c:valAx>
        <c:axId val="38438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雹サイズ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4388016"/>
        <c:crosses val="autoZero"/>
        <c:crossBetween val="midCat"/>
      </c:valAx>
      <c:valAx>
        <c:axId val="3843880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損害率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438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9</xdr:col>
      <xdr:colOff>14288</xdr:colOff>
      <xdr:row>14</xdr:row>
      <xdr:rowOff>176213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A330809-5831-4E0B-9823-8A4CBF266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3609975</xdr:colOff>
      <xdr:row>0</xdr:row>
      <xdr:rowOff>42863</xdr:rowOff>
    </xdr:from>
    <xdr:to>
      <xdr:col>10</xdr:col>
      <xdr:colOff>600075</xdr:colOff>
      <xdr:row>12</xdr:row>
      <xdr:rowOff>100013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19512C18-0C05-4984-A29E-FB83EAD48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CCDF-FE8F-45BA-A53E-ED12852D7658}">
  <dimension ref="A1:I27"/>
  <sheetViews>
    <sheetView zoomScale="90" workbookViewId="0">
      <selection activeCell="E5" sqref="E5"/>
    </sheetView>
  </sheetViews>
  <sheetFormatPr defaultRowHeight="17.649999999999999" x14ac:dyDescent="0.7"/>
  <cols>
    <col min="1" max="1" width="12.625" customWidth="1"/>
    <col min="2" max="2" width="18.75" customWidth="1"/>
    <col min="3" max="3" width="17.75" customWidth="1"/>
    <col min="4" max="4" width="17.0625" customWidth="1"/>
    <col min="5" max="5" width="15.25" customWidth="1"/>
    <col min="6" max="9" width="44.125" customWidth="1"/>
  </cols>
  <sheetData>
    <row r="1" spans="1:9" x14ac:dyDescent="0.7">
      <c r="A1" t="s">
        <v>0</v>
      </c>
      <c r="B1" t="s">
        <v>2</v>
      </c>
      <c r="C1" s="1" t="s">
        <v>13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7"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7">
      <c r="F3" s="2">
        <f t="array" ref="F3:G3">LINEST(E4:E9, B4:B9, TRUE, TRUE)</f>
        <v>2.9868507333239327</v>
      </c>
      <c r="G3" s="2">
        <v>-4.0766764437546961</v>
      </c>
      <c r="H3">
        <f xml:space="preserve"> - G3 / F3</f>
        <v>1.3648745142406045</v>
      </c>
      <c r="I3">
        <f xml:space="preserve"> 1 / F3</f>
        <v>0.33480079497884541</v>
      </c>
    </row>
    <row r="4" spans="1:9" x14ac:dyDescent="0.7">
      <c r="A4">
        <v>1</v>
      </c>
      <c r="B4">
        <f>LN(A4)</f>
        <v>0</v>
      </c>
      <c r="C4">
        <v>0</v>
      </c>
      <c r="D4">
        <f>MAX(MIN(C4, 1 - 0.000001), 0.000001)</f>
        <v>9.9999999999999995E-7</v>
      </c>
      <c r="E4">
        <f>_xlfn.NORM.S.INV(D4)</f>
        <v>-4.7534243088228987</v>
      </c>
    </row>
    <row r="5" spans="1:9" x14ac:dyDescent="0.7">
      <c r="A5">
        <v>1.95</v>
      </c>
      <c r="B5">
        <f>LN(A5)</f>
        <v>0.66782937257565544</v>
      </c>
      <c r="C5">
        <v>0.18</v>
      </c>
      <c r="D5">
        <f t="shared" ref="D5:D9" si="0">MAX(MIN(C5, 1 - 0.000001), 0.000001)</f>
        <v>0.18</v>
      </c>
      <c r="E5">
        <f t="shared" ref="E5:E9" si="1">_xlfn.NORM.S.INV(D5)</f>
        <v>-0.91536508784281501</v>
      </c>
    </row>
    <row r="6" spans="1:9" x14ac:dyDescent="0.7">
      <c r="A6">
        <v>3.95</v>
      </c>
      <c r="B6">
        <f>LN(A6)</f>
        <v>1.3737155789130306</v>
      </c>
      <c r="C6">
        <v>0.54</v>
      </c>
      <c r="D6">
        <f t="shared" si="0"/>
        <v>0.54</v>
      </c>
      <c r="E6">
        <f t="shared" si="1"/>
        <v>0.10043372051146988</v>
      </c>
    </row>
    <row r="7" spans="1:9" x14ac:dyDescent="0.7">
      <c r="A7">
        <v>5.95</v>
      </c>
      <c r="B7">
        <f>LN(A7)</f>
        <v>1.7833912195575383</v>
      </c>
      <c r="C7">
        <v>0.85</v>
      </c>
      <c r="D7">
        <f t="shared" si="0"/>
        <v>0.85</v>
      </c>
      <c r="E7">
        <f t="shared" si="1"/>
        <v>1.0364333894937898</v>
      </c>
    </row>
    <row r="8" spans="1:9" x14ac:dyDescent="0.7">
      <c r="A8">
        <v>10</v>
      </c>
      <c r="B8">
        <f>LN(A8)</f>
        <v>2.3025850929940459</v>
      </c>
      <c r="C8">
        <v>0.9</v>
      </c>
      <c r="D8">
        <f t="shared" si="0"/>
        <v>0.9</v>
      </c>
      <c r="E8">
        <f t="shared" si="1"/>
        <v>1.2815515655446006</v>
      </c>
    </row>
    <row r="9" spans="1:9" x14ac:dyDescent="0.7">
      <c r="A9">
        <v>13</v>
      </c>
      <c r="B9">
        <f>LN(A9)</f>
        <v>2.5649493574615367</v>
      </c>
      <c r="C9">
        <v>1</v>
      </c>
      <c r="D9">
        <f t="shared" si="0"/>
        <v>0.99999899999999997</v>
      </c>
      <c r="E9">
        <f t="shared" si="1"/>
        <v>4.7534243088170891</v>
      </c>
    </row>
    <row r="11" spans="1:9" x14ac:dyDescent="0.7">
      <c r="C11" s="3" t="s">
        <v>14</v>
      </c>
      <c r="D11" s="3"/>
      <c r="E11" s="3"/>
      <c r="F11" s="3" t="s">
        <v>6</v>
      </c>
      <c r="G11" s="3" t="s">
        <v>7</v>
      </c>
      <c r="H11" s="3" t="s">
        <v>8</v>
      </c>
      <c r="I11" s="3" t="s">
        <v>9</v>
      </c>
    </row>
    <row r="12" spans="1:9" x14ac:dyDescent="0.7">
      <c r="C12" s="3"/>
      <c r="D12" s="3"/>
      <c r="E12" s="3"/>
      <c r="F12" s="3"/>
      <c r="G12" s="3"/>
      <c r="H12" s="3"/>
      <c r="I12" s="3"/>
    </row>
    <row r="13" spans="1:9" x14ac:dyDescent="0.7">
      <c r="C13">
        <v>0</v>
      </c>
      <c r="D13">
        <f>MAX(MIN(C13, 1 - 0.000001), 0.000001)</f>
        <v>9.9999999999999995E-7</v>
      </c>
      <c r="E13">
        <f>_xlfn.NORM.S.INV(D13)</f>
        <v>-4.7534243088228987</v>
      </c>
      <c r="F13" s="2">
        <f t="array" ref="F13:G13">LINEST(E13:E18, B4:B9, TRUE, TRUE)</f>
        <v>3.4867484211038335</v>
      </c>
      <c r="G13" s="2">
        <v>-5.8072892345434113</v>
      </c>
      <c r="H13">
        <f xml:space="preserve"> - G13 / F13</f>
        <v>1.6655314732185185</v>
      </c>
      <c r="I13">
        <f xml:space="preserve"> 1 / F13</f>
        <v>0.28680015855099183</v>
      </c>
    </row>
    <row r="14" spans="1:9" x14ac:dyDescent="0.7">
      <c r="C14">
        <v>0</v>
      </c>
      <c r="D14">
        <f t="shared" ref="D14:D18" si="2">MAX(MIN(C14, 1 - 0.000001), 0.000001)</f>
        <v>9.9999999999999995E-7</v>
      </c>
      <c r="E14">
        <f t="shared" ref="E14:E18" si="3">_xlfn.NORM.S.INV(D14)</f>
        <v>-4.7534243088228987</v>
      </c>
    </row>
    <row r="15" spans="1:9" x14ac:dyDescent="0.7">
      <c r="C15">
        <v>0.2</v>
      </c>
      <c r="D15">
        <f t="shared" si="2"/>
        <v>0.2</v>
      </c>
      <c r="E15">
        <f t="shared" si="3"/>
        <v>-0.84162123357291452</v>
      </c>
    </row>
    <row r="16" spans="1:9" x14ac:dyDescent="0.7">
      <c r="C16">
        <v>0.6</v>
      </c>
      <c r="D16">
        <f t="shared" si="2"/>
        <v>0.6</v>
      </c>
      <c r="E16">
        <f t="shared" si="3"/>
        <v>0.25334710313579978</v>
      </c>
    </row>
    <row r="17" spans="3:9" x14ac:dyDescent="0.7">
      <c r="C17">
        <v>0.79</v>
      </c>
      <c r="D17">
        <f t="shared" si="2"/>
        <v>0.79</v>
      </c>
      <c r="E17">
        <f t="shared" si="3"/>
        <v>0.80642124701824058</v>
      </c>
    </row>
    <row r="18" spans="3:9" x14ac:dyDescent="0.7">
      <c r="C18">
        <v>1</v>
      </c>
      <c r="D18">
        <f t="shared" si="2"/>
        <v>0.99999899999999997</v>
      </c>
      <c r="E18">
        <f t="shared" si="3"/>
        <v>4.7534243088170891</v>
      </c>
    </row>
    <row r="20" spans="3:9" x14ac:dyDescent="0.7">
      <c r="C20" s="4" t="s">
        <v>15</v>
      </c>
      <c r="D20" s="4"/>
      <c r="E20" s="4"/>
      <c r="F20" s="4" t="s">
        <v>6</v>
      </c>
      <c r="G20" s="4" t="s">
        <v>7</v>
      </c>
      <c r="H20" s="4" t="s">
        <v>8</v>
      </c>
      <c r="I20" s="4" t="s">
        <v>9</v>
      </c>
    </row>
    <row r="21" spans="3:9" x14ac:dyDescent="0.7">
      <c r="C21" s="4"/>
      <c r="D21" s="4"/>
      <c r="E21" s="4"/>
      <c r="F21" s="4"/>
      <c r="G21" s="4"/>
      <c r="H21" s="4"/>
      <c r="I21" s="4"/>
    </row>
    <row r="22" spans="3:9" x14ac:dyDescent="0.7">
      <c r="C22">
        <v>0</v>
      </c>
      <c r="D22">
        <f>MAX(MIN(C22, 1 - 0.000001), 0.000001)</f>
        <v>9.9999999999999995E-7</v>
      </c>
      <c r="E22">
        <f>_xlfn.NORM.S.INV(D22)</f>
        <v>-4.7534243088228987</v>
      </c>
      <c r="F22" s="2">
        <f t="array" ref="F22:G22">LINEST(E22:E27, B4:B9, TRUE, TRUE)</f>
        <v>3.2463302818973823</v>
      </c>
      <c r="G22" s="2">
        <v>-5.8428876707689135</v>
      </c>
      <c r="H22">
        <f xml:space="preserve"> - G22 / F22</f>
        <v>1.7998438739738833</v>
      </c>
      <c r="I22">
        <f xml:space="preserve"> 1 / F22</f>
        <v>0.30804012936586667</v>
      </c>
    </row>
    <row r="23" spans="3:9" x14ac:dyDescent="0.7">
      <c r="C23">
        <v>0</v>
      </c>
      <c r="D23">
        <f t="shared" ref="D23:D27" si="4">MAX(MIN(C23, 1 - 0.000001), 0.000001)</f>
        <v>9.9999999999999995E-7</v>
      </c>
      <c r="E23">
        <f t="shared" ref="E23:E27" si="5">_xlfn.NORM.S.INV(D23)</f>
        <v>-4.7534243088228987</v>
      </c>
    </row>
    <row r="24" spans="3:9" x14ac:dyDescent="0.7">
      <c r="C24">
        <v>0.1</v>
      </c>
      <c r="D24">
        <f t="shared" si="4"/>
        <v>0.1</v>
      </c>
      <c r="E24">
        <f t="shared" si="5"/>
        <v>-1.2815515655446006</v>
      </c>
    </row>
    <row r="25" spans="3:9" x14ac:dyDescent="0.7">
      <c r="C25">
        <v>0.3</v>
      </c>
      <c r="D25">
        <f t="shared" si="4"/>
        <v>0.3</v>
      </c>
      <c r="E25">
        <f t="shared" si="5"/>
        <v>-0.52440051270804089</v>
      </c>
    </row>
    <row r="26" spans="3:9" x14ac:dyDescent="0.7">
      <c r="C26">
        <v>0.39</v>
      </c>
      <c r="D26">
        <f t="shared" si="4"/>
        <v>0.39</v>
      </c>
      <c r="E26">
        <f t="shared" si="5"/>
        <v>-0.27931903444745415</v>
      </c>
    </row>
    <row r="27" spans="3:9" x14ac:dyDescent="0.7">
      <c r="C27">
        <v>1</v>
      </c>
      <c r="D27">
        <f t="shared" si="4"/>
        <v>0.99999899999999997</v>
      </c>
      <c r="E27">
        <f t="shared" si="5"/>
        <v>4.7534243088170891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0AE2-4B01-4FFE-B11A-C678B87EB676}">
  <dimension ref="A1:G131"/>
  <sheetViews>
    <sheetView workbookViewId="0">
      <selection activeCell="G22" sqref="G22"/>
    </sheetView>
  </sheetViews>
  <sheetFormatPr defaultRowHeight="17.649999999999999" x14ac:dyDescent="0.7"/>
  <cols>
    <col min="2" max="2" width="17.1875" customWidth="1"/>
    <col min="3" max="3" width="16" customWidth="1"/>
    <col min="4" max="4" width="14.8125" customWidth="1"/>
    <col min="5" max="5" width="20.1875" customWidth="1"/>
    <col min="6" max="6" width="18.5" customWidth="1"/>
    <col min="7" max="7" width="21.5625" customWidth="1"/>
  </cols>
  <sheetData>
    <row r="1" spans="1:7" x14ac:dyDescent="0.7">
      <c r="A1" t="s">
        <v>11</v>
      </c>
      <c r="B1" s="1" t="s">
        <v>12</v>
      </c>
      <c r="C1" s="3" t="s">
        <v>1</v>
      </c>
      <c r="D1" s="4" t="s">
        <v>10</v>
      </c>
      <c r="E1" s="5"/>
      <c r="F1" s="5"/>
      <c r="G1" s="5"/>
    </row>
    <row r="2" spans="1:7" x14ac:dyDescent="0.7">
      <c r="A2">
        <v>0.1</v>
      </c>
      <c r="B2">
        <f>_xlfn.NORM.S.DIST((LN(A2)-'1_フィッティング'!$H$3)/'1_フィッティング'!$I$3, TRUE)</f>
        <v>3.1734168899406938E-28</v>
      </c>
      <c r="C2">
        <f>_xlfn.NORM.S.DIST((LN(A2)-'1_フィッティング'!$H$13)/'1_フィッティング'!$I$13, TRUE)</f>
        <v>7.7475123242760078E-44</v>
      </c>
      <c r="D2">
        <f>_xlfn.NORM.S.DIST((LN(A2)-'1_フィッティング'!$H$22)/'1_フィッティング'!$I$22, TRUE)</f>
        <v>9.1153713250527245E-41</v>
      </c>
      <c r="E2" s="5"/>
      <c r="F2" s="5"/>
      <c r="G2" s="5"/>
    </row>
    <row r="3" spans="1:7" x14ac:dyDescent="0.7">
      <c r="A3">
        <v>0.2</v>
      </c>
      <c r="B3">
        <f>_xlfn.NORM.S.DIST((LN(A3)-'1_フィッティング'!$H$3)/'1_フィッティング'!$I$3, TRUE)</f>
        <v>3.229928772752335E-19</v>
      </c>
      <c r="C3">
        <f>_xlfn.NORM.S.DIST((LN(A3)-'1_フィッティング'!$H$13)/'1_フィッティング'!$I$13, TRUE)</f>
        <v>1.6805026974592459E-30</v>
      </c>
      <c r="D3">
        <f>_xlfn.NORM.S.DIST((LN(A3)-'1_フィッティング'!$H$22)/'1_フィッティング'!$I$22, TRUE)</f>
        <v>9.0025559205887107E-29</v>
      </c>
    </row>
    <row r="4" spans="1:7" x14ac:dyDescent="0.7">
      <c r="A4">
        <v>0.3</v>
      </c>
      <c r="B4">
        <f>_xlfn.NORM.S.DIST((LN(A4)-'1_フィッティング'!$H$3)/'1_フィッティング'!$I$3, TRUE)</f>
        <v>8.4164844662452751E-15</v>
      </c>
      <c r="C4">
        <f>_xlfn.NORM.S.DIST((LN(A4)-'1_フィッティング'!$H$13)/'1_フィッティング'!$I$13, TRUE)</f>
        <v>7.2270753147265611E-24</v>
      </c>
      <c r="D4">
        <f>_xlfn.NORM.S.DIST((LN(A4)-'1_フィッティング'!$H$22)/'1_フィッティング'!$I$22, TRUE)</f>
        <v>9.0987793292210568E-23</v>
      </c>
    </row>
    <row r="5" spans="1:7" x14ac:dyDescent="0.7">
      <c r="A5">
        <v>0.4</v>
      </c>
      <c r="B5">
        <f>_xlfn.NORM.S.DIST((LN(A5)-'1_フィッティング'!$H$3)/'1_フィッティング'!$I$3, TRUE)</f>
        <v>4.7626150114138902E-12</v>
      </c>
      <c r="C5">
        <f>_xlfn.NORM.S.DIST((LN(A5)-'1_フィッティング'!$H$13)/'1_フィッティング'!$I$13, TRUE)</f>
        <v>1.1065532072627171E-19</v>
      </c>
      <c r="D5">
        <f>_xlfn.NORM.S.DIST((LN(A5)-'1_フィッティング'!$H$22)/'1_フィッティング'!$I$22, TRUE)</f>
        <v>5.8537464119088566E-19</v>
      </c>
    </row>
    <row r="6" spans="1:7" x14ac:dyDescent="0.7">
      <c r="A6">
        <v>0.5</v>
      </c>
      <c r="B6">
        <f>_xlfn.NORM.S.DIST((LN(A6)-'1_フィッティング'!$H$3)/'1_フィッティング'!$I$3, TRUE)</f>
        <v>3.9480166781460497E-10</v>
      </c>
      <c r="C6">
        <f>_xlfn.NORM.S.DIST((LN(A6)-'1_フィッティング'!$H$13)/'1_フィッティング'!$I$13, TRUE)</f>
        <v>9.8315338535236577E-17</v>
      </c>
      <c r="D6">
        <f>_xlfn.NORM.S.DIST((LN(A6)-'1_フィッティング'!$H$22)/'1_フィッティング'!$I$22, TRUE)</f>
        <v>2.9089141395058704E-16</v>
      </c>
    </row>
    <row r="7" spans="1:7" x14ac:dyDescent="0.7">
      <c r="A7">
        <v>0.6</v>
      </c>
      <c r="B7">
        <f>_xlfn.NORM.S.DIST((LN(A7)-'1_フィッティング'!$H$3)/'1_フィッティング'!$I$3, TRUE)</f>
        <v>1.0567984095573125E-8</v>
      </c>
      <c r="C7">
        <f>_xlfn.NORM.S.DIST((LN(A7)-'1_フィッティング'!$H$13)/'1_フィッティング'!$I$13, TRUE)</f>
        <v>1.6192780494134349E-14</v>
      </c>
      <c r="D7">
        <f>_xlfn.NORM.S.DIST((LN(A7)-'1_フィッティング'!$H$22)/'1_フィッティング'!$I$22, TRUE)</f>
        <v>3.1618986622930932E-14</v>
      </c>
    </row>
    <row r="8" spans="1:7" x14ac:dyDescent="0.7">
      <c r="A8">
        <v>0.7</v>
      </c>
      <c r="B8">
        <f>_xlfn.NORM.S.DIST((LN(A8)-'1_フィッティング'!$H$3)/'1_フィッティング'!$I$3, TRUE)</f>
        <v>1.3590641000106131E-7</v>
      </c>
      <c r="C8">
        <f>_xlfn.NORM.S.DIST((LN(A8)-'1_フィッティング'!$H$13)/'1_フィッティング'!$I$13, TRUE)</f>
        <v>8.8866119405132271E-13</v>
      </c>
      <c r="D8">
        <f>_xlfn.NORM.S.DIST((LN(A8)-'1_フィッティング'!$H$22)/'1_フィッティング'!$I$22, TRUE)</f>
        <v>1.272776452785925E-12</v>
      </c>
    </row>
    <row r="9" spans="1:7" x14ac:dyDescent="0.7">
      <c r="A9">
        <v>0.8</v>
      </c>
      <c r="B9">
        <f>_xlfn.NORM.S.DIST((LN(A9)-'1_フィッティング'!$H$3)/'1_フィッティング'!$I$3, TRUE)</f>
        <v>1.0519826147892531E-6</v>
      </c>
      <c r="C9">
        <f>_xlfn.NORM.S.DIST((LN(A9)-'1_フィッティング'!$H$13)/'1_フィッティング'!$I$13, TRUE)</f>
        <v>2.2693095756985408E-11</v>
      </c>
      <c r="D9">
        <f>_xlfn.NORM.S.DIST((LN(A9)-'1_フィッティング'!$H$22)/'1_フィッティング'!$I$22, TRUE)</f>
        <v>2.5620400675640856E-11</v>
      </c>
    </row>
    <row r="10" spans="1:7" x14ac:dyDescent="0.7">
      <c r="A10">
        <v>0.9</v>
      </c>
      <c r="B10">
        <f>_xlfn.NORM.S.DIST((LN(A10)-'1_フィッティング'!$H$3)/'1_フィッティング'!$I$3, TRUE)</f>
        <v>5.6318669451227064E-6</v>
      </c>
      <c r="C10">
        <f>_xlfn.NORM.S.DIST((LN(A10)-'1_フィッティング'!$H$13)/'1_フィッティング'!$I$13, TRUE)</f>
        <v>3.3154083202793326E-10</v>
      </c>
      <c r="D10">
        <f>_xlfn.NORM.S.DIST((LN(A10)-'1_フィッティング'!$H$22)/'1_フィッティング'!$I$22, TRUE)</f>
        <v>3.1066453579458192E-10</v>
      </c>
    </row>
    <row r="11" spans="1:7" x14ac:dyDescent="0.7">
      <c r="A11">
        <v>1</v>
      </c>
      <c r="B11">
        <f>_xlfn.NORM.S.DIST((LN(A11)-'1_フィッティング'!$H$3)/'1_フィッティング'!$I$3, TRUE)</f>
        <v>2.2841996138951935E-5</v>
      </c>
      <c r="C11">
        <f>_xlfn.NORM.S.DIST((LN(A11)-'1_フィッティング'!$H$13)/'1_フィッティング'!$I$13, TRUE)</f>
        <v>3.17462002540948E-9</v>
      </c>
      <c r="D11">
        <f>_xlfn.NORM.S.DIST((LN(A11)-'1_フィッティング'!$H$22)/'1_フィッティング'!$I$22, TRUE)</f>
        <v>2.5651806877844782E-9</v>
      </c>
    </row>
    <row r="12" spans="1:7" x14ac:dyDescent="0.7">
      <c r="A12">
        <v>1.1000000000000001</v>
      </c>
      <c r="B12">
        <f>_xlfn.NORM.S.DIST((LN(A12)-'1_フィッティング'!$H$3)/'1_フィッティング'!$I$3, TRUE)</f>
        <v>7.4719708882066925E-5</v>
      </c>
      <c r="C12">
        <f>_xlfn.NORM.S.DIST((LN(A12)-'1_フィッティング'!$H$13)/'1_フィッティング'!$I$13, TRUE)</f>
        <v>2.1879705032800305E-8</v>
      </c>
      <c r="D12">
        <f>_xlfn.NORM.S.DIST((LN(A12)-'1_フィッティング'!$H$22)/'1_フィッティング'!$I$22, TRUE)</f>
        <v>1.5696998142379602E-8</v>
      </c>
    </row>
    <row r="13" spans="1:7" x14ac:dyDescent="0.7">
      <c r="A13">
        <v>1.2</v>
      </c>
      <c r="B13">
        <f>_xlfn.NORM.S.DIST((LN(A13)-'1_フィッティング'!$H$3)/'1_フィッティング'!$I$3, TRUE)</f>
        <v>2.0612956290641095E-4</v>
      </c>
      <c r="C13">
        <f>_xlfn.NORM.S.DIST((LN(A13)-'1_フィッティング'!$H$13)/'1_フィッティング'!$I$13, TRUE)</f>
        <v>1.1606153027572929E-7</v>
      </c>
      <c r="D13">
        <f>_xlfn.NORM.S.DIST((LN(A13)-'1_フィッティング'!$H$22)/'1_フィッティング'!$I$22, TRUE)</f>
        <v>7.5633043347583183E-8</v>
      </c>
    </row>
    <row r="14" spans="1:7" x14ac:dyDescent="0.7">
      <c r="A14">
        <v>1.3</v>
      </c>
      <c r="B14">
        <f>_xlfn.NORM.S.DIST((LN(A14)-'1_フィッティング'!$H$3)/'1_フィッティング'!$I$3, TRUE)</f>
        <v>4.9556323851808861E-4</v>
      </c>
      <c r="C14">
        <f>_xlfn.NORM.S.DIST((LN(A14)-'1_フィッティング'!$H$13)/'1_フィッティング'!$I$13, TRUE)</f>
        <v>4.9783822729967284E-7</v>
      </c>
      <c r="D14">
        <f>_xlfn.NORM.S.DIST((LN(A14)-'1_フィッティング'!$H$22)/'1_フィッティング'!$I$22, TRUE)</f>
        <v>3.0007849675615396E-7</v>
      </c>
    </row>
    <row r="15" spans="1:7" x14ac:dyDescent="0.7">
      <c r="A15">
        <v>1.4</v>
      </c>
      <c r="B15">
        <f>_xlfn.NORM.S.DIST((LN(A15)-'1_フィッティング'!$H$3)/'1_フィッティング'!$I$3, TRUE)</f>
        <v>1.0642743086324387E-3</v>
      </c>
      <c r="C15">
        <f>_xlfn.NORM.S.DIST((LN(A15)-'1_フィッティング'!$H$13)/'1_フィッティング'!$I$13, TRUE)</f>
        <v>1.792510034460341E-6</v>
      </c>
      <c r="D15">
        <f>_xlfn.NORM.S.DIST((LN(A15)-'1_フィッティング'!$H$22)/'1_フィッティング'!$I$22, TRUE)</f>
        <v>1.0141317237757961E-6</v>
      </c>
    </row>
    <row r="16" spans="1:7" x14ac:dyDescent="0.7">
      <c r="A16">
        <v>1.5</v>
      </c>
      <c r="B16">
        <f>_xlfn.NORM.S.DIST((LN(A16)-'1_フィッティング'!$H$3)/'1_フィッティング'!$I$3, TRUE)</f>
        <v>2.0810155611691457E-3</v>
      </c>
      <c r="C16">
        <f>_xlfn.NORM.S.DIST((LN(A16)-'1_フィッティング'!$H$13)/'1_フィッティング'!$I$13, TRUE)</f>
        <v>5.5761264072672267E-6</v>
      </c>
      <c r="D16">
        <f>_xlfn.NORM.S.DIST((LN(A16)-'1_フィッティング'!$H$22)/'1_フィッティング'!$I$22, TRUE)</f>
        <v>2.9968134692748041E-6</v>
      </c>
    </row>
    <row r="17" spans="1:4" x14ac:dyDescent="0.7">
      <c r="A17">
        <v>1.6</v>
      </c>
      <c r="B17">
        <f>_xlfn.NORM.S.DIST((LN(A17)-'1_フィッティング'!$H$3)/'1_フィッティング'!$I$3, TRUE)</f>
        <v>3.7605411356692073E-3</v>
      </c>
      <c r="C17">
        <f>_xlfn.NORM.S.DIST((LN(A17)-'1_フィッティング'!$H$13)/'1_フィッティング'!$I$13, TRUE)</f>
        <v>1.5330213771748876E-5</v>
      </c>
      <c r="D17">
        <f>_xlfn.NORM.S.DIST((LN(A17)-'1_フィッティング'!$H$22)/'1_フィッティング'!$I$22, TRUE)</f>
        <v>7.9046038301266596E-6</v>
      </c>
    </row>
    <row r="18" spans="1:4" x14ac:dyDescent="0.7">
      <c r="A18">
        <v>1.7</v>
      </c>
      <c r="B18">
        <f>_xlfn.NORM.S.DIST((LN(A18)-'1_フィッティング'!$H$3)/'1_フィッティング'!$I$3, TRUE)</f>
        <v>6.3554326348363105E-3</v>
      </c>
      <c r="C18">
        <f>_xlfn.NORM.S.DIST((LN(A18)-'1_フィッティング'!$H$13)/'1_フィッティング'!$I$13, TRUE)</f>
        <v>3.7929093589152028E-5</v>
      </c>
      <c r="D18">
        <f>_xlfn.NORM.S.DIST((LN(A18)-'1_フィッティング'!$H$22)/'1_フィッティング'!$I$22, TRUE)</f>
        <v>1.8919535556707675E-5</v>
      </c>
    </row>
    <row r="19" spans="1:4" x14ac:dyDescent="0.7">
      <c r="A19">
        <v>1.8</v>
      </c>
      <c r="B19">
        <f>_xlfn.NORM.S.DIST((LN(A19)-'1_フィッティング'!$H$3)/'1_フィッティング'!$I$3, TRUE)</f>
        <v>1.0142196510847116E-2</v>
      </c>
      <c r="C19">
        <f>_xlfn.NORM.S.DIST((LN(A19)-'1_フィッティング'!$H$13)/'1_フィッティング'!$I$13, TRUE)</f>
        <v>8.5698336072242997E-5</v>
      </c>
      <c r="D19">
        <f>_xlfn.NORM.S.DIST((LN(A19)-'1_フィッティング'!$H$22)/'1_フィッティング'!$I$22, TRUE)</f>
        <v>4.1643746762604676E-5</v>
      </c>
    </row>
    <row r="20" spans="1:4" x14ac:dyDescent="0.7">
      <c r="A20">
        <v>1.9</v>
      </c>
      <c r="B20">
        <f>_xlfn.NORM.S.DIST((LN(A20)-'1_フィッティング'!$H$3)/'1_フィッティング'!$I$3, TRUE)</f>
        <v>1.5403579503588094E-2</v>
      </c>
      <c r="C20">
        <f>_xlfn.NORM.S.DIST((LN(A20)-'1_フィッティング'!$H$13)/'1_フィッティング'!$I$13, TRUE)</f>
        <v>1.7896393506739922E-4</v>
      </c>
      <c r="D20">
        <f>_xlfn.NORM.S.DIST((LN(A20)-'1_フィッティング'!$H$22)/'1_フィッティング'!$I$22, TRUE)</f>
        <v>8.5222649850021239E-5</v>
      </c>
    </row>
    <row r="21" spans="1:4" x14ac:dyDescent="0.7">
      <c r="A21">
        <v>2</v>
      </c>
      <c r="B21">
        <f>_xlfn.NORM.S.DIST((LN(A21)-'1_フィッティング'!$H$3)/'1_フィッティング'!$I$3, TRUE)</f>
        <v>2.2409497881711954E-2</v>
      </c>
      <c r="C21">
        <f>_xlfn.NORM.S.DIST((LN(A21)-'1_フィッティング'!$H$13)/'1_フィッティング'!$I$13, TRUE)</f>
        <v>3.4887794788113598E-4</v>
      </c>
      <c r="D21">
        <f>_xlfn.NORM.S.DIST((LN(A21)-'1_フィッティング'!$H$22)/'1_フィッティング'!$I$22, TRUE)</f>
        <v>1.636327687715792E-4</v>
      </c>
    </row>
    <row r="22" spans="1:4" x14ac:dyDescent="0.7">
      <c r="A22">
        <v>2.1</v>
      </c>
      <c r="B22">
        <f>_xlfn.NORM.S.DIST((LN(A22)-'1_フィッティング'!$H$3)/'1_フィッティング'!$I$3, TRUE)</f>
        <v>3.1398905084134197E-2</v>
      </c>
      <c r="C22">
        <f>_xlfn.NORM.S.DIST((LN(A22)-'1_フィッティング'!$H$13)/'1_フィッティング'!$I$13, TRUE)</f>
        <v>6.4019238955841714E-4</v>
      </c>
      <c r="D22">
        <f>_xlfn.NORM.S.DIST((LN(A22)-'1_フィッティング'!$H$22)/'1_フィッティング'!$I$22, TRUE)</f>
        <v>2.970278037202298E-4</v>
      </c>
    </row>
    <row r="23" spans="1:4" x14ac:dyDescent="0.7">
      <c r="A23">
        <v>2.2000000000000002</v>
      </c>
      <c r="B23">
        <f>_xlfn.NORM.S.DIST((LN(A23)-'1_フィッティング'!$H$3)/'1_フィッティング'!$I$3, TRUE)</f>
        <v>4.2564476247163655E-2</v>
      </c>
      <c r="C23">
        <f>_xlfn.NORM.S.DIST((LN(A23)-'1_フィッティング'!$H$13)/'1_フィッティング'!$I$13, TRUE)</f>
        <v>1.1135894713893521E-3</v>
      </c>
      <c r="D23">
        <f>_xlfn.NORM.S.DIST((LN(A23)-'1_フィッティング'!$H$22)/'1_フィッティング'!$I$22, TRUE)</f>
        <v>5.1300679407715883E-4</v>
      </c>
    </row>
    <row r="24" spans="1:4" x14ac:dyDescent="0.7">
      <c r="A24">
        <v>2.2999999999999998</v>
      </c>
      <c r="B24">
        <f>_xlfn.NORM.S.DIST((LN(A24)-'1_フィッティング'!$H$3)/'1_フィッティング'!$I$3, TRUE)</f>
        <v>5.6041347960027882E-2</v>
      </c>
      <c r="C24">
        <f>_xlfn.NORM.S.DIST((LN(A24)-'1_フィッティング'!$H$13)/'1_フィッティング'!$I$13, TRUE)</f>
        <v>1.8471797034102806E-3</v>
      </c>
      <c r="D24">
        <f>_xlfn.NORM.S.DIST((LN(A24)-'1_フィッティング'!$H$22)/'1_フィッティング'!$I$22, TRUE)</f>
        <v>8.4765743003394208E-4</v>
      </c>
    </row>
    <row r="25" spans="1:4" x14ac:dyDescent="0.7">
      <c r="A25">
        <v>2.4</v>
      </c>
      <c r="B25">
        <f>_xlfn.NORM.S.DIST((LN(A25)-'1_フィッティング'!$H$3)/'1_フィッティング'!$I$3, TRUE)</f>
        <v>7.1900478604276091E-2</v>
      </c>
      <c r="C25">
        <f>_xlfn.NORM.S.DIST((LN(A25)-'1_フィッティング'!$H$13)/'1_フィッティング'!$I$13, TRUE)</f>
        <v>2.9368498914990565E-3</v>
      </c>
      <c r="D25">
        <f>_xlfn.NORM.S.DIST((LN(A25)-'1_フィッティング'!$H$22)/'1_フィッティング'!$I$22, TRUE)</f>
        <v>1.3462374457952923E-3</v>
      </c>
    </row>
    <row r="26" spans="1:4" x14ac:dyDescent="0.7">
      <c r="A26">
        <v>2.5</v>
      </c>
      <c r="B26">
        <f>_xlfn.NORM.S.DIST((LN(A26)-'1_フィッティング'!$H$3)/'1_フィッティング'!$I$3, TRUE)</f>
        <v>9.0146603039346587E-2</v>
      </c>
      <c r="C26">
        <f>_xlfn.NORM.S.DIST((LN(A26)-'1_フィッティング'!$H$13)/'1_フィッティング'!$I$13, TRUE)</f>
        <v>4.4952658049976797E-3</v>
      </c>
      <c r="D26">
        <f>_xlfn.NORM.S.DIST((LN(A26)-'1_フィッティング'!$H$22)/'1_フィッティング'!$I$22, TRUE)</f>
        <v>2.0633853965057419E-3</v>
      </c>
    </row>
    <row r="27" spans="1:4" x14ac:dyDescent="0.7">
      <c r="A27">
        <v>2.6</v>
      </c>
      <c r="B27">
        <f>_xlfn.NORM.S.DIST((LN(A27)-'1_フィッティング'!$H$3)/'1_フィッティング'!$I$3, TRUE)</f>
        <v>0.11072030754007146</v>
      </c>
      <c r="C27">
        <f>_xlfn.NORM.S.DIST((LN(A27)-'1_フィッティング'!$H$13)/'1_フィッティング'!$I$13, TRUE)</f>
        <v>6.6494853211225766E-3</v>
      </c>
      <c r="D27">
        <f>_xlfn.NORM.S.DIST((LN(A27)-'1_フィッティング'!$H$22)/'1_フィッティング'!$I$22, TRUE)</f>
        <v>3.0627937913926279E-3</v>
      </c>
    </row>
    <row r="28" spans="1:4" x14ac:dyDescent="0.7">
      <c r="A28">
        <v>2.7</v>
      </c>
      <c r="B28">
        <f>_xlfn.NORM.S.DIST((LN(A28)-'1_フィッティング'!$H$3)/'1_フィッティング'!$I$3, TRUE)</f>
        <v>0.13350346539678587</v>
      </c>
      <c r="C28">
        <f>_xlfn.NORM.S.DIST((LN(A28)-'1_フィッティング'!$H$13)/'1_フィッティング'!$I$13, TRUE)</f>
        <v>9.5372908501168991E-3</v>
      </c>
      <c r="D28">
        <f>_xlfn.NORM.S.DIST((LN(A28)-'1_フィッティング'!$H$22)/'1_フィッティング'!$I$22, TRUE)</f>
        <v>4.4163258527254228E-3</v>
      </c>
    </row>
    <row r="29" spans="1:4" x14ac:dyDescent="0.7">
      <c r="A29">
        <v>2.8</v>
      </c>
      <c r="B29">
        <f>_xlfn.NORM.S.DIST((LN(A29)-'1_フィッティング'!$H$3)/'1_フィッティング'!$I$3, TRUE)</f>
        <v>0.15832713875682436</v>
      </c>
      <c r="C29">
        <f>_xlfn.NORM.S.DIST((LN(A29)-'1_フィッティング'!$H$13)/'1_フィッティング'!$I$13, TRUE)</f>
        <v>1.330248185885558E-2</v>
      </c>
      <c r="D29">
        <f>_xlfn.NORM.S.DIST((LN(A29)-'1_フィッティング'!$H$22)/'1_フィッティング'!$I$22, TRUE)</f>
        <v>6.2026053643273529E-3</v>
      </c>
    </row>
    <row r="30" spans="1:4" x14ac:dyDescent="0.7">
      <c r="A30">
        <v>2.9</v>
      </c>
      <c r="B30">
        <f>_xlfn.NORM.S.DIST((LN(A30)-'1_フィッティング'!$H$3)/'1_フィッティング'!$I$3, TRUE)</f>
        <v>0.18498103948465131</v>
      </c>
      <c r="C30">
        <f>_xlfn.NORM.S.DIST((LN(A30)-'1_フィッティング'!$H$13)/'1_フィッティング'!$I$13, TRUE)</f>
        <v>1.8089463381415365E-2</v>
      </c>
      <c r="D30">
        <f>_xlfn.NORM.S.DIST((LN(A30)-'1_フィッティング'!$H$22)/'1_フィッティング'!$I$22, TRUE)</f>
        <v>8.5051514762559521E-3</v>
      </c>
    </row>
    <row r="31" spans="1:4" x14ac:dyDescent="0.7">
      <c r="A31">
        <v>3</v>
      </c>
      <c r="B31">
        <f>_xlfn.NORM.S.DIST((LN(A31)-'1_フィッティング'!$H$3)/'1_フィッティング'!$I$3, TRUE)</f>
        <v>0.21322371621539787</v>
      </c>
      <c r="C31">
        <f>_xlfn.NORM.S.DIST((LN(A31)-'1_フィッティング'!$H$13)/'1_フィッティング'!$I$13, TRUE)</f>
        <v>2.4037516879708568E-2</v>
      </c>
      <c r="D31">
        <f>_xlfn.NORM.S.DIST((LN(A31)-'1_フィッティング'!$H$22)/'1_フィッティング'!$I$22, TRUE)</f>
        <v>1.1410162939377239E-2</v>
      </c>
    </row>
    <row r="32" spans="1:4" x14ac:dyDescent="0.7">
      <c r="A32">
        <v>3.1</v>
      </c>
      <c r="B32">
        <f>_xlfn.NORM.S.DIST((LN(A32)-'1_フィッティング'!$H$3)/'1_フィッティング'!$I$3, TRUE)</f>
        <v>0.24279276263291705</v>
      </c>
      <c r="C32">
        <f>_xlfn.NORM.S.DIST((LN(A32)-'1_フィッティング'!$H$13)/'1_フィッティング'!$I$13, TRUE)</f>
        <v>3.12751457645494E-2</v>
      </c>
      <c r="D32">
        <f>_xlfn.NORM.S.DIST((LN(A32)-'1_フィッティング'!$H$22)/'1_フィッティング'!$I$22, TRUE)</f>
        <v>1.5004076938402991E-2</v>
      </c>
    </row>
    <row r="33" spans="1:4" x14ac:dyDescent="0.7">
      <c r="A33">
        <v>3.2</v>
      </c>
      <c r="B33">
        <f>_xlfn.NORM.S.DIST((LN(A33)-'1_フィッティング'!$H$3)/'1_フィッティング'!$I$3, TRUE)</f>
        <v>0.27341449478310659</v>
      </c>
      <c r="C33">
        <f>_xlfn.NORM.S.DIST((LN(A33)-'1_フィッティング'!$H$13)/'1_フィッティング'!$I$13, TRUE)</f>
        <v>3.991485531434831E-2</v>
      </c>
      <c r="D33">
        <f>_xlfn.NORM.S.DIST((LN(A33)-'1_フィッティング'!$H$22)/'1_フィッティング'!$I$22, TRUE)</f>
        <v>1.9371036108856945E-2</v>
      </c>
    </row>
    <row r="34" spans="1:4" x14ac:dyDescent="0.7">
      <c r="A34">
        <v>3.3</v>
      </c>
      <c r="B34">
        <f>_xlfn.NORM.S.DIST((LN(A34)-'1_フィッティング'!$H$3)/'1_フィッティング'!$I$3, TRUE)</f>
        <v>0.30481270127744481</v>
      </c>
      <c r="C34">
        <f>_xlfn.NORM.S.DIST((LN(A34)-'1_フィッティング'!$H$13)/'1_フィッティング'!$I$13, TRUE)</f>
        <v>5.0048665302251862E-2</v>
      </c>
      <c r="D34">
        <f>_xlfn.NORM.S.DIST((LN(A34)-'1_フィッティング'!$H$22)/'1_フィッティング'!$I$22, TRUE)</f>
        <v>2.4590394495211686E-2</v>
      </c>
    </row>
    <row r="35" spans="1:4" x14ac:dyDescent="0.7">
      <c r="A35">
        <v>3.4</v>
      </c>
      <c r="B35">
        <f>_xlfn.NORM.S.DIST((LN(A35)-'1_フィッティング'!$H$3)/'1_フィッティング'!$I$3, TRUE)</f>
        <v>0.33671621481423536</v>
      </c>
      <c r="C35">
        <f>_xlfn.NORM.S.DIST((LN(A35)-'1_フィッティング'!$H$13)/'1_フィッティング'!$I$13, TRUE)</f>
        <v>6.1744574476953223E-2</v>
      </c>
      <c r="D35">
        <f>_xlfn.NORM.S.DIST((LN(A35)-'1_フィッティング'!$H$22)/'1_フィッティング'!$I$22, TRUE)</f>
        <v>3.0734381118422121E-2</v>
      </c>
    </row>
    <row r="36" spans="1:4" x14ac:dyDescent="0.7">
      <c r="A36">
        <v>3.5</v>
      </c>
      <c r="B36">
        <f>_xlfn.NORM.S.DIST((LN(A36)-'1_フィッティング'!$H$3)/'1_フィッティング'!$I$3, TRUE)</f>
        <v>0.36886517785624762</v>
      </c>
      <c r="C36">
        <f>_xlfn.NORM.S.DIST((LN(A36)-'1_フィッティング'!$H$13)/'1_フィッティング'!$I$13, TRUE)</f>
        <v>7.5044109897872774E-2</v>
      </c>
      <c r="D36">
        <f>_xlfn.NORM.S.DIST((LN(A36)-'1_フィッティング'!$H$22)/'1_フィッティング'!$I$22, TRUE)</f>
        <v>3.7866020959804486E-2</v>
      </c>
    </row>
    <row r="37" spans="1:4" x14ac:dyDescent="0.7">
      <c r="A37">
        <v>3.6</v>
      </c>
      <c r="B37">
        <f>_xlfn.NORM.S.DIST((LN(A37)-'1_フィッティング'!$H$3)/'1_フィッティング'!$I$3, TRUE)</f>
        <v>0.40101597563474933</v>
      </c>
      <c r="C37">
        <f>_xlfn.NORM.S.DIST((LN(A37)-'1_フィッティング'!$H$13)/'1_フィッティング'!$I$13, TRUE)</f>
        <v>8.9961010173678843E-2</v>
      </c>
      <c r="D37">
        <f>_xlfn.NORM.S.DIST((LN(A37)-'1_フィッティング'!$H$22)/'1_フィッティング'!$I$22, TRUE)</f>
        <v>4.6037390141751885E-2</v>
      </c>
    </row>
    <row r="38" spans="1:4" x14ac:dyDescent="0.7">
      <c r="A38">
        <v>3.7</v>
      </c>
      <c r="B38">
        <f>_xlfn.NORM.S.DIST((LN(A38)-'1_フィッティング'!$H$3)/'1_フィッティング'!$I$3, TRUE)</f>
        <v>0.43294488542152715</v>
      </c>
      <c r="C38">
        <f>_xlfn.NORM.S.DIST((LN(A38)-'1_フィッティング'!$H$13)/'1_フィッティング'!$I$13, TRUE)</f>
        <v>0.10648101681119225</v>
      </c>
      <c r="D38">
        <f>_xlfn.NORM.S.DIST((LN(A38)-'1_フィッティング'!$H$22)/'1_フィッティング'!$I$22, TRUE)</f>
        <v>5.5288257327191614E-2</v>
      </c>
    </row>
    <row r="39" spans="1:4" x14ac:dyDescent="0.7">
      <c r="A39">
        <v>3.8</v>
      </c>
      <c r="B39">
        <f>_xlfn.NORM.S.DIST((LN(A39)-'1_フィッティング'!$H$3)/'1_フィッティング'!$I$3, TRUE)</f>
        <v>0.46445054398613067</v>
      </c>
      <c r="C39">
        <f>_xlfn.NORM.S.DIST((LN(A39)-'1_フィッティング'!$H$13)/'1_フィッティング'!$I$13, TRUE)</f>
        <v>0.12456268662546856</v>
      </c>
      <c r="D39">
        <f>_xlfn.NORM.S.DIST((LN(A39)-'1_フィッティング'!$H$22)/'1_フィッティング'!$I$22, TRUE)</f>
        <v>6.5645138936019851E-2</v>
      </c>
    </row>
    <row r="40" spans="1:4" x14ac:dyDescent="0.7">
      <c r="A40">
        <v>3.9</v>
      </c>
      <c r="B40">
        <f>_xlfn.NORM.S.DIST((LN(A40)-'1_フィッティング'!$H$3)/'1_フィッティング'!$I$3, TRUE)</f>
        <v>0.49535536837263427</v>
      </c>
      <c r="C40">
        <f>_xlfn.NORM.S.DIST((LN(A40)-'1_フィッティング'!$H$13)/'1_フィッティング'!$I$13, TRUE)</f>
        <v>0.14413909268894537</v>
      </c>
      <c r="D40">
        <f>_xlfn.NORM.S.DIST((LN(A40)-'1_フィッティング'!$H$22)/'1_フィッティング'!$I$22, TRUE)</f>
        <v>7.7120773289156661E-2</v>
      </c>
    </row>
    <row r="41" spans="1:4" x14ac:dyDescent="0.7">
      <c r="A41">
        <v>4</v>
      </c>
      <c r="B41">
        <f>_xlfn.NORM.S.DIST((LN(A41)-'1_フィッティング'!$H$3)/'1_フィッティング'!$I$3, TRUE)</f>
        <v>0.52550608217371642</v>
      </c>
      <c r="C41">
        <f>_xlfn.NORM.S.DIST((LN(A41)-'1_フィッティング'!$H$13)/'1_フィッティング'!$I$13, TRUE)</f>
        <v>0.16512025190474666</v>
      </c>
      <c r="D41">
        <f>_xlfn.NORM.S.DIST((LN(A41)-'1_フィッティング'!$H$22)/'1_フィッティング'!$I$22, TRUE)</f>
        <v>8.971399934937789E-2</v>
      </c>
    </row>
    <row r="42" spans="1:4" x14ac:dyDescent="0.7">
      <c r="A42">
        <v>4.0999999999999996</v>
      </c>
      <c r="B42">
        <f>_xlfn.NORM.S.DIST((LN(A42)-'1_フィッティング'!$H$3)/'1_フィッティング'!$I$3, TRUE)</f>
        <v>0.55477350398127045</v>
      </c>
      <c r="C42">
        <f>_xlfn.NORM.S.DIST((LN(A42)-'1_フィッティング'!$H$13)/'1_フィッティング'!$I$13, TRUE)</f>
        <v>0.18739610284769287</v>
      </c>
      <c r="D42">
        <f>_xlfn.NORM.S.DIST((LN(A42)-'1_フィッティング'!$H$22)/'1_フィッティング'!$I$22, TRUE)</f>
        <v>0.10341000998064837</v>
      </c>
    </row>
    <row r="43" spans="1:4" x14ac:dyDescent="0.7">
      <c r="A43">
        <v>4.2</v>
      </c>
      <c r="B43">
        <f>_xlfn.NORM.S.DIST((LN(A43)-'1_フィッティング'!$H$3)/'1_フィッティング'!$I$3, TRUE)</f>
        <v>0.58305175001426002</v>
      </c>
      <c r="C43">
        <f>_xlfn.NORM.S.DIST((LN(A43)-'1_フィッティング'!$H$13)/'1_フィッティング'!$I$13, TRUE)</f>
        <v>0.21083985595629429</v>
      </c>
      <c r="D43">
        <f>_xlfn.NORM.S.DIST((LN(A43)-'1_フィッティング'!$H$22)/'1_フィッティング'!$I$22, TRUE)</f>
        <v>0.11818093784334813</v>
      </c>
    </row>
    <row r="44" spans="1:4" x14ac:dyDescent="0.7">
      <c r="A44">
        <v>4.3</v>
      </c>
      <c r="B44">
        <f>_xlfn.NORM.S.DIST((LN(A44)-'1_フィッティング'!$H$3)/'1_フィッティング'!$I$3, TRUE)</f>
        <v>0.61025699198695404</v>
      </c>
      <c r="C44">
        <f>_xlfn.NORM.S.DIST((LN(A44)-'1_フィッティング'!$H$13)/'1_フィッティング'!$I$13, TRUE)</f>
        <v>0.23531154690491327</v>
      </c>
      <c r="D44">
        <f>_xlfn.NORM.S.DIST((LN(A44)-'1_フィッティング'!$H$22)/'1_フィッティング'!$I$22, TRUE)</f>
        <v>0.13398672411240639</v>
      </c>
    </row>
    <row r="45" spans="1:4" x14ac:dyDescent="0.7">
      <c r="A45">
        <v>4.4000000000000004</v>
      </c>
      <c r="B45">
        <f>_xlfn.NORM.S.DIST((LN(A45)-'1_フィッティング'!$H$3)/'1_フィッティング'!$I$3, TRUE)</f>
        <v>0.63632589649365179</v>
      </c>
      <c r="C45">
        <f>_xlfn.NORM.S.DIST((LN(A45)-'1_フィッティング'!$H$13)/'1_フィッティング'!$I$13, TRUE)</f>
        <v>0.26066164031247907</v>
      </c>
      <c r="D45">
        <f>_xlfn.NORM.S.DIST((LN(A45)-'1_フィッティング'!$H$22)/'1_フィッティング'!$I$22, TRUE)</f>
        <v>0.15077621584647094</v>
      </c>
    </row>
    <row r="46" spans="1:4" x14ac:dyDescent="0.7">
      <c r="A46">
        <v>4.5</v>
      </c>
      <c r="B46">
        <f>_xlfn.NORM.S.DIST((LN(A46)-'1_フィッティング'!$H$3)/'1_フィッティング'!$I$3, TRUE)</f>
        <v>0.66121385544669831</v>
      </c>
      <c r="C46">
        <f>_xlfn.NORM.S.DIST((LN(A46)-'1_フィッティング'!$H$13)/'1_フィッティング'!$I$13, TRUE)</f>
        <v>0.28673455224169919</v>
      </c>
      <c r="D46">
        <f>_xlfn.NORM.S.DIST((LN(A46)-'1_フィッティング'!$H$22)/'1_フィッティング'!$I$22, TRUE)</f>
        <v>0.16848843659311513</v>
      </c>
    </row>
    <row r="47" spans="1:4" x14ac:dyDescent="0.7">
      <c r="A47">
        <v>4.5999999999999996</v>
      </c>
      <c r="B47">
        <f>_xlfn.NORM.S.DIST((LN(A47)-'1_フィッティング'!$H$3)/'1_フィッティング'!$I$3, TRUE)</f>
        <v>0.68489309983821123</v>
      </c>
      <c r="C47">
        <f>_xlfn.NORM.S.DIST((LN(A47)-'1_フィッティング'!$H$13)/'1_フィッティング'!$I$13, TRUE)</f>
        <v>0.31337198388901799</v>
      </c>
      <c r="D47">
        <f>_xlfn.NORM.S.DIST((LN(A47)-'1_フィッティング'!$H$22)/'1_フィッティング'!$I$22, TRUE)</f>
        <v>0.1870539761484519</v>
      </c>
    </row>
    <row r="48" spans="1:4" x14ac:dyDescent="0.7">
      <c r="A48">
        <v>4.7</v>
      </c>
      <c r="B48">
        <f>_xlfn.NORM.S.DIST((LN(A48)-'1_フィッティング'!$H$3)/'1_フィッティング'!$I$3, TRUE)</f>
        <v>0.70735077231775367</v>
      </c>
      <c r="C48">
        <f>_xlfn.NORM.S.DIST((LN(A48)-'1_フィッティング'!$H$13)/'1_フィッティング'!$I$13, TRUE)</f>
        <v>0.3404159835264513</v>
      </c>
      <c r="D48">
        <f>_xlfn.NORM.S.DIST((LN(A48)-'1_フィッティング'!$H$22)/'1_フィッティング'!$I$22, TRUE)</f>
        <v>0.20639644873298563</v>
      </c>
    </row>
    <row r="49" spans="1:4" x14ac:dyDescent="0.7">
      <c r="A49">
        <v>4.8</v>
      </c>
      <c r="B49">
        <f>_xlfn.NORM.S.DIST((LN(A49)-'1_フィッティング'!$H$3)/'1_フィッティング'!$I$3, TRUE)</f>
        <v>0.72858701846417118</v>
      </c>
      <c r="C49">
        <f>_xlfn.NORM.S.DIST((LN(A49)-'1_フィッティング'!$H$13)/'1_フィッティング'!$I$13, TRUE)</f>
        <v>0.36771167762237023</v>
      </c>
      <c r="D49">
        <f>_xlfn.NORM.S.DIST((LN(A49)-'1_フィッティング'!$H$22)/'1_フィッティング'!$I$22, TRUE)</f>
        <v>0.22643397364843265</v>
      </c>
    </row>
    <row r="50" spans="1:4" x14ac:dyDescent="0.7">
      <c r="A50">
        <v>4.9000000000000004</v>
      </c>
      <c r="B50">
        <f>_xlfn.NORM.S.DIST((LN(A50)-'1_フィッティング'!$H$3)/'1_フィッティング'!$I$3, TRUE)</f>
        <v>0.74861314258620926</v>
      </c>
      <c r="C50">
        <f>_xlfn.NORM.S.DIST((LN(A50)-'1_フィッティング'!$H$13)/'1_フィッティング'!$I$13, TRUE)</f>
        <v>0.39510963404638144</v>
      </c>
      <c r="D50">
        <f>_xlfn.NORM.S.DIST((LN(A50)-'1_フィッティング'!$H$22)/'1_フィッティング'!$I$22, TRUE)</f>
        <v>0.24708063823738796</v>
      </c>
    </row>
    <row r="51" spans="1:4" x14ac:dyDescent="0.7">
      <c r="A51">
        <v>5</v>
      </c>
      <c r="B51">
        <f>_xlfn.NORM.S.DIST((LN(A51)-'1_フィッティング'!$H$3)/'1_フィッティング'!$I$3, TRUE)</f>
        <v>0.76744986161364803</v>
      </c>
      <c r="C51">
        <f>_xlfn.NORM.S.DIST((LN(A51)-'1_フィッティング'!$H$13)/'1_フィッティング'!$I$13, TRUE)</f>
        <v>0.4224678396394671</v>
      </c>
      <c r="D51">
        <f>_xlfn.NORM.S.DIST((LN(A51)-'1_フィッティング'!$H$22)/'1_フィッティング'!$I$22, TRUE)</f>
        <v>0.26824790923787423</v>
      </c>
    </row>
    <row r="52" spans="1:4" x14ac:dyDescent="0.7">
      <c r="A52">
        <v>5.0999999999999996</v>
      </c>
      <c r="B52">
        <f>_xlfn.NORM.S.DIST((LN(A52)-'1_フィッティング'!$H$3)/'1_フィッティング'!$I$3, TRUE)</f>
        <v>0.78512568018836659</v>
      </c>
      <c r="C52">
        <f>_xlfn.NORM.S.DIST((LN(A52)-'1_フィッティング'!$H$13)/'1_フィッティング'!$I$13, TRUE)</f>
        <v>0.44965329081424582</v>
      </c>
      <c r="D52">
        <f>_xlfn.NORM.S.DIST((LN(A52)-'1_フィッティング'!$H$22)/'1_フィッティング'!$I$22, TRUE)</f>
        <v>0.28984596504005955</v>
      </c>
    </row>
    <row r="53" spans="1:4" x14ac:dyDescent="0.7">
      <c r="A53">
        <v>5.2</v>
      </c>
      <c r="B53">
        <f>_xlfn.NORM.S.DIST((LN(A53)-'1_フィッティング'!$H$3)/'1_フィッティング'!$I$3, TRUE)</f>
        <v>0.80167540137783011</v>
      </c>
      <c r="C53">
        <f>_xlfn.NORM.S.DIST((LN(A53)-'1_フィッティング'!$H$13)/'1_フィッティング'!$I$13, TRUE)</f>
        <v>0.47654320911277237</v>
      </c>
      <c r="D53">
        <f>_xlfn.NORM.S.DIST((LN(A53)-'1_フィッティング'!$H$22)/'1_フィッティング'!$I$22, TRUE)</f>
        <v>0.31178492762003973</v>
      </c>
    </row>
    <row r="54" spans="1:4" x14ac:dyDescent="0.7">
      <c r="A54">
        <v>5.3</v>
      </c>
      <c r="B54">
        <f>_xlfn.NORM.S.DIST((LN(A54)-'1_フィッティング'!$H$3)/'1_フィッティング'!$I$3, TRUE)</f>
        <v>0.81713878038886545</v>
      </c>
      <c r="C54">
        <f>_xlfn.NORM.S.DIST((LN(A54)-'1_フィッティング'!$H$13)/'1_フィッティング'!$I$13, TRUE)</f>
        <v>0.50302590386130297</v>
      </c>
      <c r="D54">
        <f>_xlfn.NORM.S.DIST((LN(A54)-'1_フィッティング'!$H$22)/'1_フィッティング'!$I$22, TRUE)</f>
        <v>0.33397597882519692</v>
      </c>
    </row>
    <row r="55" spans="1:4" x14ac:dyDescent="0.7">
      <c r="A55">
        <v>5.4</v>
      </c>
      <c r="B55">
        <f>_xlfn.NORM.S.DIST((LN(A55)-'1_フィッティング'!$H$3)/'1_フィッティング'!$I$3, TRUE)</f>
        <v>0.83155932309408298</v>
      </c>
      <c r="C55">
        <f>_xlfn.NORM.S.DIST((LN(A55)-'1_フィッティング'!$H$13)/'1_フィッティング'!$I$13, TRUE)</f>
        <v>0.52900131143505769</v>
      </c>
      <c r="D55">
        <f>_xlfn.NORM.S.DIST((LN(A55)-'1_フィッティング'!$H$22)/'1_フィッティング'!$I$22, TRUE)</f>
        <v>0.35633235106254124</v>
      </c>
    </row>
    <row r="56" spans="1:4" x14ac:dyDescent="0.7">
      <c r="A56">
        <v>5.5</v>
      </c>
      <c r="B56">
        <f>_xlfn.NORM.S.DIST((LN(A56)-'1_フィッティング'!$H$3)/'1_フィッティング'!$I$3, TRUE)</f>
        <v>0.84498322691495886</v>
      </c>
      <c r="C56">
        <f>_xlfn.NORM.S.DIST((LN(A56)-'1_フィッティング'!$H$13)/'1_フィッティング'!$I$13, TRUE)</f>
        <v>0.55438124548499346</v>
      </c>
      <c r="D56">
        <f>_xlfn.NORM.S.DIST((LN(A56)-'1_フィッティング'!$H$22)/'1_フィッティング'!$I$22, TRUE)</f>
        <v>0.37877018719825573</v>
      </c>
    </row>
    <row r="57" spans="1:4" x14ac:dyDescent="0.7">
      <c r="A57">
        <v>5.6</v>
      </c>
      <c r="B57">
        <f>_xlfn.NORM.S.DIST((LN(A57)-'1_フィッティング'!$H$3)/'1_フィッティング'!$I$3, TRUE)</f>
        <v>0.85745845844862378</v>
      </c>
      <c r="C57">
        <f>_xlfn.NORM.S.DIST((LN(A57)-'1_フィッティング'!$H$13)/'1_フィッティング'!$I$13, TRUE)</f>
        <v>0.57908939513676438</v>
      </c>
      <c r="D57">
        <f>_xlfn.NORM.S.DIST((LN(A57)-'1_フィッティング'!$H$22)/'1_フィッティング'!$I$22, TRUE)</f>
        <v>0.40120926856387229</v>
      </c>
    </row>
    <row r="58" spans="1:4" x14ac:dyDescent="0.7">
      <c r="A58">
        <v>5.7</v>
      </c>
      <c r="B58">
        <f>_xlfn.NORM.S.DIST((LN(A58)-'1_フィッティング'!$H$3)/'1_フィッティング'!$I$3, TRUE)</f>
        <v>0.86903396000039235</v>
      </c>
      <c r="C58">
        <f>_xlfn.NORM.S.DIST((LN(A58)-'1_フィッティング'!$H$13)/'1_フィッティング'!$I$13, TRUE)</f>
        <v>0.60306110902072529</v>
      </c>
      <c r="D58">
        <f>_xlfn.NORM.S.DIST((LN(A58)-'1_フィッティング'!$H$22)/'1_フィッティング'!$I$22, TRUE)</f>
        <v>0.42357361337103888</v>
      </c>
    </row>
    <row r="59" spans="1:4" x14ac:dyDescent="0.7">
      <c r="A59">
        <v>5.8</v>
      </c>
      <c r="B59">
        <f>_xlfn.NORM.S.DIST((LN(A59)-'1_フィッティング'!$H$3)/'1_フィッティング'!$I$3, TRUE)</f>
        <v>0.87975897572460648</v>
      </c>
      <c r="C59">
        <f>_xlfn.NORM.S.DIST((LN(A59)-'1_フィッティング'!$H$13)/'1_フィッティング'!$I$13, TRUE)</f>
        <v>0.6262430023956973</v>
      </c>
      <c r="D59">
        <f>_xlfn.NORM.S.DIST((LN(A59)-'1_フィッティング'!$H$22)/'1_フィッティング'!$I$22, TRUE)</f>
        <v>0.44579195058127513</v>
      </c>
    </row>
    <row r="60" spans="1:4" x14ac:dyDescent="0.7">
      <c r="A60">
        <v>5.9</v>
      </c>
      <c r="B60">
        <f>_xlfn.NORM.S.DIST((LN(A60)-'1_フィッティング'!$H$3)/'1_フィッティング'!$I$3, TRUE)</f>
        <v>0.88968248723258825</v>
      </c>
      <c r="C60">
        <f>_xlfn.NORM.S.DIST((LN(A60)-'1_フィッティング'!$H$13)/'1_フィッティング'!$I$13, TRUE)</f>
        <v>0.64859242292920793</v>
      </c>
      <c r="D60">
        <f>_xlfn.NORM.S.DIST((LN(A60)-'1_フィッティング'!$H$22)/'1_フィッティング'!$I$22, TRUE)</f>
        <v>0.46779807639944537</v>
      </c>
    </row>
    <row r="61" spans="1:4" x14ac:dyDescent="0.7">
      <c r="A61">
        <v>6</v>
      </c>
      <c r="B61">
        <f>_xlfn.NORM.S.DIST((LN(A61)-'1_フィッティング'!$H$3)/'1_フィッティング'!$I$3, TRUE)</f>
        <v>0.89885274816687788</v>
      </c>
      <c r="C61">
        <f>_xlfn.NORM.S.DIST((LN(A61)-'1_フィッティング'!$H$13)/'1_フィッティング'!$I$13, TRUE)</f>
        <v>0.67007680819962157</v>
      </c>
      <c r="D61">
        <f>_xlfn.NORM.S.DIST((LN(A61)-'1_フィッティング'!$H$22)/'1_フィッティング'!$I$22, TRUE)</f>
        <v>0.48953110211455303</v>
      </c>
    </row>
    <row r="62" spans="1:4" x14ac:dyDescent="0.7">
      <c r="A62">
        <v>6.1</v>
      </c>
      <c r="B62">
        <f>_xlfn.NORM.S.DIST((LN(A62)-'1_フィッティング'!$H$3)/'1_フィッティング'!$I$3, TRUE)</f>
        <v>0.90731690725241121</v>
      </c>
      <c r="C62">
        <f>_xlfn.NORM.S.DIST((LN(A62)-'1_フィッティング'!$H$13)/'1_フィッティング'!$I$13, TRUE)</f>
        <v>0.69067296495738761</v>
      </c>
      <c r="D62">
        <f>_xlfn.NORM.S.DIST((LN(A62)-'1_フィッティング'!$H$22)/'1_フィッティング'!$I$22, TRUE)</f>
        <v>0.51093560306225572</v>
      </c>
    </row>
    <row r="63" spans="1:4" x14ac:dyDescent="0.7">
      <c r="A63">
        <v>6.2</v>
      </c>
      <c r="B63">
        <f>_xlfn.NORM.S.DIST((LN(A63)-'1_フィッティング'!$H$3)/'1_フィッティング'!$I$3, TRUE)</f>
        <v>0.91512070962252967</v>
      </c>
      <c r="C63">
        <f>_xlfn.NORM.S.DIST((LN(A63)-'1_フィッティング'!$H$13)/'1_フィッティング'!$I$13, TRUE)</f>
        <v>0.71036629684760877</v>
      </c>
      <c r="D63">
        <f>_xlfn.NORM.S.DIST((LN(A63)-'1_フィッティング'!$H$22)/'1_フィッティング'!$I$22, TRUE)</f>
        <v>0.53196167909758008</v>
      </c>
    </row>
    <row r="64" spans="1:4" x14ac:dyDescent="0.7">
      <c r="A64">
        <v>6.3</v>
      </c>
      <c r="B64">
        <f>_xlfn.NORM.S.DIST((LN(A64)-'1_フィッティング'!$H$3)/'1_フィッティング'!$I$3, TRUE)</f>
        <v>0.9223082667018333</v>
      </c>
      <c r="C64">
        <f>_xlfn.NORM.S.DIST((LN(A64)-'1_フィッティング'!$H$13)/'1_フィッティング'!$I$13, TRUE)</f>
        <v>0.72915000383693829</v>
      </c>
      <c r="D64">
        <f>_xlfn.NORM.S.DIST((LN(A64)-'1_フィッティング'!$H$22)/'1_フィッティング'!$I$22, TRUE)</f>
        <v>0.55256493721152677</v>
      </c>
    </row>
    <row r="65" spans="1:4" x14ac:dyDescent="0.7">
      <c r="A65">
        <v>6.4</v>
      </c>
      <c r="B65">
        <f>_xlfn.NORM.S.DIST((LN(A65)-'1_フィッティング'!$H$3)/'1_フィッティング'!$I$3, TRUE)</f>
        <v>0.92892188554467336</v>
      </c>
      <c r="C65">
        <f>_xlfn.NORM.S.DIST((LN(A65)-'1_フィッティング'!$H$13)/'1_フィッティング'!$I$13, TRUE)</f>
        <v>0.74702427314815845</v>
      </c>
      <c r="D65">
        <f>_xlfn.NORM.S.DIST((LN(A65)-'1_フィッティング'!$H$22)/'1_フィッティング'!$I$22, TRUE)</f>
        <v>0.57270640686704066</v>
      </c>
    </row>
    <row r="66" spans="1:4" x14ac:dyDescent="0.7">
      <c r="A66">
        <v>6.5</v>
      </c>
      <c r="B66">
        <f>_xlfn.NORM.S.DIST((LN(A66)-'1_フィッティング'!$H$3)/'1_フィッティング'!$I$3, TRUE)</f>
        <v>0.93500194922630564</v>
      </c>
      <c r="C66">
        <f>_xlfn.NORM.S.DIST((LN(A66)-'1_フィッティング'!$H$13)/'1_フィッティング'!$I$13, TRUE)</f>
        <v>0.76399547819434344</v>
      </c>
      <c r="D66">
        <f>_xlfn.NORM.S.DIST((LN(A66)-'1_フィッティング'!$H$22)/'1_フィッティング'!$I$22, TRUE)</f>
        <v>0.59235239832937669</v>
      </c>
    </row>
    <row r="67" spans="1:4" x14ac:dyDescent="0.7">
      <c r="A67">
        <v>6.6</v>
      </c>
      <c r="B67">
        <f>_xlfn.NORM.S.DIST((LN(A67)-'1_フィッティング'!$H$3)/'1_フィッティング'!$I$3, TRUE)</f>
        <v>0.94058684062329068</v>
      </c>
      <c r="C67">
        <f>_xlfn.NORM.S.DIST((LN(A67)-'1_フィッティング'!$H$13)/'1_フィッティング'!$I$13, TRUE)</f>
        <v>0.7800753988993705</v>
      </c>
      <c r="D67">
        <f>_xlfn.NORM.S.DIST((LN(A67)-'1_フィッティング'!$H$22)/'1_フィッティング'!$I$22, TRUE)</f>
        <v>0.61147431377900352</v>
      </c>
    </row>
    <row r="68" spans="1:4" x14ac:dyDescent="0.7">
      <c r="A68">
        <v>6.7</v>
      </c>
      <c r="B68">
        <f>_xlfn.NORM.S.DIST((LN(A68)-'1_フィッティング'!$H$3)/'1_フィッティング'!$I$3, TRUE)</f>
        <v>0.94571290266990127</v>
      </c>
      <c r="C68">
        <f>_xlfn.NORM.S.DIST((LN(A68)-'1_フィッティング'!$H$13)/'1_フィッティング'!$I$13, TRUE)</f>
        <v>0.79528047394470402</v>
      </c>
      <c r="D68">
        <f>_xlfn.NORM.S.DIST((LN(A68)-'1_フィッティング'!$H$22)/'1_フィッティング'!$I$22, TRUE)</f>
        <v>0.63004842037128284</v>
      </c>
    </row>
    <row r="69" spans="1:4" x14ac:dyDescent="0.7">
      <c r="A69">
        <v>6.8</v>
      </c>
      <c r="B69">
        <f>_xlfn.NORM.S.DIST((LN(A69)-'1_フィッティング'!$H$3)/'1_フィッティング'!$I$3, TRUE)</f>
        <v>0.95041442891526251</v>
      </c>
      <c r="C69">
        <f>_xlfn.NORM.S.DIST((LN(A69)-'1_フィッティング'!$H$13)/'1_フィッティング'!$I$13, TRUE)</f>
        <v>0.80963109292456426</v>
      </c>
      <c r="D69">
        <f>_xlfn.NORM.S.DIST((LN(A69)-'1_フィッティング'!$H$22)/'1_フィッティング'!$I$22, TRUE)</f>
        <v>0.64805559368937948</v>
      </c>
    </row>
    <row r="70" spans="1:4" x14ac:dyDescent="0.7">
      <c r="A70">
        <v>6.9</v>
      </c>
      <c r="B70">
        <f>_xlfn.NORM.S.DIST((LN(A70)-'1_フィッティング'!$H$3)/'1_フィッティング'!$I$3, TRUE)</f>
        <v>0.95472367891522791</v>
      </c>
      <c r="C70">
        <f>_xlfn.NORM.S.DIST((LN(A70)-'1_フィッティング'!$H$13)/'1_フィッティング'!$I$13, TRUE)</f>
        <v>0.82315093413620621</v>
      </c>
      <c r="D70">
        <f>_xlfn.NORM.S.DIST((LN(A70)-'1_フィッティング'!$H$22)/'1_フィッティング'!$I$22, TRUE)</f>
        <v>0.66548103926175239</v>
      </c>
    </row>
    <row r="71" spans="1:4" x14ac:dyDescent="0.7">
      <c r="A71">
        <v>7</v>
      </c>
      <c r="B71">
        <f>_xlfn.NORM.S.DIST((LN(A71)-'1_フィッティング'!$H$3)/'1_フィッティング'!$I$3, TRUE)</f>
        <v>0.95867091366233381</v>
      </c>
      <c r="C71">
        <f>_xlfn.NORM.S.DIST((LN(A71)-'1_フィッティング'!$H$13)/'1_フィッティング'!$I$13, TRUE)</f>
        <v>0.83586635177924085</v>
      </c>
      <c r="D71">
        <f>_xlfn.NORM.S.DIST((LN(A71)-'1_フィッティング'!$H$22)/'1_フィッティング'!$I$22, TRUE)</f>
        <v>0.68231399901362333</v>
      </c>
    </row>
    <row r="72" spans="1:4" x14ac:dyDescent="0.7">
      <c r="A72">
        <v>7.1</v>
      </c>
      <c r="B72">
        <f>_xlfn.NORM.S.DIST((LN(A72)-'1_フィッティング'!$H$3)/'1_フィッティング'!$I$3, TRUE)</f>
        <v>0.96228444687941261</v>
      </c>
      <c r="C72">
        <f>_xlfn.NORM.S.DIST((LN(A72)-'1_フィッティング'!$H$13)/'1_フィッティング'!$I$13, TRUE)</f>
        <v>0.84780581467791305</v>
      </c>
      <c r="D72">
        <f>_xlfn.NORM.S.DIST((LN(A72)-'1_フィッティング'!$H$22)/'1_フィッティング'!$I$22, TRUE)</f>
        <v>0.69854744871778651</v>
      </c>
    </row>
    <row r="73" spans="1:4" x14ac:dyDescent="0.7">
      <c r="A73">
        <v>7.2</v>
      </c>
      <c r="B73">
        <f>_xlfn.NORM.S.DIST((LN(A73)-'1_フィッティング'!$H$3)/'1_フィッティング'!$I$3, TRUE)</f>
        <v>0.96559070857362117</v>
      </c>
      <c r="C73">
        <f>_xlfn.NORM.S.DIST((LN(A73)-'1_フィッティング'!$H$13)/'1_フィッティング'!$I$13, TRUE)</f>
        <v>0.85899939725605956</v>
      </c>
      <c r="D73">
        <f>_xlfn.NORM.S.DIST((LN(A73)-'1_フィッティング'!$H$22)/'1_フィッティング'!$I$22, TRUE)</f>
        <v>0.71417779172352258</v>
      </c>
    </row>
    <row r="74" spans="1:4" x14ac:dyDescent="0.7">
      <c r="A74">
        <v>7.3</v>
      </c>
      <c r="B74">
        <f>_xlfn.NORM.S.DIST((LN(A74)-'1_フィッティング'!$H$3)/'1_フィッティング'!$I$3, TRUE)</f>
        <v>0.96861431776624274</v>
      </c>
      <c r="C74">
        <f>_xlfn.NORM.S.DIST((LN(A74)-'1_フィッティング'!$H$13)/'1_フィッティング'!$I$13, TRUE)</f>
        <v>0.86947832236450784</v>
      </c>
      <c r="D74">
        <f>_xlfn.NORM.S.DIST((LN(A74)-'1_フィッティング'!$H$22)/'1_フィッティング'!$I$22, TRUE)</f>
        <v>0.72920455348821867</v>
      </c>
    </row>
    <row r="75" spans="1:4" x14ac:dyDescent="0.7">
      <c r="A75">
        <v>7.4</v>
      </c>
      <c r="B75">
        <f>_xlfn.NORM.S.DIST((LN(A75)-'1_フィッティング'!$H$3)/'1_フィッティング'!$I$3, TRUE)</f>
        <v>0.97137816177995062</v>
      </c>
      <c r="C75">
        <f>_xlfn.NORM.S.DIST((LN(A75)-'1_フィッティング'!$H$13)/'1_フィッティング'!$I$13, TRUE)</f>
        <v>0.87927455466051285</v>
      </c>
      <c r="D75">
        <f>_xlfn.NORM.S.DIST((LN(A75)-'1_フィッティング'!$H$22)/'1_フィッティング'!$I$22, TRUE)</f>
        <v>0.74363008072547176</v>
      </c>
    </row>
    <row r="76" spans="1:4" x14ac:dyDescent="0.7">
      <c r="A76">
        <v>7.5</v>
      </c>
      <c r="B76">
        <f>_xlfn.NORM.S.DIST((LN(A76)-'1_フィッティング'!$H$3)/'1_フィッティング'!$I$3, TRUE)</f>
        <v>0.97390347988092218</v>
      </c>
      <c r="C76">
        <f>_xlfn.NORM.S.DIST((LN(A76)-'1_フィッティング'!$H$13)/'1_フィッティング'!$I$13, TRUE)</f>
        <v>0.88842044254283092</v>
      </c>
      <c r="D76">
        <f>_xlfn.NORM.S.DIST((LN(A76)-'1_フィッティング'!$H$22)/'1_フィッティング'!$I$22, TRUE)</f>
        <v>0.75745924832355704</v>
      </c>
    </row>
    <row r="77" spans="1:4" x14ac:dyDescent="0.7">
      <c r="A77">
        <v>7.6</v>
      </c>
      <c r="B77">
        <f>_xlfn.NORM.S.DIST((LN(A77)-'1_フィッティング'!$H$3)/'1_フィッティング'!$I$3, TRUE)</f>
        <v>0.97620994944077877</v>
      </c>
      <c r="C77">
        <f>_xlfn.NORM.S.DIST((LN(A77)-'1_フィッティング'!$H$13)/'1_フィッティング'!$I$13, TRUE)</f>
        <v>0.89694840612845228</v>
      </c>
      <c r="D77">
        <f>_xlfn.NORM.S.DIST((LN(A77)-'1_フィッティング'!$H$22)/'1_フィッティング'!$I$22, TRUE)</f>
        <v>0.77069917658380604</v>
      </c>
    </row>
    <row r="78" spans="1:4" x14ac:dyDescent="0.7">
      <c r="A78">
        <v>7.7</v>
      </c>
      <c r="B78">
        <f>_xlfn.NORM.S.DIST((LN(A78)-'1_フィッティング'!$H$3)/'1_フィッティング'!$I$3, TRUE)</f>
        <v>0.97831577310595519</v>
      </c>
      <c r="C78">
        <f>_xlfn.NORM.S.DIST((LN(A78)-'1_フィッティング'!$H$13)/'1_フィッティング'!$I$13, TRUE)</f>
        <v>0.90489066839289434</v>
      </c>
      <c r="D78">
        <f>_xlfn.NORM.S.DIST((LN(A78)-'1_フィッティング'!$H$22)/'1_フィッティング'!$I$22, TRUE)</f>
        <v>0.7833589607820034</v>
      </c>
    </row>
    <row r="79" spans="1:4" x14ac:dyDescent="0.7">
      <c r="A79">
        <v>7.8</v>
      </c>
      <c r="B79">
        <f>_xlfn.NORM.S.DIST((LN(A79)-'1_フィッティング'!$H$3)/'1_フィッティング'!$I$3, TRUE)</f>
        <v>0.98023776574322852</v>
      </c>
      <c r="C79">
        <f>_xlfn.NORM.S.DIST((LN(A79)-'1_フィッティング'!$H$13)/'1_フィッティング'!$I$13, TRUE)</f>
        <v>0.91227902636176461</v>
      </c>
      <c r="D79">
        <f>_xlfn.NORM.S.DIST((LN(A79)-'1_フィッティング'!$H$22)/'1_フィッティング'!$I$22, TRUE)</f>
        <v>0.79544941456782881</v>
      </c>
    </row>
    <row r="80" spans="1:4" x14ac:dyDescent="0.7">
      <c r="A80">
        <v>7.9</v>
      </c>
      <c r="B80">
        <f>_xlfn.NORM.S.DIST((LN(A80)-'1_フィッティング'!$H$3)/'1_フィッティング'!$I$3, TRUE)</f>
        <v>0.98199144017341011</v>
      </c>
      <c r="C80">
        <f>_xlfn.NORM.S.DIST((LN(A80)-'1_フィッティング'!$H$13)/'1_フィッティング'!$I$13, TRUE)</f>
        <v>0.91914465911522725</v>
      </c>
      <c r="D80">
        <f>_xlfn.NORM.S.DIST((LN(A80)-'1_フィッティング'!$H$22)/'1_フィッティング'!$I$22, TRUE)</f>
        <v>0.80698282828658663</v>
      </c>
    </row>
    <row r="81" spans="1:4" x14ac:dyDescent="0.7">
      <c r="A81">
        <v>8</v>
      </c>
      <c r="B81">
        <f>_xlfn.NORM.S.DIST((LN(A81)-'1_フィッティング'!$H$3)/'1_フィッティング'!$I$3, TRUE)</f>
        <v>0.98359109091425712</v>
      </c>
      <c r="C81">
        <f>_xlfn.NORM.S.DIST((LN(A81)-'1_フィッティング'!$H$13)/'1_フィッティング'!$I$13, TRUE)</f>
        <v>0.9255179693293224</v>
      </c>
      <c r="D81">
        <f>_xlfn.NORM.S.DIST((LN(A81)-'1_フィッティング'!$H$22)/'1_フィッティング'!$I$22, TRUE)</f>
        <v>0.81797274293182332</v>
      </c>
    </row>
    <row r="82" spans="1:4" x14ac:dyDescent="0.7">
      <c r="A82">
        <v>8.1</v>
      </c>
      <c r="B82">
        <f>_xlfn.NORM.S.DIST((LN(A82)-'1_フィッティング'!$H$3)/'1_フィッティング'!$I$3, TRUE)</f>
        <v>0.98504987533206101</v>
      </c>
      <c r="C82">
        <f>_xlfn.NORM.S.DIST((LN(A82)-'1_フィッティング'!$H$13)/'1_フィッティング'!$I$13, TRUE)</f>
        <v>0.93142845511117067</v>
      </c>
      <c r="D82">
        <f>_xlfn.NORM.S.DIST((LN(A82)-'1_フィッティング'!$H$22)/'1_フィッティング'!$I$22, TRUE)</f>
        <v>0.82843374011398985</v>
      </c>
    </row>
    <row r="83" spans="1:4" x14ac:dyDescent="0.7">
      <c r="A83">
        <v>8.1999999999999993</v>
      </c>
      <c r="B83">
        <f>_xlfn.NORM.S.DIST((LN(A83)-'1_フィッティング'!$H$3)/'1_フィッティング'!$I$3, TRUE)</f>
        <v>0.98637989175251817</v>
      </c>
      <c r="C83">
        <f>_xlfn.NORM.S.DIST((LN(A83)-'1_フィッティング'!$H$13)/'1_フィッティング'!$I$13, TRUE)</f>
        <v>0.93690460897345573</v>
      </c>
      <c r="D83">
        <f>_xlfn.NORM.S.DIST((LN(A83)-'1_フィッティング'!$H$22)/'1_フィッティング'!$I$22, TRUE)</f>
        <v>0.83838124815548287</v>
      </c>
    </row>
    <row r="84" spans="1:4" x14ac:dyDescent="0.7">
      <c r="A84">
        <v>8.3000000000000007</v>
      </c>
      <c r="B84">
        <f>_xlfn.NORM.S.DIST((LN(A84)-'1_フィッティング'!$H$3)/'1_フィッティング'!$I$3, TRUE)</f>
        <v>0.98759225420857411</v>
      </c>
      <c r="C84">
        <f>_xlfn.NORM.S.DIST((LN(A84)-'1_フィッティング'!$H$13)/'1_フィッティング'!$I$13, TRUE)</f>
        <v>0.9419738409238031</v>
      </c>
      <c r="D84">
        <f>_xlfn.NORM.S.DIST((LN(A84)-'1_フィッティング'!$H$22)/'1_フィッティング'!$I$22, TRUE)</f>
        <v>0.84783136419238114</v>
      </c>
    </row>
    <row r="85" spans="1:4" x14ac:dyDescent="0.7">
      <c r="A85">
        <v>8.4</v>
      </c>
      <c r="B85">
        <f>_xlfn.NORM.S.DIST((LN(A85)-'1_フィッティング'!$H$3)/'1_フィッティング'!$I$3, TRUE)</f>
        <v>0.9886971636089168</v>
      </c>
      <c r="C85">
        <f>_xlfn.NORM.S.DIST((LN(A85)-'1_フィッティング'!$H$13)/'1_フィッティング'!$I$13, TRUE)</f>
        <v>0.94666242280529178</v>
      </c>
      <c r="D85">
        <f>_xlfn.NORM.S.DIST((LN(A85)-'1_フィッティング'!$H$22)/'1_フィッティング'!$I$22, TRUE)</f>
        <v>0.85680069197384157</v>
      </c>
    </row>
    <row r="86" spans="1:4" x14ac:dyDescent="0.7">
      <c r="A86">
        <v>8.5</v>
      </c>
      <c r="B86">
        <f>_xlfn.NORM.S.DIST((LN(A86)-'1_フィッティング'!$H$3)/'1_フィッティング'!$I$3, TRUE)</f>
        <v>0.98970397519839193</v>
      </c>
      <c r="C86">
        <f>_xlfn.NORM.S.DIST((LN(A86)-'1_フィッティング'!$H$13)/'1_フィッティング'!$I$13, TRUE)</f>
        <v>0.95099545120571483</v>
      </c>
      <c r="D86">
        <f>_xlfn.NORM.S.DIST((LN(A86)-'1_フィッティング'!$H$22)/'1_フィッティング'!$I$22, TRUE)</f>
        <v>0.86530619489743288</v>
      </c>
    </row>
    <row r="87" spans="1:4" x14ac:dyDescent="0.7">
      <c r="A87">
        <v>8.6</v>
      </c>
      <c r="B87">
        <f>_xlfn.NORM.S.DIST((LN(A87)-'1_フィッティング'!$H$3)/'1_フィッティング'!$I$3, TRUE)</f>
        <v>0.99062126225328129</v>
      </c>
      <c r="C87">
        <f>_xlfn.NORM.S.DIST((LN(A87)-'1_フィッティング'!$H$13)/'1_フィッティング'!$I$13, TRUE)</f>
        <v>0.95499682644730144</v>
      </c>
      <c r="D87">
        <f>_xlfn.NORM.S.DIST((LN(A87)-'1_フィッティング'!$H$22)/'1_フィッティング'!$I$22, TRUE)</f>
        <v>0.87336506369854638</v>
      </c>
    </row>
    <row r="88" spans="1:4" x14ac:dyDescent="0.7">
      <c r="A88">
        <v>8.6999999999999993</v>
      </c>
      <c r="B88">
        <f>_xlfn.NORM.S.DIST((LN(A88)-'1_フィッティング'!$H$3)/'1_フィッティング'!$I$3, TRUE)</f>
        <v>0.99145687601233701</v>
      </c>
      <c r="C88">
        <f>_xlfn.NORM.S.DIST((LN(A88)-'1_フィッティング'!$H$13)/'1_フィッティング'!$I$13, TRUE)</f>
        <v>0.95868924536891997</v>
      </c>
      <c r="D88">
        <f>_xlfn.NORM.S.DIST((LN(A88)-'1_フィッティング'!$H$22)/'1_フィッティング'!$I$22, TRUE)</f>
        <v>0.88099459812060887</v>
      </c>
    </row>
    <row r="89" spans="1:4" x14ac:dyDescent="0.7">
      <c r="A89">
        <v>8.8000000000000007</v>
      </c>
      <c r="B89">
        <f>_xlfn.NORM.S.DIST((LN(A89)-'1_フィッティング'!$H$3)/'1_フィッティング'!$I$3, TRUE)</f>
        <v>0.99221800189066967</v>
      </c>
      <c r="C89">
        <f>_xlfn.NORM.S.DIST((LN(A89)-'1_フィッティング'!$H$13)/'1_フィッティング'!$I$13, TRUE)</f>
        <v>0.96209420581401506</v>
      </c>
      <c r="D89">
        <f>_xlfn.NORM.S.DIST((LN(A89)-'1_フィッティング'!$H$22)/'1_フィッティング'!$I$22, TRUE)</f>
        <v>0.88821210182640775</v>
      </c>
    </row>
    <row r="90" spans="1:4" x14ac:dyDescent="0.7">
      <c r="A90">
        <v>8.9</v>
      </c>
      <c r="B90">
        <f>_xlfn.NORM.S.DIST((LN(A90)-'1_フィッティング'!$H$3)/'1_フィッティング'!$I$3, TRUE)</f>
        <v>0.99291121205981359</v>
      </c>
      <c r="C90">
        <f>_xlfn.NORM.S.DIST((LN(A90)-'1_フィッティング'!$H$13)/'1_フィッティング'!$I$13, TRUE)</f>
        <v>0.96523202093560245</v>
      </c>
      <c r="D90">
        <f>_xlfn.NORM.S.DIST((LN(A90)-'1_フィッティング'!$H$22)/'1_フィッティング'!$I$22, TRUE)</f>
        <v>0.89503478976601103</v>
      </c>
    </row>
    <row r="91" spans="1:4" x14ac:dyDescent="0.7">
      <c r="A91">
        <v>9</v>
      </c>
      <c r="B91">
        <f>_xlfn.NORM.S.DIST((LN(A91)-'1_フィッティング'!$H$3)/'1_フィッティング'!$I$3, TRUE)</f>
        <v>0.99354251450505904</v>
      </c>
      <c r="C91">
        <f>_xlfn.NORM.S.DIST((LN(A91)-'1_フィッティング'!$H$13)/'1_フィッティング'!$I$13, TRUE)</f>
        <v>0.96812184162137871</v>
      </c>
      <c r="D91">
        <f>_xlfn.NORM.S.DIST((LN(A91)-'1_フィッティング'!$H$22)/'1_フィッティング'!$I$22, TRUE)</f>
        <v>0.90147970719032289</v>
      </c>
    </row>
    <row r="92" spans="1:4" x14ac:dyDescent="0.7">
      <c r="A92">
        <v>9.1</v>
      </c>
      <c r="B92">
        <f>_xlfn.NORM.S.DIST((LN(A92)-'1_フィッティング'!$H$3)/'1_フィッティング'!$I$3, TRUE)</f>
        <v>0.9941173986918177</v>
      </c>
      <c r="C92">
        <f>_xlfn.NORM.S.DIST((LN(A92)-'1_フィッティング'!$H$13)/'1_フィッティング'!$I$13, TRUE)</f>
        <v>0.97078168552507726</v>
      </c>
      <c r="D92">
        <f>_xlfn.NORM.S.DIST((LN(A92)-'1_フィッティング'!$H$22)/'1_フィッティング'!$I$22, TRUE)</f>
        <v>0.90756365948836981</v>
      </c>
    </row>
    <row r="93" spans="1:4" x14ac:dyDescent="0.7">
      <c r="A93">
        <v>9.1999999999999993</v>
      </c>
      <c r="B93">
        <f>_xlfn.NORM.S.DIST((LN(A93)-'1_フィッティング'!$H$3)/'1_フィッティング'!$I$3, TRUE)</f>
        <v>0.99464087798754386</v>
      </c>
      <c r="C93">
        <f>_xlfn.NORM.S.DIST((LN(A93)-'1_フィッティング'!$H$13)/'1_フィッティング'!$I$13, TRUE)</f>
        <v>0.97322847136298418</v>
      </c>
      <c r="D93">
        <f>_xlfn.NORM.S.DIST((LN(A93)-'1_フィッティング'!$H$22)/'1_フィッティング'!$I$22, TRUE)</f>
        <v>0.91330315202835921</v>
      </c>
    </row>
    <row r="94" spans="1:4" x14ac:dyDescent="0.7">
      <c r="A94">
        <v>9.3000000000000007</v>
      </c>
      <c r="B94">
        <f>_xlfn.NORM.S.DIST((LN(A94)-'1_フィッティング'!$H$3)/'1_フィッティング'!$I$3, TRUE)</f>
        <v>0.99511752899558992</v>
      </c>
      <c r="C94">
        <f>_xlfn.NORM.S.DIST((LN(A94)-'1_フィッティング'!$H$13)/'1_フィッティング'!$I$13, TRUE)</f>
        <v>0.97547805729592629</v>
      </c>
      <c r="D94">
        <f>_xlfn.NORM.S.DIST((LN(A94)-'1_フィッティング'!$H$22)/'1_フィッティング'!$I$22, TRUE)</f>
        <v>0.91871433919501144</v>
      </c>
    </row>
    <row r="95" spans="1:4" x14ac:dyDescent="0.7">
      <c r="A95">
        <v>9.4</v>
      </c>
      <c r="B95">
        <f>_xlfn.NORM.S.DIST((LN(A95)-'1_フィッティング'!$H$3)/'1_フィッティング'!$I$3, TRUE)</f>
        <v>0.99555152796320878</v>
      </c>
      <c r="C95">
        <f>_xlfn.NORM.S.DIST((LN(A95)-'1_フィッティング'!$H$13)/'1_フィッティング'!$I$13, TRUE)</f>
        <v>0.97754528236647509</v>
      </c>
      <c r="D95">
        <f>_xlfn.NORM.S.DIST((LN(A95)-'1_フィッティング'!$H$22)/'1_フィッティング'!$I$22, TRUE)</f>
        <v>0.92381298183660809</v>
      </c>
    </row>
    <row r="96" spans="1:4" x14ac:dyDescent="0.7">
      <c r="A96">
        <v>9.5</v>
      </c>
      <c r="B96">
        <f>_xlfn.NORM.S.DIST((LN(A96)-'1_フィッティング'!$H$3)/'1_フィッティング'!$I$3, TRUE)</f>
        <v>0.99594668442848899</v>
      </c>
      <c r="C96">
        <f>_xlfn.NORM.S.DIST((LN(A96)-'1_フィッティング'!$H$13)/'1_フィッティング'!$I$13, TRUE)</f>
        <v>0.97944401009832061</v>
      </c>
      <c r="D96">
        <f>_xlfn.NORM.S.DIST((LN(A96)-'1_フィッティング'!$H$22)/'1_フィッティング'!$I$22, TRUE)</f>
        <v>0.9286144123627611</v>
      </c>
    </row>
    <row r="97" spans="1:4" x14ac:dyDescent="0.7">
      <c r="A97">
        <v>9.6</v>
      </c>
      <c r="B97">
        <f>_xlfn.NORM.S.DIST((LN(A97)-'1_フィッティング'!$H$3)/'1_フィッティング'!$I$3, TRUE)</f>
        <v>0.99630647227094993</v>
      </c>
      <c r="C97">
        <f>_xlfn.NORM.S.DIST((LN(A97)-'1_フィッティング'!$H$13)/'1_フィッティング'!$I$13, TRUE)</f>
        <v>0.98118717348983187</v>
      </c>
      <c r="D97">
        <f>_xlfn.NORM.S.DIST((LN(A97)-'1_フィッティング'!$H$22)/'1_フィッティング'!$I$22, TRUE)</f>
        <v>0.93313350676652418</v>
      </c>
    </row>
    <row r="98" spans="1:4" x14ac:dyDescent="0.7">
      <c r="A98">
        <v>9.6999999999999993</v>
      </c>
      <c r="B98">
        <f>_xlfn.NORM.S.DIST((LN(A98)-'1_フィッティング'!$H$3)/'1_フィッティング'!$I$3, TRUE)</f>
        <v>0.99663405832839702</v>
      </c>
      <c r="C98">
        <f>_xlfn.NORM.S.DIST((LN(A98)-'1_フィッティング'!$H$13)/'1_フィッティング'!$I$13, TRUE)</f>
        <v>0.98278682074700607</v>
      </c>
      <c r="D98">
        <f>_xlfn.NORM.S.DIST((LN(A98)-'1_フィッティング'!$H$22)/'1_フィッティング'!$I$22, TRUE)</f>
        <v>0.93738466288076461</v>
      </c>
    </row>
    <row r="99" spans="1:4" x14ac:dyDescent="0.7">
      <c r="A99">
        <v>9.8000000000000007</v>
      </c>
      <c r="B99">
        <f>_xlfn.NORM.S.DIST((LN(A99)-'1_フィッティング'!$H$3)/'1_フィッティング'!$I$3, TRUE)</f>
        <v>0.99693232873888626</v>
      </c>
      <c r="C99">
        <f>_xlfn.NORM.S.DIST((LN(A99)-'1_フィッティング'!$H$13)/'1_フィッティング'!$I$13, TRUE)</f>
        <v>0.98425416120278775</v>
      </c>
      <c r="D99">
        <f>_xlfn.NORM.S.DIST((LN(A99)-'1_フィッティング'!$H$22)/'1_フィッティング'!$I$22, TRUE)</f>
        <v>0.94138178421752339</v>
      </c>
    </row>
    <row r="100" spans="1:4" x14ac:dyDescent="0.7">
      <c r="A100">
        <v>9.9</v>
      </c>
      <c r="B100">
        <f>_xlfn.NORM.S.DIST((LN(A100)-'1_フィッティング'!$H$3)/'1_フィッティング'!$I$3, TRUE)</f>
        <v>0.99720391316167001</v>
      </c>
      <c r="C100">
        <f>_xlfn.NORM.S.DIST((LN(A100)-'1_フィッティング'!$H$13)/'1_フィッティング'!$I$13, TRUE)</f>
        <v>0.98559961096066473</v>
      </c>
      <c r="D100">
        <f>_xlfn.NORM.S.DIST((LN(A100)-'1_フィッティング'!$H$22)/'1_フィッティング'!$I$22, TRUE)</f>
        <v>0.94513826877941676</v>
      </c>
    </row>
    <row r="101" spans="1:4" x14ac:dyDescent="0.7">
      <c r="A101">
        <v>10</v>
      </c>
      <c r="B101">
        <f>_xlfn.NORM.S.DIST((LN(A101)-'1_フィッティング'!$H$3)/'1_フィッティング'!$I$3, TRUE)</f>
        <v>0.99745120702510937</v>
      </c>
      <c r="C101">
        <f>_xlfn.NORM.S.DIST((LN(A101)-'1_フィッティング'!$H$13)/'1_フィッティング'!$I$13, TRUE)</f>
        <v>0.98683283788119414</v>
      </c>
      <c r="D101">
        <f>_xlfn.NORM.S.DIST((LN(A101)-'1_フィッティング'!$H$22)/'1_フィッティング'!$I$22, TRUE)</f>
        <v>0.94866700227316914</v>
      </c>
    </row>
    <row r="102" spans="1:4" x14ac:dyDescent="0.7">
      <c r="A102">
        <v>10.1</v>
      </c>
      <c r="B102">
        <f>_xlfn.NORM.S.DIST((LN(A102)-'1_フィッティング'!$H$3)/'1_フィッティング'!$I$3, TRUE)</f>
        <v>0.99767639194301305</v>
      </c>
      <c r="C102">
        <f>_xlfn.NORM.S.DIST((LN(A102)-'1_フィッティング'!$H$13)/'1_フィッティング'!$I$13, TRUE)</f>
        <v>0.98796280560137095</v>
      </c>
      <c r="D102">
        <f>_xlfn.NORM.S.DIST((LN(A102)-'1_フィッティング'!$H$22)/'1_フィッティング'!$I$22, TRUE)</f>
        <v>0.95198035519640101</v>
      </c>
    </row>
    <row r="103" spans="1:4" x14ac:dyDescent="0.7">
      <c r="A103">
        <v>10.199999999999999</v>
      </c>
      <c r="B103">
        <f>_xlfn.NORM.S.DIST((LN(A103)-'1_フィッティング'!$H$3)/'1_フィッティング'!$I$3, TRUE)</f>
        <v>0.9978814544339133</v>
      </c>
      <c r="C103">
        <f>_xlfn.NORM.S.DIST((LN(A103)-'1_フィッティング'!$H$13)/'1_フィッティング'!$I$13, TRUE)</f>
        <v>0.98899781633926631</v>
      </c>
      <c r="D103">
        <f>_xlfn.NORM.S.DIST((LN(A103)-'1_フィッティング'!$H$22)/'1_フィッティング'!$I$22, TRUE)</f>
        <v>0.95509018330931572</v>
      </c>
    </row>
    <row r="104" spans="1:4" x14ac:dyDescent="0.7">
      <c r="A104">
        <v>10.3</v>
      </c>
      <c r="B104">
        <f>_xlfn.NORM.S.DIST((LN(A104)-'1_フィッティング'!$H$3)/'1_フィッティング'!$I$3, TRUE)</f>
        <v>0.99806820307059962</v>
      </c>
      <c r="C104">
        <f>_xlfn.NORM.S.DIST((LN(A104)-'1_フィッティング'!$H$13)/'1_フィッティング'!$I$13, TRUE)</f>
        <v>0.98994555229084868</v>
      </c>
      <c r="D104">
        <f>_xlfn.NORM.S.DIST((LN(A104)-'1_フィッティング'!$H$22)/'1_フィッティング'!$I$22, TRUE)</f>
        <v>0.95800783104244203</v>
      </c>
    </row>
    <row r="105" spans="1:4" x14ac:dyDescent="0.7">
      <c r="A105">
        <v>10.4</v>
      </c>
      <c r="B105">
        <f>_xlfn.NORM.S.DIST((LN(A105)-'1_フィッティング'!$H$3)/'1_フィッティング'!$I$3, TRUE)</f>
        <v>0.99823828417994576</v>
      </c>
      <c r="C105">
        <f>_xlfn.NORM.S.DIST((LN(A105)-'1_フィッティング'!$H$13)/'1_フィッティング'!$I$13, TRUE)</f>
        <v>0.99081311547310535</v>
      </c>
      <c r="D105">
        <f>_xlfn.NORM.S.DIST((LN(A105)-'1_フィッティング'!$H$22)/'1_フィッティング'!$I$22, TRUE)</f>
        <v>0.96074413742980613</v>
      </c>
    </row>
    <row r="106" spans="1:4" x14ac:dyDescent="0.7">
      <c r="A106">
        <v>10.5</v>
      </c>
      <c r="B106">
        <f>_xlfn.NORM.S.DIST((LN(A106)-'1_フィッティング'!$H$3)/'1_フィッティング'!$I$3, TRUE)</f>
        <v>0.99839319620579248</v>
      </c>
      <c r="C106">
        <f>_xlfn.NORM.S.DIST((LN(A106)-'1_フィッティング'!$H$13)/'1_フィッティング'!$I$13, TRUE)</f>
        <v>0.99160706590817893</v>
      </c>
      <c r="D106">
        <f>_xlfn.NORM.S.DIST((LN(A106)-'1_フィッティング'!$H$22)/'1_フィッティング'!$I$22, TRUE)</f>
        <v>0.96330944419351316</v>
      </c>
    </row>
    <row r="107" spans="1:4" x14ac:dyDescent="0.7">
      <c r="A107">
        <v>10.6</v>
      </c>
      <c r="B107">
        <f>_xlfn.NORM.S.DIST((LN(A107)-'1_フィッティング'!$H$3)/'1_フィッティング'!$I$3, TRUE)</f>
        <v>0.99853430284048794</v>
      </c>
      <c r="C107">
        <f>_xlfn.NORM.S.DIST((LN(A107)-'1_フィッティング'!$H$13)/'1_フィッティング'!$I$13, TRUE)</f>
        <v>0.99233345807791096</v>
      </c>
      <c r="D107">
        <f>_xlfn.NORM.S.DIST((LN(A107)-'1_フィッティング'!$H$22)/'1_フィッティング'!$I$22, TRUE)</f>
        <v>0.9657136056405663</v>
      </c>
    </row>
    <row r="108" spans="1:4" x14ac:dyDescent="0.7">
      <c r="A108">
        <v>10.7</v>
      </c>
      <c r="B108">
        <f>_xlfn.NORM.S.DIST((LN(A108)-'1_フィッティング'!$H$3)/'1_フィッティング'!$I$3, TRUE)</f>
        <v>0.99866284502370395</v>
      </c>
      <c r="C108">
        <f>_xlfn.NORM.S.DIST((LN(A108)-'1_フィッティング'!$H$13)/'1_フィッティング'!$I$13, TRUE)</f>
        <v>0.99299787560756159</v>
      </c>
      <c r="D108">
        <f>_xlfn.NORM.S.DIST((LN(A108)-'1_フィッティング'!$H$22)/'1_フィッティング'!$I$22, TRUE)</f>
        <v>0.96796600006568156</v>
      </c>
    </row>
    <row r="109" spans="1:4" x14ac:dyDescent="0.7">
      <c r="A109">
        <v>10.8</v>
      </c>
      <c r="B109">
        <f>_xlfn.NORM.S.DIST((LN(A109)-'1_フィッティング'!$H$3)/'1_フィッティング'!$I$3, TRUE)</f>
        <v>0.99877995190039259</v>
      </c>
      <c r="C109">
        <f>_xlfn.NORM.S.DIST((LN(A109)-'1_フィッティング'!$H$13)/'1_フィッティング'!$I$13, TRUE)</f>
        <v>0.99360546416214812</v>
      </c>
      <c r="D109">
        <f>_xlfn.NORM.S.DIST((LN(A109)-'1_フィッティング'!$H$22)/'1_フィッティング'!$I$22, TRUE)</f>
        <v>0.97007554238481131</v>
      </c>
    </row>
    <row r="110" spans="1:4" x14ac:dyDescent="0.7">
      <c r="A110">
        <v>10.9</v>
      </c>
      <c r="B110">
        <f>_xlfn.NORM.S.DIST((LN(A110)-'1_フィッティング'!$H$3)/'1_フィッティング'!$I$3, TRUE)</f>
        <v>0.99888665082326222</v>
      </c>
      <c r="C110">
        <f>_xlfn.NORM.S.DIST((LN(A110)-'1_フィッティング'!$H$13)/'1_フィッティング'!$I$13, TRUE)</f>
        <v>0.99416096255935127</v>
      </c>
      <c r="D110">
        <f>_xlfn.NORM.S.DIST((LN(A110)-'1_フィッティング'!$H$22)/'1_フィッティング'!$I$22, TRUE)</f>
        <v>0.97205069775301645</v>
      </c>
    </row>
    <row r="111" spans="1:4" x14ac:dyDescent="0.7">
      <c r="A111">
        <v>11</v>
      </c>
      <c r="B111">
        <f>_xlfn.NORM.S.DIST((LN(A111)-'1_フィッティング'!$H$3)/'1_フィッティング'!$I$3, TRUE)</f>
        <v>0.99898387647896347</v>
      </c>
      <c r="C111">
        <f>_xlfn.NORM.S.DIST((LN(A111)-'1_フィッティング'!$H$13)/'1_フィッティング'!$I$13, TRUE)</f>
        <v>0.99466873211979756</v>
      </c>
      <c r="D111">
        <f>_xlfn.NORM.S.DIST((LN(A111)-'1_フィッティング'!$H$22)/'1_フィッティング'!$I$22, TRUE)</f>
        <v>0.97389949594723535</v>
      </c>
    </row>
    <row r="112" spans="1:4" x14ac:dyDescent="0.7">
      <c r="A112">
        <v>11.1</v>
      </c>
      <c r="B112">
        <f>_xlfn.NORM.S.DIST((LN(A112)-'1_フィッティング'!$H$3)/'1_フィッティング'!$I$3, TRUE)</f>
        <v>0.99907247921130049</v>
      </c>
      <c r="C112">
        <f>_xlfn.NORM.S.DIST((LN(A112)-'1_フィッティング'!$H$13)/'1_フィッティング'!$I$13, TRUE)</f>
        <v>0.99513278428917362</v>
      </c>
      <c r="D112">
        <f>_xlfn.NORM.S.DIST((LN(A112)-'1_フィッティング'!$H$22)/'1_フィッティング'!$I$22, TRUE)</f>
        <v>0.97562954631940413</v>
      </c>
    </row>
    <row r="113" spans="1:4" x14ac:dyDescent="0.7">
      <c r="A113">
        <v>11.2</v>
      </c>
      <c r="B113">
        <f>_xlfn.NORM.S.DIST((LN(A113)-'1_フィッティング'!$H$3)/'1_フィッティング'!$I$3, TRUE)</f>
        <v>0.99915323260922562</v>
      </c>
      <c r="C113">
        <f>_xlfn.NORM.S.DIST((LN(A113)-'1_フィッティング'!$H$13)/'1_フィッティング'!$I$13, TRUE)</f>
        <v>0.99555680657750456</v>
      </c>
      <c r="D113">
        <f>_xlfn.NORM.S.DIST((LN(A113)-'1_フィッティング'!$H$22)/'1_フィッティング'!$I$22, TRUE)</f>
        <v>0.97724805314834262</v>
      </c>
    </row>
    <row r="114" spans="1:4" x14ac:dyDescent="0.7">
      <c r="A114">
        <v>11.3</v>
      </c>
      <c r="B114">
        <f>_xlfn.NORM.S.DIST((LN(A114)-'1_フィッティング'!$H$3)/'1_フィッティング'!$I$3, TRUE)</f>
        <v>0.99922684042214782</v>
      </c>
      <c r="C114">
        <f>_xlfn.NORM.S.DIST((LN(A114)-'1_フィッティング'!$H$13)/'1_フィッティング'!$I$13, TRUE)</f>
        <v>0.99594418686939301</v>
      </c>
      <c r="D114">
        <f>_xlfn.NORM.S.DIST((LN(A114)-'1_フィッティング'!$H$22)/'1_フィッティング'!$I$22, TRUE)</f>
        <v>0.97876183123989147</v>
      </c>
    </row>
    <row r="115" spans="1:4" x14ac:dyDescent="0.7">
      <c r="A115">
        <v>11.4</v>
      </c>
      <c r="B115">
        <f>_xlfn.NORM.S.DIST((LN(A115)-'1_フィッティング'!$H$3)/'1_フィッティング'!$I$3, TRUE)</f>
        <v>0.99929394286017714</v>
      </c>
      <c r="C115">
        <f>_xlfn.NORM.S.DIST((LN(A115)-'1_フィッティング'!$H$13)/'1_フィッティング'!$I$13, TRUE)</f>
        <v>0.99629803616541424</v>
      </c>
      <c r="D115">
        <f>_xlfn.NORM.S.DIST((LN(A115)-'1_フィッティング'!$H$22)/'1_フィッティング'!$I$22, TRUE)</f>
        <v>0.98017732164405247</v>
      </c>
    </row>
    <row r="116" spans="1:4" x14ac:dyDescent="0.7">
      <c r="A116">
        <v>11.5</v>
      </c>
      <c r="B116">
        <f>_xlfn.NORM.S.DIST((LN(A116)-'1_フィッティング'!$H$3)/'1_フィッティング'!$I$3, TRUE)</f>
        <v>0.99935512233233681</v>
      </c>
      <c r="C116">
        <f>_xlfn.NORM.S.DIST((LN(A116)-'1_フィッティング'!$H$13)/'1_フィッティング'!$I$13, TRUE)</f>
        <v>0.99662120981949165</v>
      </c>
      <c r="D116">
        <f>_xlfn.NORM.S.DIST((LN(A116)-'1_フィッティング'!$H$22)/'1_フィッティング'!$I$22, TRUE)</f>
        <v>0.98150060737542411</v>
      </c>
    </row>
    <row r="117" spans="1:4" x14ac:dyDescent="0.7">
      <c r="A117">
        <v>11.6</v>
      </c>
      <c r="B117">
        <f>_xlfn.NORM.S.DIST((LN(A117)-'1_フィッティング'!$H$3)/'1_フィッティング'!$I$3, TRUE)</f>
        <v>0.99941090867149551</v>
      </c>
      <c r="C117">
        <f>_xlfn.NORM.S.DIST((LN(A117)-'1_フィッティング'!$H$13)/'1_フィッティング'!$I$13, TRUE)</f>
        <v>0.99691632734021318</v>
      </c>
      <c r="D117">
        <f>_xlfn.NORM.S.DIST((LN(A117)-'1_フィッティング'!$H$22)/'1_フィッティング'!$I$22, TRUE)</f>
        <v>0.9827374290391454</v>
      </c>
    </row>
    <row r="118" spans="1:4" x14ac:dyDescent="0.7">
      <c r="A118">
        <v>11.7</v>
      </c>
      <c r="B118">
        <f>_xlfn.NORM.S.DIST((LN(A118)-'1_フィッティング'!$H$3)/'1_フィッティング'!$I$3, TRUE)</f>
        <v>0.99946178389078466</v>
      </c>
      <c r="C118">
        <f>_xlfn.NORM.S.DIST((LN(A118)-'1_フィッティング'!$H$13)/'1_フィッティング'!$I$13, TRUE)</f>
        <v>0.99718579082591663</v>
      </c>
      <c r="D118">
        <f>_xlfn.NORM.S.DIST((LN(A118)-'1_フィッティング'!$H$22)/'1_フィッティング'!$I$22, TRUE)</f>
        <v>0.98389320027894001</v>
      </c>
    </row>
    <row r="119" spans="1:4" x14ac:dyDescent="0.7">
      <c r="A119">
        <v>11.8</v>
      </c>
      <c r="B119">
        <f>_xlfn.NORM.S.DIST((LN(A119)-'1_フィッティング'!$H$3)/'1_フィッティング'!$I$3, TRUE)</f>
        <v>0.99950818651256845</v>
      </c>
      <c r="C119">
        <f>_xlfn.NORM.S.DIST((LN(A119)-'1_フィッティング'!$H$13)/'1_フィッティング'!$I$13, TRUE)</f>
        <v>0.99743180210419136</v>
      </c>
      <c r="D119">
        <f>_xlfn.NORM.S.DIST((LN(A119)-'1_フィッティング'!$H$22)/'1_フィッティング'!$I$22, TRUE)</f>
        <v>0.984973022976811</v>
      </c>
    </row>
    <row r="120" spans="1:4" x14ac:dyDescent="0.7">
      <c r="A120">
        <v>11.9</v>
      </c>
      <c r="B120">
        <f>_xlfn.NORM.S.DIST((LN(A120)-'1_フィッティング'!$H$3)/'1_フィッティング'!$I$3, TRUE)</f>
        <v>0.99955051550760765</v>
      </c>
      <c r="C120">
        <f>_xlfn.NORM.S.DIST((LN(A120)-'1_フィッティング'!$H$13)/'1_フィッティング'!$I$13, TRUE)</f>
        <v>0.99765637864638923</v>
      </c>
      <c r="D120">
        <f>_xlfn.NORM.S.DIST((LN(A120)-'1_フィッティング'!$H$22)/'1_フィッティング'!$I$22, TRUE)</f>
        <v>0.98598170214555136</v>
      </c>
    </row>
    <row r="121" spans="1:4" x14ac:dyDescent="0.7">
      <c r="A121">
        <v>12</v>
      </c>
      <c r="B121">
        <f>_xlfn.NORM.S.DIST((LN(A121)-'1_フィッティング'!$H$3)/'1_フィッティング'!$I$3, TRUE)</f>
        <v>0.99958913387888426</v>
      </c>
      <c r="C121">
        <f>_xlfn.NORM.S.DIST((LN(A121)-'1_フィッティング'!$H$13)/'1_フィッティング'!$I$13, TRUE)</f>
        <v>0.99786136832697603</v>
      </c>
      <c r="D121">
        <f>_xlfn.NORM.S.DIST((LN(A121)-'1_フィッティング'!$H$22)/'1_フィッティング'!$I$22, TRUE)</f>
        <v>0.98692376046562136</v>
      </c>
    </row>
    <row r="122" spans="1:4" x14ac:dyDescent="0.7">
      <c r="A122">
        <v>12.1</v>
      </c>
      <c r="B122">
        <f>_xlfn.NORM.S.DIST((LN(A122)-'1_フィッティング'!$H$3)/'1_フィッティング'!$I$3, TRUE)</f>
        <v>0.99962437192163056</v>
      </c>
      <c r="C122">
        <f>_xlfn.NORM.S.DIST((LN(A122)-'1_フィッティング'!$H$13)/'1_フィッティング'!$I$13, TRUE)</f>
        <v>0.99804846309621409</v>
      </c>
      <c r="D122">
        <f>_xlfn.NORM.S.DIST((LN(A122)-'1_フィッティング'!$H$22)/'1_フィッティング'!$I$22, TRUE)</f>
        <v>0.98780345242718326</v>
      </c>
    </row>
    <row r="123" spans="1:4" x14ac:dyDescent="0.7">
      <c r="A123">
        <v>12.2</v>
      </c>
      <c r="B123">
        <f>_xlfn.NORM.S.DIST((LN(A123)-'1_フィッティング'!$H$3)/'1_フィッティング'!$I$3, TRUE)</f>
        <v>0.99965653018840361</v>
      </c>
      <c r="C123">
        <f>_xlfn.NORM.S.DIST((LN(A123)-'1_フィッティング'!$H$13)/'1_フィッティング'!$I$13, TRUE)</f>
        <v>0.99821921163287852</v>
      </c>
      <c r="D123">
        <f>_xlfn.NORM.S.DIST((LN(A123)-'1_フィッティング'!$H$22)/'1_フィッティング'!$I$22, TRUE)</f>
        <v>0.9886247780462788</v>
      </c>
    </row>
    <row r="124" spans="1:4" x14ac:dyDescent="0.7">
      <c r="A124">
        <v>12.3</v>
      </c>
      <c r="B124">
        <f>_xlfn.NORM.S.DIST((LN(A124)-'1_フィッティング'!$H$3)/'1_フィッティング'!$I$3, TRUE)</f>
        <v>0.9996858821855622</v>
      </c>
      <c r="C124">
        <f>_xlfn.NORM.S.DIST((LN(A124)-'1_フィッティング'!$H$13)/'1_フィッティング'!$I$13, TRUE)</f>
        <v>0.99837503104156522</v>
      </c>
      <c r="D124">
        <f>_xlfn.NORM.S.DIST((LN(A124)-'1_フィッティング'!$H$22)/'1_フィッティング'!$I$22, TRUE)</f>
        <v>0.98939149613136179</v>
      </c>
    </row>
    <row r="125" spans="1:4" x14ac:dyDescent="0.7">
      <c r="A125">
        <v>12.4</v>
      </c>
      <c r="B125">
        <f>_xlfn.NORM.S.DIST((LN(A125)-'1_フィッティング'!$H$3)/'1_フィッティング'!$I$3, TRUE)</f>
        <v>0.99971267682521692</v>
      </c>
      <c r="C125">
        <f>_xlfn.NORM.S.DIST((LN(A125)-'1_フィッティング'!$H$13)/'1_フィッティング'!$I$13, TRUE)</f>
        <v>0.99851721765674428</v>
      </c>
      <c r="D125">
        <f>_xlfn.NORM.S.DIST((LN(A125)-'1_フィッティング'!$H$22)/'1_フィッティング'!$I$22, TRUE)</f>
        <v>0.99010713708275522</v>
      </c>
    </row>
    <row r="126" spans="1:4" x14ac:dyDescent="0.7">
      <c r="A126">
        <v>12.5</v>
      </c>
      <c r="B126">
        <f>_xlfn.NORM.S.DIST((LN(A126)-'1_フィッティング'!$H$3)/'1_フィッティング'!$I$3, TRUE)</f>
        <v>0.99973714065462604</v>
      </c>
      <c r="C126">
        <f>_xlfn.NORM.S.DIST((LN(A126)-'1_フィッティング'!$H$13)/'1_フィッティング'!$I$13, TRUE)</f>
        <v>0.99864695701311434</v>
      </c>
      <c r="D126">
        <f>_xlfn.NORM.S.DIST((LN(A126)-'1_フィッティング'!$H$22)/'1_フィッティング'!$I$22, TRUE)</f>
        <v>0.9907750152131517</v>
      </c>
    </row>
    <row r="127" spans="1:4" x14ac:dyDescent="0.7">
      <c r="A127">
        <v>12.6</v>
      </c>
      <c r="B127">
        <f>_xlfn.NORM.S.DIST((LN(A127)-'1_フィッティング'!$H$3)/'1_フィッティング'!$I$3, TRUE)</f>
        <v>0.99975947988307856</v>
      </c>
      <c r="C127">
        <f>_xlfn.NORM.S.DIST((LN(A127)-'1_フィッティング'!$H$13)/'1_フィッティング'!$I$13, TRUE)</f>
        <v>0.9987653330390921</v>
      </c>
      <c r="D127">
        <f>_xlfn.NORM.S.DIST((LN(A127)-'1_フィッティング'!$H$22)/'1_フィッティング'!$I$22, TRUE)</f>
        <v>0.99139824058210968</v>
      </c>
    </row>
    <row r="128" spans="1:4" x14ac:dyDescent="0.7">
      <c r="A128">
        <v>12.7</v>
      </c>
      <c r="B128">
        <f>_xlfn.NORM.S.DIST((LN(A128)-'1_フィッティング'!$H$3)/'1_フィッティング'!$I$3, TRUE)</f>
        <v>0.99977988222454706</v>
      </c>
      <c r="C128">
        <f>_xlfn.NORM.S.DIST((LN(A128)-'1_フィッティング'!$H$13)/'1_フィッティング'!$I$13, TRUE)</f>
        <v>0.99887333652747134</v>
      </c>
      <c r="D128">
        <f>_xlfn.NORM.S.DIST((LN(A128)-'1_フィッティング'!$H$22)/'1_フィッティング'!$I$22, TRUE)</f>
        <v>0.99197973034166942</v>
      </c>
    </row>
    <row r="129" spans="1:4" x14ac:dyDescent="0.7">
      <c r="A129">
        <v>12.8</v>
      </c>
      <c r="B129">
        <f>_xlfn.NORM.S.DIST((LN(A129)-'1_フィッティング'!$H$3)/'1_フィッティング'!$I$3, TRUE)</f>
        <v>0.9997985185727658</v>
      </c>
      <c r="C129">
        <f>_xlfn.NORM.S.DIST((LN(A129)-'1_フィッティング'!$H$13)/'1_フィッティング'!$I$13, TRUE)</f>
        <v>0.99897187293445888</v>
      </c>
      <c r="D129">
        <f>_xlfn.NORM.S.DIST((LN(A129)-'1_フィッティング'!$H$22)/'1_フィッティング'!$I$22, TRUE)</f>
        <v>0.99252221959379738</v>
      </c>
    </row>
    <row r="130" spans="1:4" x14ac:dyDescent="0.7">
      <c r="A130">
        <v>12.9</v>
      </c>
      <c r="B130">
        <f>_xlfn.NORM.S.DIST((LN(A130)-'1_フィッティング'!$H$3)/'1_フィッティング'!$I$3, TRUE)</f>
        <v>0.99981554452391952</v>
      </c>
      <c r="C130">
        <f>_xlfn.NORM.S.DIST((LN(A130)-'1_フィッティング'!$H$13)/'1_フィッティング'!$I$13, TRUE)</f>
        <v>0.99906176955546622</v>
      </c>
      <c r="D130">
        <f>_xlfn.NORM.S.DIST((LN(A130)-'1_フィッティング'!$H$22)/'1_フィッティング'!$I$22, TRUE)</f>
        <v>0.99302827176342723</v>
      </c>
    </row>
    <row r="131" spans="1:4" x14ac:dyDescent="0.7">
      <c r="A131">
        <v>13</v>
      </c>
      <c r="B131">
        <f>_xlfn.NORM.S.DIST((LN(A131)-'1_フィッティング'!$H$3)/'1_フィッティング'!$I$3, TRUE)</f>
        <v>0.99983110176076317</v>
      </c>
      <c r="C131">
        <f>_xlfn.NORM.S.DIST((LN(A131)-'1_フィッティング'!$H$13)/'1_フィッティング'!$I$13, TRUE)</f>
        <v>0.9991437821232465</v>
      </c>
      <c r="D131">
        <f>_xlfn.NORM.S.DIST((LN(A131)-'1_フィッティング'!$H$22)/'1_フィッティング'!$I$22, TRUE)</f>
        <v>0.99350028849343897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5F82-3475-45F1-B172-0192EC6F4152}">
  <dimension ref="A1:E131"/>
  <sheetViews>
    <sheetView tabSelected="1" workbookViewId="0">
      <selection activeCell="E22" sqref="E22"/>
    </sheetView>
  </sheetViews>
  <sheetFormatPr defaultRowHeight="17.649999999999999" x14ac:dyDescent="0.7"/>
  <cols>
    <col min="2" max="2" width="25.4375" customWidth="1"/>
    <col min="3" max="3" width="25.6875" customWidth="1"/>
    <col min="4" max="4" width="12.625" bestFit="1" customWidth="1"/>
    <col min="5" max="5" width="54.5" customWidth="1"/>
  </cols>
  <sheetData>
    <row r="1" spans="1:5" x14ac:dyDescent="0.7">
      <c r="A1" t="s">
        <v>11</v>
      </c>
      <c r="B1" t="s">
        <v>16</v>
      </c>
      <c r="C1" s="5" t="s">
        <v>17</v>
      </c>
      <c r="D1" t="s">
        <v>18</v>
      </c>
      <c r="E1" s="2" t="s">
        <v>19</v>
      </c>
    </row>
    <row r="2" spans="1:5" x14ac:dyDescent="0.7">
      <c r="A2">
        <v>0.1</v>
      </c>
      <c r="B2">
        <f>MAX('2_累積確率グラフ'!B2 - '2_累積確率グラフ'!C2, 0)</f>
        <v>3.1734168899406929E-28</v>
      </c>
      <c r="C2">
        <f>MAX('2_累積確率グラフ'!C2 - '2_累積確率グラフ'!D2, 0)</f>
        <v>0</v>
      </c>
      <c r="D2">
        <f>'2_累積確率グラフ'!D2</f>
        <v>9.1153713250527245E-41</v>
      </c>
      <c r="E2">
        <f>B2*0.25+C2*0.5+D2*1</f>
        <v>7.9335422248608474E-29</v>
      </c>
    </row>
    <row r="3" spans="1:5" x14ac:dyDescent="0.7">
      <c r="A3">
        <v>0.2</v>
      </c>
      <c r="B3">
        <f>MAX('2_累積確率グラフ'!B3 - '2_累積確率グラフ'!C3, 0)</f>
        <v>3.2299287727355298E-19</v>
      </c>
      <c r="C3">
        <f>MAX('2_累積確率グラフ'!C3 - '2_累積確率グラフ'!D3, 0)</f>
        <v>0</v>
      </c>
      <c r="D3">
        <f>'2_累積確率グラフ'!D3</f>
        <v>9.0025559205887107E-29</v>
      </c>
      <c r="E3">
        <f t="shared" ref="E3:E66" si="0">B3*0.25+C3*0.5+D3*1</f>
        <v>8.0748219408413806E-20</v>
      </c>
    </row>
    <row r="4" spans="1:5" x14ac:dyDescent="0.7">
      <c r="A4">
        <v>0.3</v>
      </c>
      <c r="B4">
        <f>MAX('2_累積確率グラフ'!B4 - '2_累積確率グラフ'!C4, 0)</f>
        <v>8.4164844590182001E-15</v>
      </c>
      <c r="C4">
        <f>MAX('2_累積確率グラフ'!C4 - '2_累積確率グラフ'!D4, 0)</f>
        <v>0</v>
      </c>
      <c r="D4">
        <f>'2_累積確率グラフ'!D4</f>
        <v>9.0987793292210568E-23</v>
      </c>
      <c r="E4">
        <f t="shared" si="0"/>
        <v>2.1041212057423435E-15</v>
      </c>
    </row>
    <row r="5" spans="1:5" x14ac:dyDescent="0.7">
      <c r="A5">
        <v>0.4</v>
      </c>
      <c r="B5">
        <f>MAX('2_累積確率グラフ'!B5 - '2_累積確率グラフ'!C5, 0)</f>
        <v>4.7626149007585695E-12</v>
      </c>
      <c r="C5">
        <f>MAX('2_累積確率グラフ'!C5 - '2_累積確率グラフ'!D5, 0)</f>
        <v>0</v>
      </c>
      <c r="D5">
        <f>'2_累積確率グラフ'!D5</f>
        <v>5.8537464119088566E-19</v>
      </c>
      <c r="E5">
        <f t="shared" si="0"/>
        <v>1.1906543105642835E-12</v>
      </c>
    </row>
    <row r="6" spans="1:5" x14ac:dyDescent="0.7">
      <c r="A6">
        <v>0.5</v>
      </c>
      <c r="B6">
        <f>MAX('2_累積確率グラフ'!B6 - '2_累積確率グラフ'!C6, 0)</f>
        <v>3.9480156949926641E-10</v>
      </c>
      <c r="C6">
        <f>MAX('2_累積確率グラフ'!C6 - '2_累積確率グラフ'!D6, 0)</f>
        <v>0</v>
      </c>
      <c r="D6">
        <f>'2_累積確率グラフ'!D6</f>
        <v>2.9089141395058704E-16</v>
      </c>
      <c r="E6">
        <f t="shared" si="0"/>
        <v>9.8700683266230554E-11</v>
      </c>
    </row>
    <row r="7" spans="1:5" x14ac:dyDescent="0.7">
      <c r="A7">
        <v>0.6</v>
      </c>
      <c r="B7">
        <f>MAX('2_累積確率グラフ'!B7 - '2_累積確率グラフ'!C7, 0)</f>
        <v>1.0567967902792632E-8</v>
      </c>
      <c r="C7">
        <f>MAX('2_累積確率グラフ'!C7 - '2_累積確率グラフ'!D7, 0)</f>
        <v>0</v>
      </c>
      <c r="D7">
        <f>'2_累積確率グラフ'!D7</f>
        <v>3.1618986622930932E-14</v>
      </c>
      <c r="E7">
        <f t="shared" si="0"/>
        <v>2.6420235946847808E-9</v>
      </c>
    </row>
    <row r="8" spans="1:5" x14ac:dyDescent="0.7">
      <c r="A8">
        <v>0.7</v>
      </c>
      <c r="B8">
        <f>MAX('2_累積確率グラフ'!B8 - '2_累積確率グラフ'!C8, 0)</f>
        <v>1.3590552133986727E-7</v>
      </c>
      <c r="C8">
        <f>MAX('2_累積確率グラフ'!C8 - '2_累積確率グラフ'!D8, 0)</f>
        <v>0</v>
      </c>
      <c r="D8">
        <f>'2_累積確率グラフ'!D8</f>
        <v>1.272776452785925E-12</v>
      </c>
      <c r="E8">
        <f t="shared" si="0"/>
        <v>3.3977653111419601E-8</v>
      </c>
    </row>
    <row r="9" spans="1:5" x14ac:dyDescent="0.7">
      <c r="A9">
        <v>0.8</v>
      </c>
      <c r="B9">
        <f>MAX('2_累積確率グラフ'!B9 - '2_累積確率グラフ'!C9, 0)</f>
        <v>1.0519599216934962E-6</v>
      </c>
      <c r="C9">
        <f>MAX('2_累積確率グラフ'!C9 - '2_累積確率グラフ'!D9, 0)</f>
        <v>0</v>
      </c>
      <c r="D9">
        <f>'2_累積確率グラフ'!D9</f>
        <v>2.5620400675640856E-11</v>
      </c>
      <c r="E9">
        <f t="shared" si="0"/>
        <v>2.6301560082404967E-7</v>
      </c>
    </row>
    <row r="10" spans="1:5" x14ac:dyDescent="0.7">
      <c r="A10">
        <v>0.9</v>
      </c>
      <c r="B10">
        <f>MAX('2_累積確率グラフ'!B10 - '2_累積確率グラフ'!C10, 0)</f>
        <v>5.6315354042906783E-6</v>
      </c>
      <c r="C10">
        <f>MAX('2_累積確率グラフ'!C10 - '2_累積確率グラフ'!D10, 0)</f>
        <v>2.0876296233351338E-11</v>
      </c>
      <c r="D10">
        <f>'2_累積確率グラフ'!D10</f>
        <v>3.1066453579458192E-10</v>
      </c>
      <c r="E10">
        <f t="shared" si="0"/>
        <v>1.4082049537565808E-6</v>
      </c>
    </row>
    <row r="11" spans="1:5" x14ac:dyDescent="0.7">
      <c r="A11">
        <v>1</v>
      </c>
      <c r="B11">
        <f>MAX('2_累積確率グラフ'!B11 - '2_累積確率グラフ'!C11, 0)</f>
        <v>2.2838821518926525E-5</v>
      </c>
      <c r="C11">
        <f>MAX('2_累積確率グラフ'!C11 - '2_累積確率グラフ'!D11, 0)</f>
        <v>6.0943933762500179E-10</v>
      </c>
      <c r="D11">
        <f>'2_累積確率グラフ'!D11</f>
        <v>2.5651806877844782E-9</v>
      </c>
      <c r="E11">
        <f t="shared" si="0"/>
        <v>5.7125752800882281E-6</v>
      </c>
    </row>
    <row r="12" spans="1:5" x14ac:dyDescent="0.7">
      <c r="A12">
        <v>1.1000000000000001</v>
      </c>
      <c r="B12">
        <f>MAX('2_累積確率グラフ'!B12 - '2_累積確率グラフ'!C12, 0)</f>
        <v>7.4697829177034129E-5</v>
      </c>
      <c r="C12">
        <f>MAX('2_累積確率グラフ'!C12 - '2_累積確率グラフ'!D12, 0)</f>
        <v>6.1827068904207033E-9</v>
      </c>
      <c r="D12">
        <f>'2_累積確率グラフ'!D12</f>
        <v>1.5696998142379602E-8</v>
      </c>
      <c r="E12">
        <f t="shared" si="0"/>
        <v>1.8693245645846124E-5</v>
      </c>
    </row>
    <row r="13" spans="1:5" x14ac:dyDescent="0.7">
      <c r="A13">
        <v>1.2</v>
      </c>
      <c r="B13">
        <f>MAX('2_累積確率グラフ'!B13 - '2_累積確率グラフ'!C13, 0)</f>
        <v>2.0601350137613522E-4</v>
      </c>
      <c r="C13">
        <f>MAX('2_累積確率グラフ'!C13 - '2_累積確率グラフ'!D13, 0)</f>
        <v>4.0428486928146105E-8</v>
      </c>
      <c r="D13">
        <f>'2_累積確率グラフ'!D13</f>
        <v>7.5633043347583183E-8</v>
      </c>
      <c r="E13">
        <f t="shared" si="0"/>
        <v>5.1599222630845459E-5</v>
      </c>
    </row>
    <row r="14" spans="1:5" x14ac:dyDescent="0.7">
      <c r="A14">
        <v>1.3</v>
      </c>
      <c r="B14">
        <f>MAX('2_累積確率グラフ'!B14 - '2_累積確率グラフ'!C14, 0)</f>
        <v>4.9506540029078895E-4</v>
      </c>
      <c r="C14">
        <f>MAX('2_累積確率グラフ'!C14 - '2_累積確率グラフ'!D14, 0)</f>
        <v>1.9775973054351888E-7</v>
      </c>
      <c r="D14">
        <f>'2_累積確率グラフ'!D14</f>
        <v>3.0007849675615396E-7</v>
      </c>
      <c r="E14">
        <f t="shared" si="0"/>
        <v>1.2416530843472516E-4</v>
      </c>
    </row>
    <row r="15" spans="1:5" x14ac:dyDescent="0.7">
      <c r="A15">
        <v>1.4</v>
      </c>
      <c r="B15">
        <f>MAX('2_累積確率グラフ'!B15 - '2_累積確率グラフ'!C15, 0)</f>
        <v>1.0624817985979782E-3</v>
      </c>
      <c r="C15">
        <f>MAX('2_累積確率グラフ'!C15 - '2_累積確率グラフ'!D15, 0)</f>
        <v>7.7837831068454484E-7</v>
      </c>
      <c r="D15">
        <f>'2_累積確率グラフ'!D15</f>
        <v>1.0141317237757961E-6</v>
      </c>
      <c r="E15">
        <f t="shared" si="0"/>
        <v>2.6702377052861262E-4</v>
      </c>
    </row>
    <row r="16" spans="1:5" x14ac:dyDescent="0.7">
      <c r="A16">
        <v>1.5</v>
      </c>
      <c r="B16">
        <f>MAX('2_累積確率グラフ'!B16 - '2_累積確率グラフ'!C16, 0)</f>
        <v>2.0754394347618785E-3</v>
      </c>
      <c r="C16">
        <f>MAX('2_累積確率グラフ'!C16 - '2_累積確率グラフ'!D16, 0)</f>
        <v>2.5793129379924226E-6</v>
      </c>
      <c r="D16">
        <f>'2_累積確率グラフ'!D16</f>
        <v>2.9968134692748041E-6</v>
      </c>
      <c r="E16">
        <f t="shared" si="0"/>
        <v>5.231463286287407E-4</v>
      </c>
    </row>
    <row r="17" spans="1:5" x14ac:dyDescent="0.7">
      <c r="A17">
        <v>1.6</v>
      </c>
      <c r="B17">
        <f>MAX('2_累積確率グラフ'!B17 - '2_累積確率グラフ'!C17, 0)</f>
        <v>3.7452109218974582E-3</v>
      </c>
      <c r="C17">
        <f>MAX('2_累積確率グラフ'!C17 - '2_累積確率グラフ'!D17, 0)</f>
        <v>7.4256099416222161E-6</v>
      </c>
      <c r="D17">
        <f>'2_累積確率グラフ'!D17</f>
        <v>7.9046038301266596E-6</v>
      </c>
      <c r="E17">
        <f t="shared" si="0"/>
        <v>9.4792013927530233E-4</v>
      </c>
    </row>
    <row r="18" spans="1:5" x14ac:dyDescent="0.7">
      <c r="A18">
        <v>1.7</v>
      </c>
      <c r="B18">
        <f>MAX('2_累積確率グラフ'!B18 - '2_累積確率グラフ'!C18, 0)</f>
        <v>6.3175035412471586E-3</v>
      </c>
      <c r="C18">
        <f>MAX('2_累積確率グラフ'!C18 - '2_累積確率グラフ'!D18, 0)</f>
        <v>1.9009558032444354E-5</v>
      </c>
      <c r="D18">
        <f>'2_累積確率グラフ'!D18</f>
        <v>1.8919535556707675E-5</v>
      </c>
      <c r="E18">
        <f t="shared" si="0"/>
        <v>1.6078001998847196E-3</v>
      </c>
    </row>
    <row r="19" spans="1:5" x14ac:dyDescent="0.7">
      <c r="A19">
        <v>1.8</v>
      </c>
      <c r="B19">
        <f>MAX('2_累積確率グラフ'!B19 - '2_累積確率グラフ'!C19, 0)</f>
        <v>1.0056498174774872E-2</v>
      </c>
      <c r="C19">
        <f>MAX('2_累積確率グラフ'!C19 - '2_累積確率グラフ'!D19, 0)</f>
        <v>4.4054589309638322E-5</v>
      </c>
      <c r="D19">
        <f>'2_累積確率グラフ'!D19</f>
        <v>4.1643746762604676E-5</v>
      </c>
      <c r="E19">
        <f t="shared" si="0"/>
        <v>2.5777955851111417E-3</v>
      </c>
    </row>
    <row r="20" spans="1:5" x14ac:dyDescent="0.7">
      <c r="A20">
        <v>1.9</v>
      </c>
      <c r="B20">
        <f>MAX('2_累積確率グラフ'!B20 - '2_累積確率グラフ'!C20, 0)</f>
        <v>1.5224615568520694E-2</v>
      </c>
      <c r="C20">
        <f>MAX('2_累積確率グラフ'!C20 - '2_累積確率グラフ'!D20, 0)</f>
        <v>9.3741285217377977E-5</v>
      </c>
      <c r="D20">
        <f>'2_累積確率グラフ'!D20</f>
        <v>8.5222649850021239E-5</v>
      </c>
      <c r="E20">
        <f t="shared" si="0"/>
        <v>3.9382471845888839E-3</v>
      </c>
    </row>
    <row r="21" spans="1:5" x14ac:dyDescent="0.7">
      <c r="A21">
        <v>2</v>
      </c>
      <c r="B21">
        <f>MAX('2_累積確率グラフ'!B21 - '2_累積確率グラフ'!C21, 0)</f>
        <v>2.2060619933830818E-2</v>
      </c>
      <c r="C21">
        <f>MAX('2_累積確率グラフ'!C21 - '2_累積確率グラフ'!D21, 0)</f>
        <v>1.8524517910955678E-4</v>
      </c>
      <c r="D21">
        <f>'2_累積確率グラフ'!D21</f>
        <v>1.636327687715792E-4</v>
      </c>
      <c r="E21">
        <f t="shared" si="0"/>
        <v>5.7714103417840622E-3</v>
      </c>
    </row>
    <row r="22" spans="1:5" x14ac:dyDescent="0.7">
      <c r="A22">
        <v>2.1</v>
      </c>
      <c r="B22">
        <f>MAX('2_累積確率グラフ'!B22 - '2_累積確率グラフ'!C22, 0)</f>
        <v>3.0758712694575779E-2</v>
      </c>
      <c r="C22">
        <f>MAX('2_累積確率グラフ'!C22 - '2_累積確率グラフ'!D22, 0)</f>
        <v>3.4316458583818734E-4</v>
      </c>
      <c r="D22">
        <f>'2_累積確率グラフ'!D22</f>
        <v>2.970278037202298E-4</v>
      </c>
      <c r="E22">
        <f t="shared" si="0"/>
        <v>8.1582882702832676E-3</v>
      </c>
    </row>
    <row r="23" spans="1:5" x14ac:dyDescent="0.7">
      <c r="A23">
        <v>2.2000000000000002</v>
      </c>
      <c r="B23">
        <f>MAX('2_累積確率グラフ'!B23 - '2_累積確率グラフ'!C23, 0)</f>
        <v>4.1450886775774305E-2</v>
      </c>
      <c r="C23">
        <f>MAX('2_累積確率グラフ'!C23 - '2_累積確率グラフ'!D23, 0)</f>
        <v>6.0058267731219331E-4</v>
      </c>
      <c r="D23">
        <f>'2_累積確率グラフ'!D23</f>
        <v>5.1300679407715883E-4</v>
      </c>
      <c r="E23">
        <f t="shared" si="0"/>
        <v>1.1176019826676832E-2</v>
      </c>
    </row>
    <row r="24" spans="1:5" x14ac:dyDescent="0.7">
      <c r="A24">
        <v>2.2999999999999998</v>
      </c>
      <c r="B24">
        <f>MAX('2_累積確率グラフ'!B24 - '2_累積確率グラフ'!C24, 0)</f>
        <v>5.4194168256617603E-2</v>
      </c>
      <c r="C24">
        <f>MAX('2_累積確率グラフ'!C24 - '2_累積確率グラフ'!D24, 0)</f>
        <v>9.9952227337633858E-4</v>
      </c>
      <c r="D24">
        <f>'2_累積確率グラフ'!D24</f>
        <v>8.4765743003394208E-4</v>
      </c>
      <c r="E24">
        <f t="shared" si="0"/>
        <v>1.4895960630876512E-2</v>
      </c>
    </row>
    <row r="25" spans="1:5" x14ac:dyDescent="0.7">
      <c r="A25">
        <v>2.4</v>
      </c>
      <c r="B25">
        <f>MAX('2_累積確率グラフ'!B25 - '2_累積確率グラフ'!C25, 0)</f>
        <v>6.8963628712777031E-2</v>
      </c>
      <c r="C25">
        <f>MAX('2_累積確率グラフ'!C25 - '2_累積確率グラフ'!D25, 0)</f>
        <v>1.5906124457037642E-3</v>
      </c>
      <c r="D25">
        <f>'2_累積確率グラフ'!D25</f>
        <v>1.3462374457952923E-3</v>
      </c>
      <c r="E25">
        <f t="shared" si="0"/>
        <v>1.9382450846841433E-2</v>
      </c>
    </row>
    <row r="26" spans="1:5" x14ac:dyDescent="0.7">
      <c r="A26">
        <v>2.5</v>
      </c>
      <c r="B26">
        <f>MAX('2_累積確率グラフ'!B26 - '2_累積確率グラフ'!C26, 0)</f>
        <v>8.5651337234348909E-2</v>
      </c>
      <c r="C26">
        <f>MAX('2_累積確率グラフ'!C26 - '2_累積確率グラフ'!D26, 0)</f>
        <v>2.4318804084919377E-3</v>
      </c>
      <c r="D26">
        <f>'2_累積確率グラフ'!D26</f>
        <v>2.0633853965057419E-3</v>
      </c>
      <c r="E26">
        <f t="shared" si="0"/>
        <v>2.4692159909338939E-2</v>
      </c>
    </row>
    <row r="27" spans="1:5" x14ac:dyDescent="0.7">
      <c r="A27">
        <v>2.6</v>
      </c>
      <c r="B27">
        <f>MAX('2_累積確率グラフ'!B27 - '2_累積確率グラフ'!C27, 0)</f>
        <v>0.10407082221894889</v>
      </c>
      <c r="C27">
        <f>MAX('2_累積確率グラフ'!C27 - '2_累積確率グラフ'!D27, 0)</f>
        <v>3.5866915297299486E-3</v>
      </c>
      <c r="D27">
        <f>'2_累積確率グラフ'!D27</f>
        <v>3.0627937913926279E-3</v>
      </c>
      <c r="E27">
        <f t="shared" si="0"/>
        <v>3.0873845110994828E-2</v>
      </c>
    </row>
    <row r="28" spans="1:5" x14ac:dyDescent="0.7">
      <c r="A28">
        <v>2.7</v>
      </c>
      <c r="B28">
        <f>MAX('2_累積確率グラフ'!B28 - '2_累積確率グラフ'!C28, 0)</f>
        <v>0.12396617454666897</v>
      </c>
      <c r="C28">
        <f>MAX('2_累積確率グラフ'!C28 - '2_累積確率グラフ'!D28, 0)</f>
        <v>5.1209649973914763E-3</v>
      </c>
      <c r="D28">
        <f>'2_累積確率グラフ'!D28</f>
        <v>4.4163258527254228E-3</v>
      </c>
      <c r="E28">
        <f t="shared" si="0"/>
        <v>3.7968351988088407E-2</v>
      </c>
    </row>
    <row r="29" spans="1:5" x14ac:dyDescent="0.7">
      <c r="A29">
        <v>2.8</v>
      </c>
      <c r="B29">
        <f>MAX('2_累積確率グラフ'!B29 - '2_累積確率グラフ'!C29, 0)</f>
        <v>0.14502465689796878</v>
      </c>
      <c r="C29">
        <f>MAX('2_累積確率グラフ'!C29 - '2_累積確率グラフ'!D29, 0)</f>
        <v>7.0998764945282272E-3</v>
      </c>
      <c r="D29">
        <f>'2_累積確率グラフ'!D29</f>
        <v>6.2026053643273529E-3</v>
      </c>
      <c r="E29">
        <f t="shared" si="0"/>
        <v>4.6008707836083663E-2</v>
      </c>
    </row>
    <row r="30" spans="1:5" x14ac:dyDescent="0.7">
      <c r="A30">
        <v>2.9</v>
      </c>
      <c r="B30">
        <f>MAX('2_累積確率グラフ'!B30 - '2_累積確率グラフ'!C30, 0)</f>
        <v>0.16689157610323593</v>
      </c>
      <c r="C30">
        <f>MAX('2_累積確率グラフ'!C30 - '2_累積確率グラフ'!D30, 0)</f>
        <v>9.5843119051594126E-3</v>
      </c>
      <c r="D30">
        <f>'2_累積確率グラフ'!D30</f>
        <v>8.5051514762559521E-3</v>
      </c>
      <c r="E30">
        <f t="shared" si="0"/>
        <v>5.5020201454644646E-2</v>
      </c>
    </row>
    <row r="31" spans="1:5" x14ac:dyDescent="0.7">
      <c r="A31">
        <v>3</v>
      </c>
      <c r="B31">
        <f>MAX('2_累積確率グラフ'!B31 - '2_累積確率グラフ'!C31, 0)</f>
        <v>0.18918619933568931</v>
      </c>
      <c r="C31">
        <f>MAX('2_累積確率グラフ'!C31 - '2_累積確率グラフ'!D31, 0)</f>
        <v>1.2627353940331329E-2</v>
      </c>
      <c r="D31">
        <f>'2_累積確率グラフ'!D31</f>
        <v>1.1410162939377239E-2</v>
      </c>
      <c r="E31">
        <f t="shared" si="0"/>
        <v>6.5020389743465232E-2</v>
      </c>
    </row>
    <row r="32" spans="1:5" x14ac:dyDescent="0.7">
      <c r="A32">
        <v>3.1</v>
      </c>
      <c r="B32">
        <f>MAX('2_累積確率グラフ'!B32 - '2_累積確率グラフ'!C32, 0)</f>
        <v>0.21151761686836765</v>
      </c>
      <c r="C32">
        <f>MAX('2_累積確率グラフ'!C32 - '2_累積確率グラフ'!D32, 0)</f>
        <v>1.6271068826146408E-2</v>
      </c>
      <c r="D32">
        <f>'2_累積確率グラフ'!D32</f>
        <v>1.5004076938402991E-2</v>
      </c>
      <c r="E32">
        <f t="shared" si="0"/>
        <v>7.6019015568568105E-2</v>
      </c>
    </row>
    <row r="33" spans="1:5" x14ac:dyDescent="0.7">
      <c r="A33">
        <v>3.2</v>
      </c>
      <c r="B33">
        <f>MAX('2_累積確率グラフ'!B33 - '2_累積確率グラフ'!C33, 0)</f>
        <v>0.23349963946875829</v>
      </c>
      <c r="C33">
        <f>MAX('2_累積確率グラフ'!C33 - '2_累積確率グラフ'!D33, 0)</f>
        <v>2.0543819205491365E-2</v>
      </c>
      <c r="D33">
        <f>'2_累積確率グラフ'!D33</f>
        <v>1.9371036108856945E-2</v>
      </c>
      <c r="E33">
        <f t="shared" si="0"/>
        <v>8.8017855578792201E-2</v>
      </c>
    </row>
    <row r="34" spans="1:5" x14ac:dyDescent="0.7">
      <c r="A34">
        <v>3.3</v>
      </c>
      <c r="B34">
        <f>MAX('2_累積確率グラフ'!B34 - '2_累積確率グラフ'!C34, 0)</f>
        <v>0.25476403597519293</v>
      </c>
      <c r="C34">
        <f>MAX('2_累積確率グラフ'!C34 - '2_累積確率グラフ'!D34, 0)</f>
        <v>2.5458270807040176E-2</v>
      </c>
      <c r="D34">
        <f>'2_累積確率グラフ'!D34</f>
        <v>2.4590394495211686E-2</v>
      </c>
      <c r="E34">
        <f t="shared" si="0"/>
        <v>0.10101053889253001</v>
      </c>
    </row>
    <row r="35" spans="1:5" x14ac:dyDescent="0.7">
      <c r="A35">
        <v>3.4</v>
      </c>
      <c r="B35">
        <f>MAX('2_累積確率グラフ'!B35 - '2_累積確率グラフ'!C35, 0)</f>
        <v>0.27497164033728216</v>
      </c>
      <c r="C35">
        <f>MAX('2_累積確率グラフ'!C35 - '2_累積確率グラフ'!D35, 0)</f>
        <v>3.1010193358531103E-2</v>
      </c>
      <c r="D35">
        <f>'2_累積確率グラフ'!D35</f>
        <v>3.0734381118422121E-2</v>
      </c>
      <c r="E35">
        <f t="shared" si="0"/>
        <v>0.11498238788200822</v>
      </c>
    </row>
    <row r="36" spans="1:5" x14ac:dyDescent="0.7">
      <c r="A36">
        <v>3.5</v>
      </c>
      <c r="B36">
        <f>MAX('2_累積確率グラフ'!B36 - '2_累積確率グラフ'!C36, 0)</f>
        <v>0.29382106795837482</v>
      </c>
      <c r="C36">
        <f>MAX('2_累積確率グラフ'!C36 - '2_累積確率グラフ'!D36, 0)</f>
        <v>3.7178088938068288E-2</v>
      </c>
      <c r="D36">
        <f>'2_累積確率グラフ'!D36</f>
        <v>3.7866020959804486E-2</v>
      </c>
      <c r="E36">
        <f t="shared" si="0"/>
        <v>0.12991033241843233</v>
      </c>
    </row>
    <row r="37" spans="1:5" x14ac:dyDescent="0.7">
      <c r="A37">
        <v>3.6</v>
      </c>
      <c r="B37">
        <f>MAX('2_累積確率グラフ'!B37 - '2_累積確率グラフ'!C37, 0)</f>
        <v>0.31105496546107048</v>
      </c>
      <c r="C37">
        <f>MAX('2_累積確率グラフ'!C37 - '2_累積確率グラフ'!D37, 0)</f>
        <v>4.3923620031926958E-2</v>
      </c>
      <c r="D37">
        <f>'2_累積確率グラフ'!D37</f>
        <v>4.6037390141751885E-2</v>
      </c>
      <c r="E37">
        <f t="shared" si="0"/>
        <v>0.14576294152298297</v>
      </c>
    </row>
    <row r="38" spans="1:5" x14ac:dyDescent="0.7">
      <c r="A38">
        <v>3.7</v>
      </c>
      <c r="B38">
        <f>MAX('2_累積確率グラフ'!B38 - '2_累積確率グラフ'!C38, 0)</f>
        <v>0.32646386861033488</v>
      </c>
      <c r="C38">
        <f>MAX('2_累積確率グラフ'!C38 - '2_累積確率グラフ'!D38, 0)</f>
        <v>5.1192759484000636E-2</v>
      </c>
      <c r="D38">
        <f>'2_累積確率グラフ'!D38</f>
        <v>5.5288257327191614E-2</v>
      </c>
      <c r="E38">
        <f t="shared" si="0"/>
        <v>0.16250060422177565</v>
      </c>
    </row>
    <row r="39" spans="1:5" x14ac:dyDescent="0.7">
      <c r="A39">
        <v>3.8</v>
      </c>
      <c r="B39">
        <f>MAX('2_累積確率グラフ'!B39 - '2_累積確率グラフ'!C39, 0)</f>
        <v>0.33988785736066213</v>
      </c>
      <c r="C39">
        <f>MAX('2_累積確率グラフ'!C39 - '2_累積確率グラフ'!D39, 0)</f>
        <v>5.8917547689448707E-2</v>
      </c>
      <c r="D39">
        <f>'2_累積確率グラフ'!D39</f>
        <v>6.5645138936019851E-2</v>
      </c>
      <c r="E39">
        <f t="shared" si="0"/>
        <v>0.18007587712090972</v>
      </c>
    </row>
    <row r="40" spans="1:5" x14ac:dyDescent="0.7">
      <c r="A40">
        <v>3.9</v>
      </c>
      <c r="B40">
        <f>MAX('2_累積確率グラフ'!B40 - '2_累積確率グラフ'!C40, 0)</f>
        <v>0.35121627568368891</v>
      </c>
      <c r="C40">
        <f>MAX('2_累積確率グラフ'!C40 - '2_累積確率グラフ'!D40, 0)</f>
        <v>6.7018319399788709E-2</v>
      </c>
      <c r="D40">
        <f>'2_累積確率グラフ'!D40</f>
        <v>7.7120773289156661E-2</v>
      </c>
      <c r="E40">
        <f t="shared" si="0"/>
        <v>0.19843400190997323</v>
      </c>
    </row>
    <row r="41" spans="1:5" x14ac:dyDescent="0.7">
      <c r="A41">
        <v>4</v>
      </c>
      <c r="B41">
        <f>MAX('2_累積確率グラフ'!B41 - '2_累積確率グラフ'!C41, 0)</f>
        <v>0.36038583026896975</v>
      </c>
      <c r="C41">
        <f>MAX('2_累積確率グラフ'!C41 - '2_累積確率グラフ'!D41, 0)</f>
        <v>7.5406252555368772E-2</v>
      </c>
      <c r="D41">
        <f>'2_累積確率グラフ'!D41</f>
        <v>8.971399934937789E-2</v>
      </c>
      <c r="E41">
        <f t="shared" si="0"/>
        <v>0.21751358319430469</v>
      </c>
    </row>
    <row r="42" spans="1:5" x14ac:dyDescent="0.7">
      <c r="A42">
        <v>4.0999999999999996</v>
      </c>
      <c r="B42">
        <f>MAX('2_累積確率グラフ'!B42 - '2_累積確率グラフ'!C42, 0)</f>
        <v>0.36737740113357759</v>
      </c>
      <c r="C42">
        <f>MAX('2_累積確率グラフ'!C42 - '2_累積確率グラフ'!D42, 0)</f>
        <v>8.3986092867044504E-2</v>
      </c>
      <c r="D42">
        <f>'2_累積確率グラフ'!D42</f>
        <v>0.10341000998064837</v>
      </c>
      <c r="E42">
        <f t="shared" si="0"/>
        <v>0.237247406697565</v>
      </c>
    </row>
    <row r="43" spans="1:5" x14ac:dyDescent="0.7">
      <c r="A43">
        <v>4.2</v>
      </c>
      <c r="B43">
        <f>MAX('2_累積確率グラフ'!B43 - '2_累積確率グラフ'!C43, 0)</f>
        <v>0.37221189405796573</v>
      </c>
      <c r="C43">
        <f>MAX('2_累積確率グラフ'!C43 - '2_累積確率グラフ'!D43, 0)</f>
        <v>9.2658918112946159E-2</v>
      </c>
      <c r="D43">
        <f>'2_累積確率グラフ'!D43</f>
        <v>0.11818093784334813</v>
      </c>
      <c r="E43">
        <f t="shared" si="0"/>
        <v>0.25756337041431265</v>
      </c>
    </row>
    <row r="44" spans="1:5" x14ac:dyDescent="0.7">
      <c r="A44">
        <v>4.3</v>
      </c>
      <c r="B44">
        <f>MAX('2_累積確率グラフ'!B44 - '2_累積確率グラフ'!C44, 0)</f>
        <v>0.37494544508204075</v>
      </c>
      <c r="C44">
        <f>MAX('2_累積確率グラフ'!C44 - '2_累積確率グラフ'!D44, 0)</f>
        <v>0.10132482279250687</v>
      </c>
      <c r="D44">
        <f>'2_累積確率グラフ'!D44</f>
        <v>0.13398672411240639</v>
      </c>
      <c r="E44">
        <f t="shared" si="0"/>
        <v>0.27838549677917002</v>
      </c>
    </row>
    <row r="45" spans="1:5" x14ac:dyDescent="0.7">
      <c r="A45">
        <v>4.4000000000000004</v>
      </c>
      <c r="B45">
        <f>MAX('2_累積確率グラフ'!B45 - '2_累積確率グラフ'!C45, 0)</f>
        <v>0.37566425618117272</v>
      </c>
      <c r="C45">
        <f>MAX('2_累積確率グラフ'!C45 - '2_累積確率グラフ'!D45, 0)</f>
        <v>0.10988542446600813</v>
      </c>
      <c r="D45">
        <f>'2_累積確率グラフ'!D45</f>
        <v>0.15077621584647094</v>
      </c>
      <c r="E45">
        <f t="shared" si="0"/>
        <v>0.29963499212476818</v>
      </c>
    </row>
    <row r="46" spans="1:5" x14ac:dyDescent="0.7">
      <c r="A46">
        <v>4.5</v>
      </c>
      <c r="B46">
        <f>MAX('2_累積確率グラフ'!B46 - '2_累積確率グラフ'!C46, 0)</f>
        <v>0.37447930320499911</v>
      </c>
      <c r="C46">
        <f>MAX('2_累積確率グラフ'!C46 - '2_累積確率グラフ'!D46, 0)</f>
        <v>0.11824611564858406</v>
      </c>
      <c r="D46">
        <f>'2_累積確率グラフ'!D46</f>
        <v>0.16848843659311513</v>
      </c>
      <c r="E46">
        <f t="shared" si="0"/>
        <v>0.32123132021865697</v>
      </c>
    </row>
    <row r="47" spans="1:5" x14ac:dyDescent="0.7">
      <c r="A47">
        <v>4.5999999999999996</v>
      </c>
      <c r="B47">
        <f>MAX('2_累積確率グラフ'!B47 - '2_累積確率グラフ'!C47, 0)</f>
        <v>0.37152111594919324</v>
      </c>
      <c r="C47">
        <f>MAX('2_累積確率グラフ'!C47 - '2_累積確率グラフ'!D47, 0)</f>
        <v>0.12631800774056609</v>
      </c>
      <c r="D47">
        <f>'2_累積確率グラフ'!D47</f>
        <v>0.1870539761484519</v>
      </c>
      <c r="E47">
        <f t="shared" si="0"/>
        <v>0.34309325900603327</v>
      </c>
    </row>
    <row r="48" spans="1:5" x14ac:dyDescent="0.7">
      <c r="A48">
        <v>4.7</v>
      </c>
      <c r="B48">
        <f>MAX('2_累積確率グラフ'!B48 - '2_累積確率グラフ'!C48, 0)</f>
        <v>0.36693478879130237</v>
      </c>
      <c r="C48">
        <f>MAX('2_累積確率グラフ'!C48 - '2_累積確率グラフ'!D48, 0)</f>
        <v>0.13401953479346568</v>
      </c>
      <c r="D48">
        <f>'2_累積確率グラフ'!D48</f>
        <v>0.20639644873298563</v>
      </c>
      <c r="E48">
        <f t="shared" si="0"/>
        <v>0.36513991332754403</v>
      </c>
    </row>
    <row r="49" spans="1:5" x14ac:dyDescent="0.7">
      <c r="A49">
        <v>4.8</v>
      </c>
      <c r="B49">
        <f>MAX('2_累積確率グラフ'!B49 - '2_累積確率グラフ'!C49, 0)</f>
        <v>0.36087534084180095</v>
      </c>
      <c r="C49">
        <f>MAX('2_累積確率グラフ'!C49 - '2_累積確率グラフ'!D49, 0)</f>
        <v>0.14127770397393757</v>
      </c>
      <c r="D49">
        <f>'2_累積確率グラフ'!D49</f>
        <v>0.22643397364843265</v>
      </c>
      <c r="E49">
        <f t="shared" si="0"/>
        <v>0.38729166084585165</v>
      </c>
    </row>
    <row r="50" spans="1:5" x14ac:dyDescent="0.7">
      <c r="A50">
        <v>4.9000000000000004</v>
      </c>
      <c r="B50">
        <f>MAX('2_累積確率グラフ'!B50 - '2_累積確率グラフ'!C50, 0)</f>
        <v>0.35350350853982782</v>
      </c>
      <c r="C50">
        <f>MAX('2_累積確率グラフ'!C50 - '2_累積確率グラフ'!D50, 0)</f>
        <v>0.14802899580899348</v>
      </c>
      <c r="D50">
        <f>'2_累積確率グラフ'!D50</f>
        <v>0.24708063823738796</v>
      </c>
      <c r="E50">
        <f t="shared" si="0"/>
        <v>0.40947101327684166</v>
      </c>
    </row>
    <row r="51" spans="1:5" x14ac:dyDescent="0.7">
      <c r="A51">
        <v>5</v>
      </c>
      <c r="B51">
        <f>MAX('2_累積確率グラフ'!B51 - '2_累積確率グラフ'!C51, 0)</f>
        <v>0.34498202197418093</v>
      </c>
      <c r="C51">
        <f>MAX('2_累積確率グラフ'!C51 - '2_累積確率グラフ'!D51, 0)</f>
        <v>0.15421993040159288</v>
      </c>
      <c r="D51">
        <f>'2_累積確率グラフ'!D51</f>
        <v>0.26824790923787423</v>
      </c>
      <c r="E51">
        <f t="shared" si="0"/>
        <v>0.43160337993221587</v>
      </c>
    </row>
    <row r="52" spans="1:5" x14ac:dyDescent="0.7">
      <c r="A52">
        <v>5.0999999999999996</v>
      </c>
      <c r="B52">
        <f>MAX('2_累積確率グラフ'!B52 - '2_累積確率グラフ'!C52, 0)</f>
        <v>0.33547238937412077</v>
      </c>
      <c r="C52">
        <f>MAX('2_累積確率グラフ'!C52 - '2_累積確率グラフ'!D52, 0)</f>
        <v>0.15980732577418627</v>
      </c>
      <c r="D52">
        <f>'2_累積確率グラフ'!D52</f>
        <v>0.28984596504005955</v>
      </c>
      <c r="E52">
        <f t="shared" si="0"/>
        <v>0.45361772527068289</v>
      </c>
    </row>
    <row r="53" spans="1:5" x14ac:dyDescent="0.7">
      <c r="A53">
        <v>5.2</v>
      </c>
      <c r="B53">
        <f>MAX('2_累積確率グラフ'!B53 - '2_累積確率グラフ'!C53, 0)</f>
        <v>0.32513219226505774</v>
      </c>
      <c r="C53">
        <f>MAX('2_累積確率グラフ'!C53 - '2_累積確率グラフ'!D53, 0)</f>
        <v>0.16475828149273264</v>
      </c>
      <c r="D53">
        <f>'2_累積確率グラフ'!D53</f>
        <v>0.31178492762003973</v>
      </c>
      <c r="E53">
        <f t="shared" si="0"/>
        <v>0.47544711643267046</v>
      </c>
    </row>
    <row r="54" spans="1:5" x14ac:dyDescent="0.7">
      <c r="A54">
        <v>5.3</v>
      </c>
      <c r="B54">
        <f>MAX('2_累積確率グラフ'!B54 - '2_累積確率グラフ'!C54, 0)</f>
        <v>0.31411287652756248</v>
      </c>
      <c r="C54">
        <f>MAX('2_累積確率グラフ'!C54 - '2_累積確率グラフ'!D54, 0)</f>
        <v>0.16904992503610605</v>
      </c>
      <c r="D54">
        <f>'2_累積確率グラフ'!D54</f>
        <v>0.33397597882519692</v>
      </c>
      <c r="E54">
        <f t="shared" si="0"/>
        <v>0.49702916047514056</v>
      </c>
    </row>
    <row r="55" spans="1:5" x14ac:dyDescent="0.7">
      <c r="A55">
        <v>5.4</v>
      </c>
      <c r="B55">
        <f>MAX('2_累積確率グラフ'!B55 - '2_累積確率グラフ'!C55, 0)</f>
        <v>0.30255801165902529</v>
      </c>
      <c r="C55">
        <f>MAX('2_累積確率グラフ'!C55 - '2_累積確率グラフ'!D55, 0)</f>
        <v>0.17266896037251644</v>
      </c>
      <c r="D55">
        <f>'2_累積確率グラフ'!D55</f>
        <v>0.35633235106254124</v>
      </c>
      <c r="E55">
        <f t="shared" si="0"/>
        <v>0.51830633416355576</v>
      </c>
    </row>
    <row r="56" spans="1:5" x14ac:dyDescent="0.7">
      <c r="A56">
        <v>5.5</v>
      </c>
      <c r="B56">
        <f>MAX('2_累積確率グラフ'!B56 - '2_累積確率グラフ'!C56, 0)</f>
        <v>0.29060198142996541</v>
      </c>
      <c r="C56">
        <f>MAX('2_累積確率グラフ'!C56 - '2_累積確率グラフ'!D56, 0)</f>
        <v>0.17561105828673773</v>
      </c>
      <c r="D56">
        <f>'2_累積確率グラフ'!D56</f>
        <v>0.37877018719825573</v>
      </c>
      <c r="E56">
        <f t="shared" si="0"/>
        <v>0.539226211699116</v>
      </c>
    </row>
    <row r="57" spans="1:5" x14ac:dyDescent="0.7">
      <c r="A57">
        <v>5.6</v>
      </c>
      <c r="B57">
        <f>MAX('2_累積確率グラフ'!B57 - '2_累積確率グラフ'!C57, 0)</f>
        <v>0.2783690633118594</v>
      </c>
      <c r="C57">
        <f>MAX('2_累積確率グラフ'!C57 - '2_累積確率グラフ'!D57, 0)</f>
        <v>0.17788012657289209</v>
      </c>
      <c r="D57">
        <f>'2_累積確率グラフ'!D57</f>
        <v>0.40120926856387229</v>
      </c>
      <c r="E57">
        <f t="shared" si="0"/>
        <v>0.55974159767828313</v>
      </c>
    </row>
    <row r="58" spans="1:5" x14ac:dyDescent="0.7">
      <c r="A58">
        <v>5.7</v>
      </c>
      <c r="B58">
        <f>MAX('2_累積確率グラフ'!B58 - '2_累積確率グラフ'!C58, 0)</f>
        <v>0.26597285097966705</v>
      </c>
      <c r="C58">
        <f>MAX('2_累積確率グラフ'!C58 - '2_累積確率グラフ'!D58, 0)</f>
        <v>0.17948749564968641</v>
      </c>
      <c r="D58">
        <f>'2_累積確率グラフ'!D58</f>
        <v>0.42357361337103888</v>
      </c>
      <c r="E58">
        <f t="shared" si="0"/>
        <v>0.57981057394079882</v>
      </c>
    </row>
    <row r="59" spans="1:5" x14ac:dyDescent="0.7">
      <c r="A59">
        <v>5.8</v>
      </c>
      <c r="B59">
        <f>MAX('2_累積確率グラフ'!B59 - '2_累積確率グラフ'!C59, 0)</f>
        <v>0.25351597332890918</v>
      </c>
      <c r="C59">
        <f>MAX('2_累積確率グラフ'!C59 - '2_累積確率グラフ'!D59, 0)</f>
        <v>0.18045105181442217</v>
      </c>
      <c r="D59">
        <f>'2_累積確率グラフ'!D59</f>
        <v>0.44579195058127513</v>
      </c>
      <c r="E59">
        <f t="shared" si="0"/>
        <v>0.59939646982071348</v>
      </c>
    </row>
    <row r="60" spans="1:5" x14ac:dyDescent="0.7">
      <c r="A60">
        <v>5.9</v>
      </c>
      <c r="B60">
        <f>MAX('2_累積確率グラフ'!B60 - '2_累積確率グラフ'!C60, 0)</f>
        <v>0.24109006430338031</v>
      </c>
      <c r="C60">
        <f>MAX('2_累積確率グラフ'!C60 - '2_累積確率グラフ'!D60, 0)</f>
        <v>0.18079434652976256</v>
      </c>
      <c r="D60">
        <f>'2_累積確率グラフ'!D60</f>
        <v>0.46779807639944537</v>
      </c>
      <c r="E60">
        <f t="shared" si="0"/>
        <v>0.6184677657401717</v>
      </c>
    </row>
    <row r="61" spans="1:5" x14ac:dyDescent="0.7">
      <c r="A61">
        <v>6</v>
      </c>
      <c r="B61">
        <f>MAX('2_累積確率グラフ'!B61 - '2_累積確率グラフ'!C61, 0)</f>
        <v>0.22877593996725631</v>
      </c>
      <c r="C61">
        <f>MAX('2_累積確率グラフ'!C61 - '2_累積確率グラフ'!D61, 0)</f>
        <v>0.18054570608506854</v>
      </c>
      <c r="D61">
        <f>'2_累積確率グラフ'!D61</f>
        <v>0.48953110211455303</v>
      </c>
      <c r="E61">
        <f t="shared" si="0"/>
        <v>0.63699794014890143</v>
      </c>
    </row>
    <row r="62" spans="1:5" x14ac:dyDescent="0.7">
      <c r="A62">
        <v>6.1</v>
      </c>
      <c r="B62">
        <f>MAX('2_累積確率グラフ'!B62 - '2_累積確率グラフ'!C62, 0)</f>
        <v>0.21664394229502359</v>
      </c>
      <c r="C62">
        <f>MAX('2_累積確率グラフ'!C62 - '2_累積確率グラフ'!D62, 0)</f>
        <v>0.1797373618951319</v>
      </c>
      <c r="D62">
        <f>'2_累積確率グラフ'!D62</f>
        <v>0.51093560306225572</v>
      </c>
      <c r="E62">
        <f t="shared" si="0"/>
        <v>0.65496526958357759</v>
      </c>
    </row>
    <row r="63" spans="1:5" x14ac:dyDescent="0.7">
      <c r="A63">
        <v>6.2</v>
      </c>
      <c r="B63">
        <f>MAX('2_累積確率グラフ'!B63 - '2_累積確率グラフ'!C63, 0)</f>
        <v>0.2047544127749209</v>
      </c>
      <c r="C63">
        <f>MAX('2_累積確率グラフ'!C63 - '2_累積確率グラフ'!D63, 0)</f>
        <v>0.17840461775002869</v>
      </c>
      <c r="D63">
        <f>'2_累積確率グラフ'!D63</f>
        <v>0.53196167909758008</v>
      </c>
      <c r="E63">
        <f t="shared" si="0"/>
        <v>0.67235259116632462</v>
      </c>
    </row>
    <row r="64" spans="1:5" x14ac:dyDescent="0.7">
      <c r="A64">
        <v>6.3</v>
      </c>
      <c r="B64">
        <f>MAX('2_累積確率グラフ'!B64 - '2_累積確率グラフ'!C64, 0)</f>
        <v>0.19315826286489501</v>
      </c>
      <c r="C64">
        <f>MAX('2_累積確率グラフ'!C64 - '2_累積確率グラフ'!D64, 0)</f>
        <v>0.17658506662541151</v>
      </c>
      <c r="D64">
        <f>'2_累積確率グラフ'!D64</f>
        <v>0.55256493721152677</v>
      </c>
      <c r="E64">
        <f t="shared" si="0"/>
        <v>0.68914703624045626</v>
      </c>
    </row>
    <row r="65" spans="1:5" x14ac:dyDescent="0.7">
      <c r="A65">
        <v>6.4</v>
      </c>
      <c r="B65">
        <f>MAX('2_累積確率グラフ'!B65 - '2_累積確率グラフ'!C65, 0)</f>
        <v>0.18189761239651492</v>
      </c>
      <c r="C65">
        <f>MAX('2_累積確率グラフ'!C65 - '2_累積確率グラフ'!D65, 0)</f>
        <v>0.17431786628111778</v>
      </c>
      <c r="D65">
        <f>'2_累積確率グラフ'!D65</f>
        <v>0.57270640686704066</v>
      </c>
      <c r="E65">
        <f t="shared" si="0"/>
        <v>0.70533974310672831</v>
      </c>
    </row>
    <row r="66" spans="1:5" x14ac:dyDescent="0.7">
      <c r="A66">
        <v>6.5</v>
      </c>
      <c r="B66">
        <f>MAX('2_累積確率グラフ'!B66 - '2_累積確率グラフ'!C66, 0)</f>
        <v>0.1710064710319622</v>
      </c>
      <c r="C66">
        <f>MAX('2_累積確率グラフ'!C66 - '2_累積確率グラフ'!D66, 0)</f>
        <v>0.17164307986496674</v>
      </c>
      <c r="D66">
        <f>'2_累積確率グラフ'!D66</f>
        <v>0.59235239832937669</v>
      </c>
      <c r="E66">
        <f t="shared" si="0"/>
        <v>0.72092555601985064</v>
      </c>
    </row>
    <row r="67" spans="1:5" x14ac:dyDescent="0.7">
      <c r="A67">
        <v>6.6</v>
      </c>
      <c r="B67">
        <f>MAX('2_累積確率グラフ'!B67 - '2_累積確率グラフ'!C67, 0)</f>
        <v>0.16051144172392018</v>
      </c>
      <c r="C67">
        <f>MAX('2_累積確率グラフ'!C67 - '2_累積確率グラフ'!D67, 0)</f>
        <v>0.16860108512036698</v>
      </c>
      <c r="D67">
        <f>'2_累積確率グラフ'!D67</f>
        <v>0.61147431377900352</v>
      </c>
      <c r="E67">
        <f t="shared" ref="E67:E130" si="1">B67*0.25+C67*0.5+D67*1</f>
        <v>0.73590271677016705</v>
      </c>
    </row>
    <row r="68" spans="1:5" x14ac:dyDescent="0.7">
      <c r="A68">
        <v>6.7</v>
      </c>
      <c r="B68">
        <f>MAX('2_累積確率グラフ'!B68 - '2_累積確率グラフ'!C68, 0)</f>
        <v>0.15043242872519724</v>
      </c>
      <c r="C68">
        <f>MAX('2_累積確率グラフ'!C68 - '2_累積確率グラフ'!D68, 0)</f>
        <v>0.16523205357342119</v>
      </c>
      <c r="D68">
        <f>'2_累積確率グラフ'!D68</f>
        <v>0.63004842037128284</v>
      </c>
      <c r="E68">
        <f t="shared" si="1"/>
        <v>0.75027255433929274</v>
      </c>
    </row>
    <row r="69" spans="1:5" x14ac:dyDescent="0.7">
      <c r="A69">
        <v>6.8</v>
      </c>
      <c r="B69">
        <f>MAX('2_累積確率グラフ'!B69 - '2_累積確率グラフ'!C69, 0)</f>
        <v>0.14078333599069826</v>
      </c>
      <c r="C69">
        <f>MAX('2_累積確率グラフ'!C69 - '2_累積確率グラフ'!D69, 0)</f>
        <v>0.16157549923518477</v>
      </c>
      <c r="D69">
        <f>'2_累積確率グラフ'!D69</f>
        <v>0.64805559368937948</v>
      </c>
      <c r="E69">
        <f t="shared" si="1"/>
        <v>0.76403917730464643</v>
      </c>
    </row>
    <row r="70" spans="1:5" x14ac:dyDescent="0.7">
      <c r="A70">
        <v>6.9</v>
      </c>
      <c r="B70">
        <f>MAX('2_累積確率グラフ'!B70 - '2_累積確率グラフ'!C70, 0)</f>
        <v>0.1315727447790217</v>
      </c>
      <c r="C70">
        <f>MAX('2_累積確率グラフ'!C70 - '2_累積確率グラフ'!D70, 0)</f>
        <v>0.15766989487445382</v>
      </c>
      <c r="D70">
        <f>'2_累積確率グラフ'!D70</f>
        <v>0.66548103926175239</v>
      </c>
      <c r="E70">
        <f t="shared" si="1"/>
        <v>0.7772091728937347</v>
      </c>
    </row>
    <row r="71" spans="1:5" x14ac:dyDescent="0.7">
      <c r="A71">
        <v>7</v>
      </c>
      <c r="B71">
        <f>MAX('2_累積確率グラフ'!B71 - '2_累積確率グラフ'!C71, 0)</f>
        <v>0.12280456188309297</v>
      </c>
      <c r="C71">
        <f>MAX('2_累積確率グラフ'!C71 - '2_累積確率グラフ'!D71, 0)</f>
        <v>0.15355235276561752</v>
      </c>
      <c r="D71">
        <f>'2_累積確率グラフ'!D71</f>
        <v>0.68231399901362333</v>
      </c>
      <c r="E71">
        <f t="shared" si="1"/>
        <v>0.7897913158672053</v>
      </c>
    </row>
    <row r="72" spans="1:5" x14ac:dyDescent="0.7">
      <c r="A72">
        <v>7.1</v>
      </c>
      <c r="B72">
        <f>MAX('2_累積確率グラフ'!B72 - '2_累積確率グラフ'!C72, 0)</f>
        <v>0.11447863220149956</v>
      </c>
      <c r="C72">
        <f>MAX('2_累積確率グラフ'!C72 - '2_累積確率グラフ'!D72, 0)</f>
        <v>0.14925836596012654</v>
      </c>
      <c r="D72">
        <f>'2_累積確率グラフ'!D72</f>
        <v>0.69854744871778651</v>
      </c>
      <c r="E72">
        <f t="shared" si="1"/>
        <v>0.8017962897482247</v>
      </c>
    </row>
    <row r="73" spans="1:5" x14ac:dyDescent="0.7">
      <c r="A73">
        <v>7.2</v>
      </c>
      <c r="B73">
        <f>MAX('2_累積確率グラフ'!B73 - '2_累積確率グラフ'!C73, 0)</f>
        <v>0.10659131131756161</v>
      </c>
      <c r="C73">
        <f>MAX('2_累積確率グラフ'!C73 - '2_累積確率グラフ'!D73, 0)</f>
        <v>0.14482160553253698</v>
      </c>
      <c r="D73">
        <f>'2_累積確率グラフ'!D73</f>
        <v>0.71417779172352258</v>
      </c>
      <c r="E73">
        <f t="shared" si="1"/>
        <v>0.81323642231918147</v>
      </c>
    </row>
    <row r="74" spans="1:5" x14ac:dyDescent="0.7">
      <c r="A74">
        <v>7.3</v>
      </c>
      <c r="B74">
        <f>MAX('2_累積確率グラフ'!B74 - '2_累積確率グラフ'!C74, 0)</f>
        <v>9.91359954017349E-2</v>
      </c>
      <c r="C74">
        <f>MAX('2_累積確率グラフ'!C74 - '2_累積確率グラフ'!D74, 0)</f>
        <v>0.14027376887628917</v>
      </c>
      <c r="D74">
        <f>'2_累積確率グラフ'!D74</f>
        <v>0.72920455348821867</v>
      </c>
      <c r="E74">
        <f t="shared" si="1"/>
        <v>0.82412543677679695</v>
      </c>
    </row>
    <row r="75" spans="1:5" x14ac:dyDescent="0.7">
      <c r="A75">
        <v>7.4</v>
      </c>
      <c r="B75">
        <f>MAX('2_累積確率グラフ'!B75 - '2_累積確率グラフ'!C75, 0)</f>
        <v>9.2103607119437769E-2</v>
      </c>
      <c r="C75">
        <f>MAX('2_累積確率グラフ'!C75 - '2_累積確率グラフ'!D75, 0)</f>
        <v>0.13564447393504109</v>
      </c>
      <c r="D75">
        <f>'2_累積確率グラフ'!D75</f>
        <v>0.74363008072547176</v>
      </c>
      <c r="E75">
        <f t="shared" si="1"/>
        <v>0.83447821947285172</v>
      </c>
    </row>
    <row r="76" spans="1:5" x14ac:dyDescent="0.7">
      <c r="A76">
        <v>7.5</v>
      </c>
      <c r="B76">
        <f>MAX('2_累積確率グラフ'!B76 - '2_累積確率グラフ'!C76, 0)</f>
        <v>8.5483037338091261E-2</v>
      </c>
      <c r="C76">
        <f>MAX('2_累積確率グラフ'!C76 - '2_累積確率グラフ'!D76, 0)</f>
        <v>0.13096119421927388</v>
      </c>
      <c r="D76">
        <f>'2_累積確率グラフ'!D76</f>
        <v>0.75745924832355704</v>
      </c>
      <c r="E76">
        <f t="shared" si="1"/>
        <v>0.8443106047677168</v>
      </c>
    </row>
    <row r="77" spans="1:5" x14ac:dyDescent="0.7">
      <c r="A77">
        <v>7.6</v>
      </c>
      <c r="B77">
        <f>MAX('2_累積確率グラフ'!B77 - '2_累積確率グラフ'!C77, 0)</f>
        <v>7.9261543312326488E-2</v>
      </c>
      <c r="C77">
        <f>MAX('2_累積確率グラフ'!C77 - '2_累積確率グラフ'!D77, 0)</f>
        <v>0.12624922954464624</v>
      </c>
      <c r="D77">
        <f>'2_累積確率グラフ'!D77</f>
        <v>0.77069917658380604</v>
      </c>
      <c r="E77">
        <f t="shared" si="1"/>
        <v>0.85363917718421078</v>
      </c>
    </row>
    <row r="78" spans="1:5" x14ac:dyDescent="0.7">
      <c r="A78">
        <v>7.7</v>
      </c>
      <c r="B78">
        <f>MAX('2_累積確率グラフ'!B78 - '2_累積確率グラフ'!C78, 0)</f>
        <v>7.3425104713060851E-2</v>
      </c>
      <c r="C78">
        <f>MAX('2_累積確率グラフ'!C78 - '2_累積確率グラフ'!D78, 0)</f>
        <v>0.12153170761089094</v>
      </c>
      <c r="D78">
        <f>'2_累積確率グラフ'!D78</f>
        <v>0.7833589607820034</v>
      </c>
      <c r="E78">
        <f t="shared" si="1"/>
        <v>0.86248109076571411</v>
      </c>
    </row>
    <row r="79" spans="1:5" x14ac:dyDescent="0.7">
      <c r="A79">
        <v>7.8</v>
      </c>
      <c r="B79">
        <f>MAX('2_累積確率グラフ'!B79 - '2_累積確率グラフ'!C79, 0)</f>
        <v>6.7958739381463906E-2</v>
      </c>
      <c r="C79">
        <f>MAX('2_累積確率グラフ'!C79 - '2_累積確率グラフ'!D79, 0)</f>
        <v>0.11682961179393581</v>
      </c>
      <c r="D79">
        <f>'2_累積確率グラフ'!D79</f>
        <v>0.79544941456782881</v>
      </c>
      <c r="E79">
        <f t="shared" si="1"/>
        <v>0.87085390531016271</v>
      </c>
    </row>
    <row r="80" spans="1:5" x14ac:dyDescent="0.7">
      <c r="A80">
        <v>7.9</v>
      </c>
      <c r="B80">
        <f>MAX('2_累積確率グラフ'!B80 - '2_累積確率グラフ'!C80, 0)</f>
        <v>6.2846781058182866E-2</v>
      </c>
      <c r="C80">
        <f>MAX('2_累積確率グラフ'!C80 - '2_累積確率グラフ'!D80, 0)</f>
        <v>0.11216183082864062</v>
      </c>
      <c r="D80">
        <f>'2_累積確率グラフ'!D80</f>
        <v>0.80698282828658663</v>
      </c>
      <c r="E80">
        <f t="shared" si="1"/>
        <v>0.87877543896545263</v>
      </c>
    </row>
    <row r="81" spans="1:5" x14ac:dyDescent="0.7">
      <c r="A81">
        <v>8</v>
      </c>
      <c r="B81">
        <f>MAX('2_累積確率グラフ'!B81 - '2_累積確率グラフ'!C81, 0)</f>
        <v>5.8073121584934717E-2</v>
      </c>
      <c r="C81">
        <f>MAX('2_累積確率グラフ'!C81 - '2_累積確率グラフ'!D81, 0)</f>
        <v>0.10754522639749908</v>
      </c>
      <c r="D81">
        <f>'2_累積確率グラフ'!D81</f>
        <v>0.81797274293182332</v>
      </c>
      <c r="E81">
        <f t="shared" si="1"/>
        <v>0.88626363652680651</v>
      </c>
    </row>
    <row r="82" spans="1:5" x14ac:dyDescent="0.7">
      <c r="A82">
        <v>8.1</v>
      </c>
      <c r="B82">
        <f>MAX('2_累積確率グラフ'!B82 - '2_累積確率グラフ'!C82, 0)</f>
        <v>5.3621420220890337E-2</v>
      </c>
      <c r="C82">
        <f>MAX('2_累積確率グラフ'!C82 - '2_累積確率グラフ'!D82, 0)</f>
        <v>0.10299471499718083</v>
      </c>
      <c r="D82">
        <f>'2_累積確率グラフ'!D82</f>
        <v>0.82843374011398985</v>
      </c>
      <c r="E82">
        <f t="shared" si="1"/>
        <v>0.89333645266780282</v>
      </c>
    </row>
    <row r="83" spans="1:5" x14ac:dyDescent="0.7">
      <c r="A83">
        <v>8.1999999999999993</v>
      </c>
      <c r="B83">
        <f>MAX('2_累積確率グラフ'!B83 - '2_累積確率グラフ'!C83, 0)</f>
        <v>4.9475282779062435E-2</v>
      </c>
      <c r="C83">
        <f>MAX('2_累積確率グラフ'!C83 - '2_累積確率グラフ'!D83, 0)</f>
        <v>9.852336081797286E-2</v>
      </c>
      <c r="D83">
        <f>'2_累積確率グラフ'!D83</f>
        <v>0.83838124815548287</v>
      </c>
      <c r="E83">
        <f t="shared" si="1"/>
        <v>0.90001174925923488</v>
      </c>
    </row>
    <row r="84" spans="1:5" x14ac:dyDescent="0.7">
      <c r="A84">
        <v>8.3000000000000007</v>
      </c>
      <c r="B84">
        <f>MAX('2_累積確率グラフ'!B84 - '2_累積確率グラフ'!C84, 0)</f>
        <v>4.5618413284771009E-2</v>
      </c>
      <c r="C84">
        <f>MAX('2_累積確率グラフ'!C84 - '2_累積確率グラフ'!D84, 0)</f>
        <v>9.4142476731421953E-2</v>
      </c>
      <c r="D84">
        <f>'2_累積確率グラフ'!D84</f>
        <v>0.84783136419238114</v>
      </c>
      <c r="E84">
        <f t="shared" si="1"/>
        <v>0.90630720587928493</v>
      </c>
    </row>
    <row r="85" spans="1:5" x14ac:dyDescent="0.7">
      <c r="A85">
        <v>8.4</v>
      </c>
      <c r="B85">
        <f>MAX('2_累積確率グラフ'!B85 - '2_累積確率グラフ'!C85, 0)</f>
        <v>4.2034740803625015E-2</v>
      </c>
      <c r="C85">
        <f>MAX('2_累積確率グラフ'!C85 - '2_累積確率グラフ'!D85, 0)</f>
        <v>8.9861730831450215E-2</v>
      </c>
      <c r="D85">
        <f>'2_累積確率グラフ'!D85</f>
        <v>0.85680069197384157</v>
      </c>
      <c r="E85">
        <f t="shared" si="1"/>
        <v>0.91224024259047298</v>
      </c>
    </row>
    <row r="86" spans="1:5" x14ac:dyDescent="0.7">
      <c r="A86">
        <v>8.5</v>
      </c>
      <c r="B86">
        <f>MAX('2_累積確率グラフ'!B86 - '2_累積確率グラフ'!C86, 0)</f>
        <v>3.8708523992677102E-2</v>
      </c>
      <c r="C86">
        <f>MAX('2_累積確率グラフ'!C86 - '2_累積確率グラフ'!D86, 0)</f>
        <v>8.5689256308281947E-2</v>
      </c>
      <c r="D86">
        <f>'2_累積確率グラフ'!D86</f>
        <v>0.86530619489743288</v>
      </c>
      <c r="E86">
        <f t="shared" si="1"/>
        <v>0.91782795404974316</v>
      </c>
    </row>
    <row r="87" spans="1:5" x14ac:dyDescent="0.7">
      <c r="A87">
        <v>8.6</v>
      </c>
      <c r="B87">
        <f>MAX('2_累積確率グラフ'!B87 - '2_累積確率グラフ'!C87, 0)</f>
        <v>3.5624435805979848E-2</v>
      </c>
      <c r="C87">
        <f>MAX('2_累積確率グラフ'!C87 - '2_累積確率グラフ'!D87, 0)</f>
        <v>8.1631762748755055E-2</v>
      </c>
      <c r="D87">
        <f>'2_累積確率グラフ'!D87</f>
        <v>0.87336506369854638</v>
      </c>
      <c r="E87">
        <f t="shared" si="1"/>
        <v>0.92308705402441893</v>
      </c>
    </row>
    <row r="88" spans="1:5" x14ac:dyDescent="0.7">
      <c r="A88">
        <v>8.6999999999999993</v>
      </c>
      <c r="B88">
        <f>MAX('2_累積確率グラフ'!B88 - '2_累積確率グラフ'!C88, 0)</f>
        <v>3.2767630643417034E-2</v>
      </c>
      <c r="C88">
        <f>MAX('2_累積確率グラフ'!C88 - '2_累積確率グラフ'!D88, 0)</f>
        <v>7.7694647248311099E-2</v>
      </c>
      <c r="D88">
        <f>'2_累積確率グラフ'!D88</f>
        <v>0.88099459812060887</v>
      </c>
      <c r="E88">
        <f t="shared" si="1"/>
        <v>0.92803382940561874</v>
      </c>
    </row>
    <row r="89" spans="1:5" x14ac:dyDescent="0.7">
      <c r="A89">
        <v>8.8000000000000007</v>
      </c>
      <c r="B89">
        <f>MAX('2_累積確率グラフ'!B89 - '2_累積確率グラフ'!C89, 0)</f>
        <v>3.0123796076654608E-2</v>
      </c>
      <c r="C89">
        <f>MAX('2_累積確率グラフ'!C89 - '2_累積確率グラフ'!D89, 0)</f>
        <v>7.3882103987607306E-2</v>
      </c>
      <c r="D89">
        <f>'2_累積確率グラフ'!D89</f>
        <v>0.88821210182640775</v>
      </c>
      <c r="E89">
        <f t="shared" si="1"/>
        <v>0.93268410283937508</v>
      </c>
    </row>
    <row r="90" spans="1:5" x14ac:dyDescent="0.7">
      <c r="A90">
        <v>8.9</v>
      </c>
      <c r="B90">
        <f>MAX('2_累積確率グラフ'!B90 - '2_累積確率グラフ'!C90, 0)</f>
        <v>2.7679191124211133E-2</v>
      </c>
      <c r="C90">
        <f>MAX('2_累積確率グラフ'!C90 - '2_累積確率グラフ'!D90, 0)</f>
        <v>7.0197231169591423E-2</v>
      </c>
      <c r="D90">
        <f>'2_累積確率グラフ'!D90</f>
        <v>0.89503478976601103</v>
      </c>
      <c r="E90">
        <f t="shared" si="1"/>
        <v>0.93705320313185947</v>
      </c>
    </row>
    <row r="91" spans="1:5" x14ac:dyDescent="0.7">
      <c r="A91">
        <v>9</v>
      </c>
      <c r="B91">
        <f>MAX('2_累積確率グラフ'!B91 - '2_累積確率グラフ'!C91, 0)</f>
        <v>2.5420672883680329E-2</v>
      </c>
      <c r="C91">
        <f>MAX('2_累積確率グラフ'!C91 - '2_累積確率グラフ'!D91, 0)</f>
        <v>6.6642134431055822E-2</v>
      </c>
      <c r="D91">
        <f>'2_累積確率グラフ'!D91</f>
        <v>0.90147970719032289</v>
      </c>
      <c r="E91">
        <f t="shared" si="1"/>
        <v>0.94115594262677083</v>
      </c>
    </row>
    <row r="92" spans="1:5" x14ac:dyDescent="0.7">
      <c r="A92">
        <v>9.1</v>
      </c>
      <c r="B92">
        <f>MAX('2_累積確率グラフ'!B92 - '2_累積確率グラフ'!C92, 0)</f>
        <v>2.3335713166740435E-2</v>
      </c>
      <c r="C92">
        <f>MAX('2_累積確率グラフ'!C92 - '2_累積確率グラフ'!D92, 0)</f>
        <v>6.3218026036707453E-2</v>
      </c>
      <c r="D92">
        <f>'2_累積確率グラフ'!D92</f>
        <v>0.90756365948836981</v>
      </c>
      <c r="E92">
        <f t="shared" si="1"/>
        <v>0.94500660079840859</v>
      </c>
    </row>
    <row r="93" spans="1:5" x14ac:dyDescent="0.7">
      <c r="A93">
        <v>9.1999999999999993</v>
      </c>
      <c r="B93">
        <f>MAX('2_累積確率グラフ'!B93 - '2_累積確率グラフ'!C93, 0)</f>
        <v>2.1412406624559677E-2</v>
      </c>
      <c r="C93">
        <f>MAX('2_累積確率グラフ'!C93 - '2_累積確率グラフ'!D93, 0)</f>
        <v>5.9925319334624971E-2</v>
      </c>
      <c r="D93">
        <f>'2_累積確率グラフ'!D93</f>
        <v>0.91330315202835921</v>
      </c>
      <c r="E93">
        <f t="shared" si="1"/>
        <v>0.94861891335181159</v>
      </c>
    </row>
    <row r="94" spans="1:5" x14ac:dyDescent="0.7">
      <c r="A94">
        <v>9.3000000000000007</v>
      </c>
      <c r="B94">
        <f>MAX('2_累積確率グラフ'!B94 - '2_累積確率グラフ'!C94, 0)</f>
        <v>1.9639471699663624E-2</v>
      </c>
      <c r="C94">
        <f>MAX('2_累積確率グラフ'!C94 - '2_累積確率グラフ'!D94, 0)</f>
        <v>5.6763718100914851E-2</v>
      </c>
      <c r="D94">
        <f>'2_累積確率グラフ'!D94</f>
        <v>0.91871433919501144</v>
      </c>
      <c r="E94">
        <f t="shared" si="1"/>
        <v>0.95200606617038475</v>
      </c>
    </row>
    <row r="95" spans="1:5" x14ac:dyDescent="0.7">
      <c r="A95">
        <v>9.4</v>
      </c>
      <c r="B95">
        <f>MAX('2_累積確率グラフ'!B95 - '2_累積確率グラフ'!C95, 0)</f>
        <v>1.8006245596733694E-2</v>
      </c>
      <c r="C95">
        <f>MAX('2_累積確率グラフ'!C95 - '2_累積確率グラフ'!D95, 0)</f>
        <v>5.3732300529866994E-2</v>
      </c>
      <c r="D95">
        <f>'2_累積確率グラフ'!D95</f>
        <v>0.92381298183660809</v>
      </c>
      <c r="E95">
        <f t="shared" si="1"/>
        <v>0.95518069350072499</v>
      </c>
    </row>
    <row r="96" spans="1:5" x14ac:dyDescent="0.7">
      <c r="A96">
        <v>9.5</v>
      </c>
      <c r="B96">
        <f>MAX('2_累積確率グラフ'!B96 - '2_累積確率グラフ'!C96, 0)</f>
        <v>1.6502674330168388E-2</v>
      </c>
      <c r="C96">
        <f>MAX('2_累積確率グラフ'!C96 - '2_累積確率グラフ'!D96, 0)</f>
        <v>5.0829597735559506E-2</v>
      </c>
      <c r="D96">
        <f>'2_累積確率グラフ'!D96</f>
        <v>0.9286144123627611</v>
      </c>
      <c r="E96">
        <f t="shared" si="1"/>
        <v>0.958154879813083</v>
      </c>
    </row>
    <row r="97" spans="1:5" x14ac:dyDescent="0.7">
      <c r="A97">
        <v>9.6</v>
      </c>
      <c r="B97">
        <f>MAX('2_累積確率グラフ'!B97 - '2_累積確率グラフ'!C97, 0)</f>
        <v>1.5119298781118062E-2</v>
      </c>
      <c r="C97">
        <f>MAX('2_累積確率グラフ'!C97 - '2_累積確率グラフ'!D97, 0)</f>
        <v>4.8053666723307686E-2</v>
      </c>
      <c r="D97">
        <f>'2_累積確率グラフ'!D97</f>
        <v>0.93313350676652418</v>
      </c>
      <c r="E97">
        <f t="shared" si="1"/>
        <v>0.96094016482345757</v>
      </c>
    </row>
    <row r="98" spans="1:5" x14ac:dyDescent="0.7">
      <c r="A98">
        <v>9.6999999999999993</v>
      </c>
      <c r="B98">
        <f>MAX('2_累積確率グラフ'!B98 - '2_累積確率グラフ'!C98, 0)</f>
        <v>1.3847237581390948E-2</v>
      </c>
      <c r="C98">
        <f>MAX('2_累積確率グラフ'!C98 - '2_累積確率グラフ'!D98, 0)</f>
        <v>4.5402157866241466E-2</v>
      </c>
      <c r="D98">
        <f>'2_累積確率グラフ'!D98</f>
        <v>0.93738466288076461</v>
      </c>
      <c r="E98">
        <f t="shared" si="1"/>
        <v>0.96354755120923308</v>
      </c>
    </row>
    <row r="99" spans="1:5" x14ac:dyDescent="0.7">
      <c r="A99">
        <v>9.8000000000000007</v>
      </c>
      <c r="B99">
        <f>MAX('2_累積確率グラフ'!B99 - '2_累積確率グラフ'!C99, 0)</f>
        <v>1.2678167536098517E-2</v>
      </c>
      <c r="C99">
        <f>MAX('2_累積確率グラフ'!C99 - '2_累積確率グラフ'!D99, 0)</f>
        <v>4.287237698526436E-2</v>
      </c>
      <c r="D99">
        <f>'2_累積確率グラフ'!D99</f>
        <v>0.94138178421752339</v>
      </c>
      <c r="E99">
        <f t="shared" si="1"/>
        <v>0.9659875145941802</v>
      </c>
    </row>
    <row r="100" spans="1:5" x14ac:dyDescent="0.7">
      <c r="A100">
        <v>9.9</v>
      </c>
      <c r="B100">
        <f>MAX('2_累積確率グラフ'!B100 - '2_累積確率グラフ'!C100, 0)</f>
        <v>1.1604302201005279E-2</v>
      </c>
      <c r="C100">
        <f>MAX('2_累積確率グラフ'!C100 - '2_累積確率グラフ'!D100, 0)</f>
        <v>4.0461342181247972E-2</v>
      </c>
      <c r="D100">
        <f>'2_累積確率グラフ'!D100</f>
        <v>0.94513826877941676</v>
      </c>
      <c r="E100">
        <f t="shared" si="1"/>
        <v>0.96827001542029212</v>
      </c>
    </row>
    <row r="101" spans="1:5" x14ac:dyDescent="0.7">
      <c r="A101">
        <v>10</v>
      </c>
      <c r="B101">
        <f>MAX('2_累積確率グラフ'!B101 - '2_累積確率グラフ'!C101, 0)</f>
        <v>1.0618369143915229E-2</v>
      </c>
      <c r="C101">
        <f>MAX('2_累積確率グラフ'!C101 - '2_累積確率グラフ'!D101, 0)</f>
        <v>3.8165835608025001E-2</v>
      </c>
      <c r="D101">
        <f>'2_累積確率グラフ'!D101</f>
        <v>0.94866700227316914</v>
      </c>
      <c r="E101">
        <f t="shared" si="1"/>
        <v>0.97040451236316039</v>
      </c>
    </row>
    <row r="102" spans="1:5" x14ac:dyDescent="0.7">
      <c r="A102">
        <v>10.1</v>
      </c>
      <c r="B102">
        <f>MAX('2_累積確率グラフ'!B102 - '2_累積確率グラフ'!C102, 0)</f>
        <v>9.7135863416420998E-3</v>
      </c>
      <c r="C102">
        <f>MAX('2_累積確率グラフ'!C102 - '2_累積確率グラフ'!D102, 0)</f>
        <v>3.5982450404969946E-2</v>
      </c>
      <c r="D102">
        <f>'2_累積確率グラフ'!D102</f>
        <v>0.95198035519640101</v>
      </c>
      <c r="E102">
        <f t="shared" si="1"/>
        <v>0.97239997698429648</v>
      </c>
    </row>
    <row r="103" spans="1:5" x14ac:dyDescent="0.7">
      <c r="A103">
        <v>10.199999999999999</v>
      </c>
      <c r="B103">
        <f>MAX('2_累積確率グラフ'!B103 - '2_累積確率グラフ'!C103, 0)</f>
        <v>8.883638094646984E-3</v>
      </c>
      <c r="C103">
        <f>MAX('2_累積確率グラフ'!C103 - '2_累積確率グラフ'!D103, 0)</f>
        <v>3.390763302995059E-2</v>
      </c>
      <c r="D103">
        <f>'2_累積確率グラフ'!D103</f>
        <v>0.95509018330931572</v>
      </c>
      <c r="E103">
        <f t="shared" si="1"/>
        <v>0.97426490934795273</v>
      </c>
    </row>
    <row r="104" spans="1:5" x14ac:dyDescent="0.7">
      <c r="A104">
        <v>10.3</v>
      </c>
      <c r="B104">
        <f>MAX('2_累積確率グラフ'!B104 - '2_累積確率グラフ'!C104, 0)</f>
        <v>8.1226507797509395E-3</v>
      </c>
      <c r="C104">
        <f>MAX('2_累積確率グラフ'!C104 - '2_累積確率グラフ'!D104, 0)</f>
        <v>3.1937721248406659E-2</v>
      </c>
      <c r="D104">
        <f>'2_累積確率グラフ'!D104</f>
        <v>0.95800783104244203</v>
      </c>
      <c r="E104">
        <f t="shared" si="1"/>
        <v>0.97600735436158303</v>
      </c>
    </row>
    <row r="105" spans="1:5" x14ac:dyDescent="0.7">
      <c r="A105">
        <v>10.4</v>
      </c>
      <c r="B105">
        <f>MAX('2_累積確率グラフ'!B105 - '2_累積確率グラフ'!C105, 0)</f>
        <v>7.4251687068404015E-3</v>
      </c>
      <c r="C105">
        <f>MAX('2_累積確率グラフ'!C105 - '2_累積確率グラフ'!D105, 0)</f>
        <v>3.0068978043299222E-2</v>
      </c>
      <c r="D105">
        <f>'2_累積確率グラフ'!D105</f>
        <v>0.96074413742980613</v>
      </c>
      <c r="E105">
        <f t="shared" si="1"/>
        <v>0.97763491862816587</v>
      </c>
    </row>
    <row r="106" spans="1:5" x14ac:dyDescent="0.7">
      <c r="A106">
        <v>10.5</v>
      </c>
      <c r="B106">
        <f>MAX('2_累積確率グラフ'!B106 - '2_累積確率グラフ'!C106, 0)</f>
        <v>6.7861302976135462E-3</v>
      </c>
      <c r="C106">
        <f>MAX('2_累積確率グラフ'!C106 - '2_累積確率グラフ'!D106, 0)</f>
        <v>2.8297621714665766E-2</v>
      </c>
      <c r="D106">
        <f>'2_累積確率グラフ'!D106</f>
        <v>0.96330944419351316</v>
      </c>
      <c r="E106">
        <f t="shared" si="1"/>
        <v>0.97915478762524943</v>
      </c>
    </row>
    <row r="107" spans="1:5" x14ac:dyDescent="0.7">
      <c r="A107">
        <v>10.6</v>
      </c>
      <c r="B107">
        <f>MAX('2_累積確率グラフ'!B107 - '2_累積確率グラフ'!C107, 0)</f>
        <v>6.2008447625769847E-3</v>
      </c>
      <c r="C107">
        <f>MAX('2_累積確率グラフ'!C107 - '2_累積確率グラフ'!D107, 0)</f>
        <v>2.661985243734466E-2</v>
      </c>
      <c r="D107">
        <f>'2_累積確率グラフ'!D107</f>
        <v>0.9657136056405663</v>
      </c>
      <c r="E107">
        <f t="shared" si="1"/>
        <v>0.98057374304988287</v>
      </c>
    </row>
    <row r="108" spans="1:5" x14ac:dyDescent="0.7">
      <c r="A108">
        <v>10.7</v>
      </c>
      <c r="B108">
        <f>MAX('2_累積確率グラフ'!B108 - '2_累積確率グラフ'!C108, 0)</f>
        <v>5.6649694161423625E-3</v>
      </c>
      <c r="C108">
        <f>MAX('2_累積確率グラフ'!C108 - '2_累積確率グラフ'!D108, 0)</f>
        <v>2.5031875541880022E-2</v>
      </c>
      <c r="D108">
        <f>'2_累積確率グラフ'!D108</f>
        <v>0.96796600006568156</v>
      </c>
      <c r="E108">
        <f t="shared" si="1"/>
        <v>0.98189818019065722</v>
      </c>
    </row>
    <row r="109" spans="1:5" x14ac:dyDescent="0.7">
      <c r="A109">
        <v>10.8</v>
      </c>
      <c r="B109">
        <f>MAX('2_累積確率グラフ'!B109 - '2_累積確率グラフ'!C109, 0)</f>
        <v>5.1744877382444709E-3</v>
      </c>
      <c r="C109">
        <f>MAX('2_累積確率グラフ'!C109 - '2_累積確率グラフ'!D109, 0)</f>
        <v>2.3529921777336815E-2</v>
      </c>
      <c r="D109">
        <f>'2_累積確率グラフ'!D109</f>
        <v>0.97007554238481131</v>
      </c>
      <c r="E109">
        <f t="shared" si="1"/>
        <v>0.98313412520804078</v>
      </c>
    </row>
    <row r="110" spans="1:5" x14ac:dyDescent="0.7">
      <c r="A110">
        <v>10.9</v>
      </c>
      <c r="B110">
        <f>MAX('2_累積確率グラフ'!B110 - '2_累積確率グラフ'!C110, 0)</f>
        <v>4.7256882639109543E-3</v>
      </c>
      <c r="C110">
        <f>MAX('2_累積確率グラフ'!C110 - '2_累積確率グラフ'!D110, 0)</f>
        <v>2.2110264806334823E-2</v>
      </c>
      <c r="D110">
        <f>'2_累積確率グラフ'!D110</f>
        <v>0.97205069775301645</v>
      </c>
      <c r="E110">
        <f t="shared" si="1"/>
        <v>0.98428725222216162</v>
      </c>
    </row>
    <row r="111" spans="1:5" x14ac:dyDescent="0.7">
      <c r="A111">
        <v>11</v>
      </c>
      <c r="B111">
        <f>MAX('2_累積確率グラフ'!B111 - '2_累積確率グラフ'!C111, 0)</f>
        <v>4.3151443591659122E-3</v>
      </c>
      <c r="C111">
        <f>MAX('2_累積確率グラフ'!C111 - '2_累積確率グラフ'!D111, 0)</f>
        <v>2.0769236172562211E-2</v>
      </c>
      <c r="D111">
        <f>'2_累積確率グラフ'!D111</f>
        <v>0.97389949594723535</v>
      </c>
      <c r="E111">
        <f t="shared" si="1"/>
        <v>0.98536290012330796</v>
      </c>
    </row>
    <row r="112" spans="1:5" x14ac:dyDescent="0.7">
      <c r="A112">
        <v>11.1</v>
      </c>
      <c r="B112">
        <f>MAX('2_累積確率グラフ'!B112 - '2_累積確率グラフ'!C112, 0)</f>
        <v>3.9396949221268684E-3</v>
      </c>
      <c r="C112">
        <f>MAX('2_累積確率グラフ'!C112 - '2_累積確率グラフ'!D112, 0)</f>
        <v>1.9503237969769494E-2</v>
      </c>
      <c r="D112">
        <f>'2_累積確率グラフ'!D112</f>
        <v>0.97562954631940413</v>
      </c>
      <c r="E112">
        <f t="shared" si="1"/>
        <v>0.98636608903482059</v>
      </c>
    </row>
    <row r="113" spans="1:5" x14ac:dyDescent="0.7">
      <c r="A113">
        <v>11.2</v>
      </c>
      <c r="B113">
        <f>MAX('2_累積確率グラフ'!B113 - '2_累積確率グラフ'!C113, 0)</f>
        <v>3.5964260317210561E-3</v>
      </c>
      <c r="C113">
        <f>MAX('2_累積確率グラフ'!C113 - '2_累積確率グラフ'!D113, 0)</f>
        <v>1.8308753429161939E-2</v>
      </c>
      <c r="D113">
        <f>'2_累積確率グラフ'!D113</f>
        <v>0.97724805314834262</v>
      </c>
      <c r="E113">
        <f t="shared" si="1"/>
        <v>0.98730153637085383</v>
      </c>
    </row>
    <row r="114" spans="1:5" x14ac:dyDescent="0.7">
      <c r="A114">
        <v>11.3</v>
      </c>
      <c r="B114">
        <f>MAX('2_累積確率グラフ'!B114 - '2_累積確率グラフ'!C114, 0)</f>
        <v>3.2826535527548106E-3</v>
      </c>
      <c r="C114">
        <f>MAX('2_累積確率グラフ'!C114 - '2_累積確率グラフ'!D114, 0)</f>
        <v>1.7182355629501544E-2</v>
      </c>
      <c r="D114">
        <f>'2_累積確率グラフ'!D114</f>
        <v>0.97876183123989147</v>
      </c>
      <c r="E114">
        <f t="shared" si="1"/>
        <v>0.98817367244283094</v>
      </c>
    </row>
    <row r="115" spans="1:5" x14ac:dyDescent="0.7">
      <c r="A115">
        <v>11.4</v>
      </c>
      <c r="B115">
        <f>MAX('2_累積確率グラフ'!B115 - '2_累積確率グラフ'!C115, 0)</f>
        <v>2.9959066947629065E-3</v>
      </c>
      <c r="C115">
        <f>MAX('2_累積確率グラフ'!C115 - '2_累積確率グラフ'!D115, 0)</f>
        <v>1.6120714521361768E-2</v>
      </c>
      <c r="D115">
        <f>'2_累積確率グラフ'!D115</f>
        <v>0.98017732164405247</v>
      </c>
      <c r="E115">
        <f t="shared" si="1"/>
        <v>0.98898665557842413</v>
      </c>
    </row>
    <row r="116" spans="1:5" x14ac:dyDescent="0.7">
      <c r="A116">
        <v>11.5</v>
      </c>
      <c r="B116">
        <f>MAX('2_累積確率グラフ'!B116 - '2_累積確率グラフ'!C116, 0)</f>
        <v>2.7339125128451602E-3</v>
      </c>
      <c r="C116">
        <f>MAX('2_累積確率グラフ'!C116 - '2_累積確率グラフ'!D116, 0)</f>
        <v>1.5120602444067544E-2</v>
      </c>
      <c r="D116">
        <f>'2_累積確率グラフ'!D116</f>
        <v>0.98150060737542411</v>
      </c>
      <c r="E116">
        <f t="shared" si="1"/>
        <v>0.98974438672566922</v>
      </c>
    </row>
    <row r="117" spans="1:5" x14ac:dyDescent="0.7">
      <c r="A117">
        <v>11.6</v>
      </c>
      <c r="B117">
        <f>MAX('2_累積確率グラフ'!B117 - '2_累積確率グラフ'!C117, 0)</f>
        <v>2.4945813312823306E-3</v>
      </c>
      <c r="C117">
        <f>MAX('2_累積確率グラフ'!C117 - '2_累積確率グラフ'!D117, 0)</f>
        <v>1.4178898301067777E-2</v>
      </c>
      <c r="D117">
        <f>'2_累積確率グラフ'!D117</f>
        <v>0.9827374290391454</v>
      </c>
      <c r="E117">
        <f t="shared" si="1"/>
        <v>0.99045052352249985</v>
      </c>
    </row>
    <row r="118" spans="1:5" x14ac:dyDescent="0.7">
      <c r="A118">
        <v>11.7</v>
      </c>
      <c r="B118">
        <f>MAX('2_累積確率グラフ'!B118 - '2_累積確率グラフ'!C118, 0)</f>
        <v>2.2759930648680315E-3</v>
      </c>
      <c r="C118">
        <f>MAX('2_累積確率グラフ'!C118 - '2_累積確率グラフ'!D118, 0)</f>
        <v>1.3292590546976624E-2</v>
      </c>
      <c r="D118">
        <f>'2_累積確率グラフ'!D118</f>
        <v>0.98389320027894001</v>
      </c>
      <c r="E118">
        <f t="shared" si="1"/>
        <v>0.9911084938186453</v>
      </c>
    </row>
    <row r="119" spans="1:5" x14ac:dyDescent="0.7">
      <c r="A119">
        <v>11.8</v>
      </c>
      <c r="B119">
        <f>MAX('2_累積確率グラフ'!B119 - '2_累積確率グラフ'!C119, 0)</f>
        <v>2.0763844083770966E-3</v>
      </c>
      <c r="C119">
        <f>MAX('2_累積確率グラフ'!C119 - '2_累積確率グラフ'!D119, 0)</f>
        <v>1.2458779127380359E-2</v>
      </c>
      <c r="D119">
        <f>'2_累積確率グラフ'!D119</f>
        <v>0.984973022976811</v>
      </c>
      <c r="E119">
        <f t="shared" si="1"/>
        <v>0.99172150864259545</v>
      </c>
    </row>
    <row r="120" spans="1:5" x14ac:dyDescent="0.7">
      <c r="A120">
        <v>11.9</v>
      </c>
      <c r="B120">
        <f>MAX('2_累積確率グラフ'!B120 - '2_累積確率グラフ'!C120, 0)</f>
        <v>1.8941368612184206E-3</v>
      </c>
      <c r="C120">
        <f>MAX('2_累積確率グラフ'!C120 - '2_累積確率グラフ'!D120, 0)</f>
        <v>1.1674676500837866E-2</v>
      </c>
      <c r="D120">
        <f>'2_累積確率グラフ'!D120</f>
        <v>0.98598170214555136</v>
      </c>
      <c r="E120">
        <f t="shared" si="1"/>
        <v>0.99229257461127496</v>
      </c>
    </row>
    <row r="121" spans="1:5" x14ac:dyDescent="0.7">
      <c r="A121">
        <v>12</v>
      </c>
      <c r="B121">
        <f>MAX('2_累積確率グラフ'!B121 - '2_累積確率グラフ'!C121, 0)</f>
        <v>1.7277655519082336E-3</v>
      </c>
      <c r="C121">
        <f>MAX('2_累積確率グラフ'!C121 - '2_累積確率グラフ'!D121, 0)</f>
        <v>1.093760786135467E-2</v>
      </c>
      <c r="D121">
        <f>'2_累積確率グラフ'!D121</f>
        <v>0.98692376046562136</v>
      </c>
      <c r="E121">
        <f t="shared" si="1"/>
        <v>0.99282450578427572</v>
      </c>
    </row>
    <row r="122" spans="1:5" x14ac:dyDescent="0.7">
      <c r="A122">
        <v>12.1</v>
      </c>
      <c r="B122">
        <f>MAX('2_累積確率グラフ'!B122 - '2_累積確率グラフ'!C122, 0)</f>
        <v>1.5759088254164721E-3</v>
      </c>
      <c r="C122">
        <f>MAX('2_累積確率グラフ'!C122 - '2_累積確率グラフ'!D122, 0)</f>
        <v>1.024501066903083E-2</v>
      </c>
      <c r="D122">
        <f>'2_累積確率グラフ'!D122</f>
        <v>0.98780345242718326</v>
      </c>
      <c r="E122">
        <f t="shared" si="1"/>
        <v>0.99331993496805282</v>
      </c>
    </row>
    <row r="123" spans="1:5" x14ac:dyDescent="0.7">
      <c r="A123">
        <v>12.2</v>
      </c>
      <c r="B123">
        <f>MAX('2_累積確率グラフ'!B123 - '2_累積確率グラフ'!C123, 0)</f>
        <v>1.4373185555250911E-3</v>
      </c>
      <c r="C123">
        <f>MAX('2_累積確率グラフ'!C123 - '2_累積確率グラフ'!D123, 0)</f>
        <v>9.5944335865997266E-3</v>
      </c>
      <c r="D123">
        <f>'2_累積確率グラフ'!D123</f>
        <v>0.9886247780462788</v>
      </c>
      <c r="E123">
        <f t="shared" si="1"/>
        <v>0.9937813244784599</v>
      </c>
    </row>
    <row r="124" spans="1:5" x14ac:dyDescent="0.7">
      <c r="A124">
        <v>12.3</v>
      </c>
      <c r="B124">
        <f>MAX('2_累積確率グラフ'!B124 - '2_累積確率グラフ'!C124, 0)</f>
        <v>1.3108511439969828E-3</v>
      </c>
      <c r="C124">
        <f>MAX('2_累積確率グラフ'!C124 - '2_累積確率グラフ'!D124, 0)</f>
        <v>8.9835349102034279E-3</v>
      </c>
      <c r="D124">
        <f>'2_累積確率グラフ'!D124</f>
        <v>0.98939149613136179</v>
      </c>
      <c r="E124">
        <f t="shared" si="1"/>
        <v>0.9942109763724627</v>
      </c>
    </row>
    <row r="125" spans="1:5" x14ac:dyDescent="0.7">
      <c r="A125">
        <v>12.4</v>
      </c>
      <c r="B125">
        <f>MAX('2_累積確率グラフ'!B125 - '2_累積確率グラフ'!C125, 0)</f>
        <v>1.1954591684726346E-3</v>
      </c>
      <c r="C125">
        <f>MAX('2_累積確率グラフ'!C125 - '2_累積確率グラフ'!D125, 0)</f>
        <v>8.4100805739890649E-3</v>
      </c>
      <c r="D125">
        <f>'2_累積確率グラフ'!D125</f>
        <v>0.99010713708275522</v>
      </c>
      <c r="E125">
        <f t="shared" si="1"/>
        <v>0.99461104216186791</v>
      </c>
    </row>
    <row r="126" spans="1:5" x14ac:dyDescent="0.7">
      <c r="A126">
        <v>12.5</v>
      </c>
      <c r="B126">
        <f>MAX('2_累積確率グラフ'!B126 - '2_累積確率グラフ'!C126, 0)</f>
        <v>1.0901836415116994E-3</v>
      </c>
      <c r="C126">
        <f>MAX('2_累積確率グラフ'!C126 - '2_累積確率グラフ'!D126, 0)</f>
        <v>7.8719417999626451E-3</v>
      </c>
      <c r="D126">
        <f>'2_累積確率グラフ'!D126</f>
        <v>0.9907750152131517</v>
      </c>
      <c r="E126">
        <f t="shared" si="1"/>
        <v>0.99498353202351097</v>
      </c>
    </row>
    <row r="127" spans="1:5" x14ac:dyDescent="0.7">
      <c r="A127">
        <v>12.6</v>
      </c>
      <c r="B127">
        <f>MAX('2_累積確率グラフ'!B127 - '2_累積確率グラフ'!C127, 0)</f>
        <v>9.9414684398646536E-4</v>
      </c>
      <c r="C127">
        <f>MAX('2_累積確率グラフ'!C127 - '2_累積確率グラフ'!D127, 0)</f>
        <v>7.3670924569824159E-3</v>
      </c>
      <c r="D127">
        <f>'2_累積確率グラフ'!D127</f>
        <v>0.99139824058210968</v>
      </c>
      <c r="E127">
        <f t="shared" si="1"/>
        <v>0.99533032352159756</v>
      </c>
    </row>
    <row r="128" spans="1:5" x14ac:dyDescent="0.7">
      <c r="A128">
        <v>12.7</v>
      </c>
      <c r="B128">
        <f>MAX('2_累積確率グラフ'!B128 - '2_累積確率グラフ'!C128, 0)</f>
        <v>9.0654569707571131E-4</v>
      </c>
      <c r="C128">
        <f>MAX('2_累積確率グラフ'!C128 - '2_累積確率グラフ'!D128, 0)</f>
        <v>6.893606185801926E-3</v>
      </c>
      <c r="D128">
        <f>'2_累積確率グラフ'!D128</f>
        <v>0.99197973034166942</v>
      </c>
      <c r="E128">
        <f t="shared" si="1"/>
        <v>0.99565316985883934</v>
      </c>
    </row>
    <row r="129" spans="1:5" x14ac:dyDescent="0.7">
      <c r="A129">
        <v>12.8</v>
      </c>
      <c r="B129">
        <f>MAX('2_累積確率グラフ'!B129 - '2_累積確率グラフ'!C129, 0)</f>
        <v>8.2664563830692206E-4</v>
      </c>
      <c r="C129">
        <f>MAX('2_累積確率グラフ'!C129 - '2_累積確率グラフ'!D129, 0)</f>
        <v>6.4496533406614986E-3</v>
      </c>
      <c r="D129">
        <f>'2_累積確率グラフ'!D129</f>
        <v>0.99252221959379738</v>
      </c>
      <c r="E129">
        <f t="shared" si="1"/>
        <v>0.99595370767370484</v>
      </c>
    </row>
    <row r="130" spans="1:5" x14ac:dyDescent="0.7">
      <c r="A130">
        <v>12.9</v>
      </c>
      <c r="B130">
        <f>MAX('2_累積確率グラフ'!B130 - '2_累積確率グラフ'!C130, 0)</f>
        <v>7.5377496845330239E-4</v>
      </c>
      <c r="C130">
        <f>MAX('2_累積確率グラフ'!C130 - '2_累積確率グラフ'!D130, 0)</f>
        <v>6.0334977920389887E-3</v>
      </c>
      <c r="D130">
        <f>'2_累積確率グラフ'!D130</f>
        <v>0.99302827176342723</v>
      </c>
      <c r="E130">
        <f t="shared" si="1"/>
        <v>0.99623346440156002</v>
      </c>
    </row>
    <row r="131" spans="1:5" x14ac:dyDescent="0.7">
      <c r="A131">
        <v>13</v>
      </c>
      <c r="B131">
        <f>MAX('2_累積確率グラフ'!B131 - '2_累積確率グラフ'!C131, 0)</f>
        <v>6.8731963751667013E-4</v>
      </c>
      <c r="C131">
        <f>MAX('2_累積確率グラフ'!C131 - '2_累積確率グラフ'!D131, 0)</f>
        <v>5.6434936298075389E-3</v>
      </c>
      <c r="D131">
        <f>'2_累積確率グラフ'!D131</f>
        <v>0.99350028849343897</v>
      </c>
      <c r="E131">
        <f t="shared" ref="E131" si="2">B131*0.25+C131*0.5+D131*1</f>
        <v>0.99649386521772187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1_フィッティング</vt:lpstr>
      <vt:lpstr>2_累積確率グラフ</vt:lpstr>
      <vt:lpstr>3_被害関数グラフ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Ryuhei</dc:creator>
  <cp:lastModifiedBy>ito ryuhei</cp:lastModifiedBy>
  <dcterms:created xsi:type="dcterms:W3CDTF">2025-07-16T05:21:48Z</dcterms:created>
  <dcterms:modified xsi:type="dcterms:W3CDTF">2025-07-16T06:20:15Z</dcterms:modified>
</cp:coreProperties>
</file>