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\py\10241517\"/>
    </mc:Choice>
  </mc:AlternateContent>
  <xr:revisionPtr revIDLastSave="0" documentId="13_ncr:1_{ADC987DD-0298-4A01-B0C2-49203F4B621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 ダイエットクック集計" sheetId="1" r:id="rId1"/>
    <sheet name="盛付" sheetId="2" r:id="rId2"/>
  </sheets>
  <definedNames>
    <definedName name="_xlnm.Print_Area" localSheetId="1">盛付!$A$1:$AH$149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Y17" i="2" l="1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6" i="2"/>
  <c r="AE149" i="2" l="1"/>
  <c r="A11" i="2" s="1"/>
  <c r="S148" i="2"/>
  <c r="AB148" i="2" s="1"/>
  <c r="P148" i="2"/>
  <c r="M148" i="2"/>
  <c r="AB144" i="2"/>
  <c r="S144" i="2"/>
  <c r="P144" i="2"/>
  <c r="M144" i="2"/>
  <c r="P143" i="2"/>
  <c r="S143" i="2" s="1"/>
  <c r="AB143" i="2" s="1"/>
  <c r="M143" i="2"/>
  <c r="S142" i="2"/>
  <c r="AB142" i="2" s="1"/>
  <c r="P142" i="2"/>
  <c r="M142" i="2"/>
  <c r="S141" i="2"/>
  <c r="AB141" i="2" s="1"/>
  <c r="P141" i="2"/>
  <c r="M141" i="2"/>
  <c r="AB140" i="2"/>
  <c r="S140" i="2"/>
  <c r="P140" i="2"/>
  <c r="M140" i="2"/>
  <c r="P139" i="2"/>
  <c r="M139" i="2"/>
  <c r="S139" i="2" s="1"/>
  <c r="AB139" i="2" s="1"/>
  <c r="S138" i="2"/>
  <c r="AB138" i="2" s="1"/>
  <c r="P138" i="2"/>
  <c r="M138" i="2"/>
  <c r="S137" i="2"/>
  <c r="AB137" i="2" s="1"/>
  <c r="P137" i="2"/>
  <c r="M137" i="2"/>
  <c r="AB136" i="2"/>
  <c r="S136" i="2"/>
  <c r="P136" i="2"/>
  <c r="M136" i="2"/>
  <c r="S135" i="2"/>
  <c r="AB135" i="2" s="1"/>
  <c r="P135" i="2"/>
  <c r="M135" i="2"/>
  <c r="S134" i="2"/>
  <c r="AB134" i="2" s="1"/>
  <c r="P134" i="2"/>
  <c r="M134" i="2"/>
  <c r="S133" i="2"/>
  <c r="AB133" i="2" s="1"/>
  <c r="P133" i="2"/>
  <c r="M133" i="2"/>
  <c r="P132" i="2"/>
  <c r="M132" i="2"/>
  <c r="S132" i="2" s="1"/>
  <c r="AB132" i="2" s="1"/>
  <c r="S131" i="2"/>
  <c r="AB131" i="2" s="1"/>
  <c r="P131" i="2"/>
  <c r="M131" i="2"/>
  <c r="S130" i="2"/>
  <c r="AB130" i="2" s="1"/>
  <c r="P130" i="2"/>
  <c r="M130" i="2"/>
  <c r="S129" i="2"/>
  <c r="AB129" i="2" s="1"/>
  <c r="P129" i="2"/>
  <c r="M129" i="2"/>
  <c r="AB128" i="2"/>
  <c r="S128" i="2"/>
  <c r="P128" i="2"/>
  <c r="M128" i="2"/>
  <c r="AB127" i="2"/>
  <c r="S127" i="2"/>
  <c r="P127" i="2"/>
  <c r="M127" i="2"/>
  <c r="S126" i="2"/>
  <c r="AB126" i="2" s="1"/>
  <c r="P126" i="2"/>
  <c r="M126" i="2"/>
  <c r="S125" i="2"/>
  <c r="AB125" i="2" s="1"/>
  <c r="P125" i="2"/>
  <c r="M125" i="2"/>
  <c r="S124" i="2"/>
  <c r="AB124" i="2" s="1"/>
  <c r="P124" i="2"/>
  <c r="M124" i="2"/>
  <c r="AB123" i="2"/>
  <c r="S123" i="2"/>
  <c r="P123" i="2"/>
  <c r="M123" i="2"/>
  <c r="S122" i="2"/>
  <c r="AB122" i="2" s="1"/>
  <c r="P122" i="2"/>
  <c r="M122" i="2"/>
  <c r="S121" i="2"/>
  <c r="AB121" i="2" s="1"/>
  <c r="P121" i="2"/>
  <c r="M121" i="2"/>
  <c r="AB120" i="2"/>
  <c r="S120" i="2"/>
  <c r="P120" i="2"/>
  <c r="M120" i="2"/>
  <c r="AB119" i="2"/>
  <c r="S119" i="2"/>
  <c r="P119" i="2"/>
  <c r="M119" i="2"/>
  <c r="S118" i="2"/>
  <c r="AB118" i="2" s="1"/>
  <c r="P118" i="2"/>
  <c r="M118" i="2"/>
  <c r="S117" i="2"/>
  <c r="AB117" i="2" s="1"/>
  <c r="P117" i="2"/>
  <c r="M117" i="2"/>
  <c r="P116" i="2"/>
  <c r="M116" i="2"/>
  <c r="S116" i="2" s="1"/>
  <c r="AB116" i="2" s="1"/>
  <c r="AB115" i="2"/>
  <c r="S115" i="2"/>
  <c r="P115" i="2"/>
  <c r="M115" i="2"/>
  <c r="S114" i="2"/>
  <c r="AB114" i="2" s="1"/>
  <c r="P114" i="2"/>
  <c r="M114" i="2"/>
  <c r="S113" i="2"/>
  <c r="AB113" i="2" s="1"/>
  <c r="P113" i="2"/>
  <c r="M113" i="2"/>
  <c r="S112" i="2"/>
  <c r="AB112" i="2" s="1"/>
  <c r="P112" i="2"/>
  <c r="M112" i="2"/>
  <c r="P111" i="2"/>
  <c r="M111" i="2"/>
  <c r="S111" i="2" s="1"/>
  <c r="AB111" i="2" s="1"/>
  <c r="S110" i="2"/>
  <c r="AB110" i="2" s="1"/>
  <c r="P110" i="2"/>
  <c r="M110" i="2"/>
  <c r="S109" i="2"/>
  <c r="AB109" i="2" s="1"/>
  <c r="P109" i="2"/>
  <c r="M109" i="2"/>
  <c r="P108" i="2"/>
  <c r="M108" i="2"/>
  <c r="S108" i="2" s="1"/>
  <c r="AB108" i="2" s="1"/>
  <c r="S107" i="2"/>
  <c r="AB107" i="2" s="1"/>
  <c r="P107" i="2"/>
  <c r="M107" i="2"/>
  <c r="S106" i="2"/>
  <c r="AB106" i="2" s="1"/>
  <c r="P106" i="2"/>
  <c r="M106" i="2"/>
  <c r="S105" i="2"/>
  <c r="AB105" i="2" s="1"/>
  <c r="P105" i="2"/>
  <c r="M105" i="2"/>
  <c r="AB104" i="2"/>
  <c r="S104" i="2"/>
  <c r="P104" i="2"/>
  <c r="M104" i="2"/>
  <c r="S103" i="2"/>
  <c r="AB103" i="2" s="1"/>
  <c r="P103" i="2"/>
  <c r="M103" i="2"/>
  <c r="S102" i="2"/>
  <c r="AB102" i="2" s="1"/>
  <c r="P102" i="2"/>
  <c r="M102" i="2"/>
  <c r="S101" i="2"/>
  <c r="AB101" i="2" s="1"/>
  <c r="P101" i="2"/>
  <c r="M101" i="2"/>
  <c r="S100" i="2"/>
  <c r="AB100" i="2" s="1"/>
  <c r="P100" i="2"/>
  <c r="M100" i="2"/>
  <c r="S99" i="2"/>
  <c r="AB99" i="2" s="1"/>
  <c r="P99" i="2"/>
  <c r="M99" i="2"/>
  <c r="S98" i="2"/>
  <c r="AB98" i="2" s="1"/>
  <c r="P98" i="2"/>
  <c r="M98" i="2"/>
  <c r="S97" i="2"/>
  <c r="AB97" i="2" s="1"/>
  <c r="P97" i="2"/>
  <c r="M97" i="2"/>
  <c r="S96" i="2"/>
  <c r="AB96" i="2" s="1"/>
  <c r="P96" i="2"/>
  <c r="M96" i="2"/>
  <c r="S95" i="2"/>
  <c r="AB95" i="2" s="1"/>
  <c r="P95" i="2"/>
  <c r="M95" i="2"/>
  <c r="S94" i="2"/>
  <c r="AB94" i="2" s="1"/>
  <c r="P94" i="2"/>
  <c r="M94" i="2"/>
  <c r="S93" i="2"/>
  <c r="AB93" i="2" s="1"/>
  <c r="P93" i="2"/>
  <c r="M93" i="2"/>
  <c r="P92" i="2"/>
  <c r="M92" i="2"/>
  <c r="S92" i="2" s="1"/>
  <c r="AB92" i="2" s="1"/>
  <c r="S91" i="2"/>
  <c r="AB91" i="2" s="1"/>
  <c r="P91" i="2"/>
  <c r="M91" i="2"/>
  <c r="S90" i="2"/>
  <c r="AB90" i="2" s="1"/>
  <c r="P90" i="2"/>
  <c r="M90" i="2"/>
  <c r="S89" i="2"/>
  <c r="AB89" i="2" s="1"/>
  <c r="P89" i="2"/>
  <c r="M89" i="2"/>
  <c r="P88" i="2"/>
  <c r="M88" i="2"/>
  <c r="S88" i="2" s="1"/>
  <c r="AB88" i="2" s="1"/>
  <c r="P87" i="2"/>
  <c r="M87" i="2"/>
  <c r="S87" i="2" s="1"/>
  <c r="AB87" i="2" s="1"/>
  <c r="S86" i="2"/>
  <c r="AB86" i="2" s="1"/>
  <c r="P86" i="2"/>
  <c r="M86" i="2"/>
  <c r="S85" i="2"/>
  <c r="AB85" i="2" s="1"/>
  <c r="P85" i="2"/>
  <c r="M85" i="2"/>
  <c r="S84" i="2"/>
  <c r="AB84" i="2" s="1"/>
  <c r="P84" i="2"/>
  <c r="M84" i="2"/>
  <c r="AB83" i="2"/>
  <c r="S83" i="2"/>
  <c r="P83" i="2"/>
  <c r="M83" i="2"/>
  <c r="S82" i="2"/>
  <c r="AB82" i="2" s="1"/>
  <c r="P82" i="2"/>
  <c r="M82" i="2"/>
  <c r="S81" i="2"/>
  <c r="AB81" i="2" s="1"/>
  <c r="P81" i="2"/>
  <c r="M81" i="2"/>
  <c r="AB80" i="2"/>
  <c r="S80" i="2"/>
  <c r="P80" i="2"/>
  <c r="M80" i="2"/>
  <c r="AB79" i="2"/>
  <c r="S79" i="2"/>
  <c r="P79" i="2"/>
  <c r="M79" i="2"/>
  <c r="S78" i="2"/>
  <c r="AB78" i="2" s="1"/>
  <c r="P78" i="2"/>
  <c r="M78" i="2"/>
  <c r="S77" i="2"/>
  <c r="AB77" i="2" s="1"/>
  <c r="P77" i="2"/>
  <c r="M77" i="2"/>
  <c r="AB76" i="2"/>
  <c r="S76" i="2"/>
  <c r="P76" i="2"/>
  <c r="M76" i="2"/>
  <c r="S75" i="2"/>
  <c r="AB75" i="2" s="1"/>
  <c r="P75" i="2"/>
  <c r="M75" i="2"/>
  <c r="S74" i="2"/>
  <c r="AB74" i="2" s="1"/>
  <c r="P74" i="2"/>
  <c r="M74" i="2"/>
  <c r="S73" i="2"/>
  <c r="AB73" i="2" s="1"/>
  <c r="P73" i="2"/>
  <c r="M73" i="2"/>
  <c r="P72" i="2"/>
  <c r="M72" i="2"/>
  <c r="S72" i="2" s="1"/>
  <c r="AB72" i="2" s="1"/>
  <c r="AB71" i="2"/>
  <c r="S71" i="2"/>
  <c r="P71" i="2"/>
  <c r="M71" i="2"/>
  <c r="S70" i="2"/>
  <c r="AB70" i="2" s="1"/>
  <c r="P70" i="2"/>
  <c r="M70" i="2"/>
  <c r="S69" i="2"/>
  <c r="AB69" i="2" s="1"/>
  <c r="P69" i="2"/>
  <c r="M69" i="2"/>
  <c r="P68" i="2"/>
  <c r="M68" i="2"/>
  <c r="P67" i="2"/>
  <c r="M67" i="2"/>
  <c r="S67" i="2" s="1"/>
  <c r="AB67" i="2" s="1"/>
  <c r="S66" i="2"/>
  <c r="AB66" i="2" s="1"/>
  <c r="P66" i="2"/>
  <c r="M66" i="2"/>
  <c r="S65" i="2"/>
  <c r="AB65" i="2" s="1"/>
  <c r="P65" i="2"/>
  <c r="M65" i="2"/>
  <c r="S64" i="2"/>
  <c r="AB64" i="2" s="1"/>
  <c r="P64" i="2"/>
  <c r="M64" i="2"/>
  <c r="AB63" i="2"/>
  <c r="S63" i="2"/>
  <c r="P63" i="2"/>
  <c r="M63" i="2"/>
  <c r="S62" i="2"/>
  <c r="AB62" i="2" s="1"/>
  <c r="P62" i="2"/>
  <c r="M62" i="2"/>
  <c r="S61" i="2"/>
  <c r="AB61" i="2" s="1"/>
  <c r="P61" i="2"/>
  <c r="M61" i="2"/>
  <c r="S60" i="2"/>
  <c r="AB60" i="2" s="1"/>
  <c r="P60" i="2"/>
  <c r="M60" i="2"/>
  <c r="S59" i="2"/>
  <c r="AB59" i="2" s="1"/>
  <c r="P59" i="2"/>
  <c r="M59" i="2"/>
  <c r="S58" i="2"/>
  <c r="AB58" i="2" s="1"/>
  <c r="P58" i="2"/>
  <c r="M58" i="2"/>
  <c r="S57" i="2"/>
  <c r="AB57" i="2" s="1"/>
  <c r="P57" i="2"/>
  <c r="M57" i="2"/>
  <c r="S56" i="2"/>
  <c r="AB56" i="2" s="1"/>
  <c r="P56" i="2"/>
  <c r="M56" i="2"/>
  <c r="S55" i="2"/>
  <c r="AB55" i="2" s="1"/>
  <c r="P55" i="2"/>
  <c r="M55" i="2"/>
  <c r="S54" i="2"/>
  <c r="AB54" i="2" s="1"/>
  <c r="P54" i="2"/>
  <c r="M54" i="2"/>
  <c r="AO53" i="2"/>
  <c r="S53" i="2"/>
  <c r="AB53" i="2" s="1"/>
  <c r="P53" i="2"/>
  <c r="M53" i="2"/>
  <c r="S52" i="2"/>
  <c r="AB52" i="2" s="1"/>
  <c r="P52" i="2"/>
  <c r="M52" i="2"/>
  <c r="AO51" i="2"/>
  <c r="S51" i="2"/>
  <c r="AB51" i="2" s="1"/>
  <c r="P51" i="2"/>
  <c r="M51" i="2"/>
  <c r="S50" i="2"/>
  <c r="AB50" i="2" s="1"/>
  <c r="P50" i="2"/>
  <c r="M50" i="2"/>
  <c r="S49" i="2"/>
  <c r="AB49" i="2" s="1"/>
  <c r="P49" i="2"/>
  <c r="M49" i="2"/>
  <c r="S48" i="2"/>
  <c r="AB48" i="2" s="1"/>
  <c r="P48" i="2"/>
  <c r="M48" i="2"/>
  <c r="S47" i="2"/>
  <c r="AB47" i="2" s="1"/>
  <c r="P47" i="2"/>
  <c r="M47" i="2"/>
  <c r="P46" i="2"/>
  <c r="M46" i="2"/>
  <c r="P45" i="2"/>
  <c r="M45" i="2"/>
  <c r="S45" i="2" s="1"/>
  <c r="AB45" i="2" s="1"/>
  <c r="S44" i="2"/>
  <c r="AB44" i="2" s="1"/>
  <c r="P44" i="2"/>
  <c r="M44" i="2"/>
  <c r="S43" i="2"/>
  <c r="AB43" i="2" s="1"/>
  <c r="P43" i="2"/>
  <c r="M43" i="2"/>
  <c r="P42" i="2"/>
  <c r="M42" i="2"/>
  <c r="S42" i="2" s="1"/>
  <c r="AB42" i="2" s="1"/>
  <c r="S41" i="2"/>
  <c r="AB41" i="2" s="1"/>
  <c r="P41" i="2"/>
  <c r="M41" i="2"/>
  <c r="S40" i="2"/>
  <c r="AB40" i="2" s="1"/>
  <c r="P40" i="2"/>
  <c r="M40" i="2"/>
  <c r="S39" i="2"/>
  <c r="AB39" i="2" s="1"/>
  <c r="P39" i="2"/>
  <c r="M39" i="2"/>
  <c r="P38" i="2"/>
  <c r="M38" i="2"/>
  <c r="AB37" i="2"/>
  <c r="S37" i="2"/>
  <c r="P37" i="2"/>
  <c r="M37" i="2"/>
  <c r="S36" i="2"/>
  <c r="AB36" i="2" s="1"/>
  <c r="P36" i="2"/>
  <c r="M36" i="2"/>
  <c r="S35" i="2"/>
  <c r="AB35" i="2" s="1"/>
  <c r="P35" i="2"/>
  <c r="M35" i="2"/>
  <c r="P34" i="2"/>
  <c r="M34" i="2"/>
  <c r="AB33" i="2"/>
  <c r="S33" i="2"/>
  <c r="P33" i="2"/>
  <c r="M33" i="2"/>
  <c r="S32" i="2"/>
  <c r="AB32" i="2" s="1"/>
  <c r="P32" i="2"/>
  <c r="M32" i="2"/>
  <c r="S31" i="2"/>
  <c r="AB31" i="2" s="1"/>
  <c r="P31" i="2"/>
  <c r="M31" i="2"/>
  <c r="P30" i="2"/>
  <c r="M30" i="2"/>
  <c r="P29" i="2"/>
  <c r="M29" i="2"/>
  <c r="S29" i="2" s="1"/>
  <c r="AB29" i="2" s="1"/>
  <c r="S28" i="2"/>
  <c r="AB28" i="2" s="1"/>
  <c r="P28" i="2"/>
  <c r="M28" i="2"/>
  <c r="S27" i="2"/>
  <c r="AB27" i="2" s="1"/>
  <c r="P27" i="2"/>
  <c r="M27" i="2"/>
  <c r="AB26" i="2"/>
  <c r="S26" i="2"/>
  <c r="P26" i="2"/>
  <c r="M26" i="2"/>
  <c r="P25" i="2"/>
  <c r="M25" i="2"/>
  <c r="S25" i="2" s="1"/>
  <c r="AB25" i="2" s="1"/>
  <c r="S24" i="2"/>
  <c r="AB24" i="2" s="1"/>
  <c r="P24" i="2"/>
  <c r="M24" i="2"/>
  <c r="S23" i="2"/>
  <c r="AB23" i="2" s="1"/>
  <c r="P23" i="2"/>
  <c r="M23" i="2"/>
  <c r="S22" i="2"/>
  <c r="AB22" i="2" s="1"/>
  <c r="P22" i="2"/>
  <c r="M22" i="2"/>
  <c r="S21" i="2"/>
  <c r="AB21" i="2" s="1"/>
  <c r="P21" i="2"/>
  <c r="M21" i="2"/>
  <c r="S20" i="2"/>
  <c r="AB20" i="2" s="1"/>
  <c r="P20" i="2"/>
  <c r="M20" i="2"/>
  <c r="S19" i="2"/>
  <c r="AB19" i="2" s="1"/>
  <c r="P19" i="2"/>
  <c r="M19" i="2"/>
  <c r="P18" i="2"/>
  <c r="M18" i="2"/>
  <c r="P17" i="2"/>
  <c r="M17" i="2"/>
  <c r="S17" i="2" s="1"/>
  <c r="S16" i="2"/>
  <c r="P16" i="2"/>
  <c r="M16" i="2"/>
  <c r="H6" i="2"/>
  <c r="H7" i="2" s="1"/>
  <c r="H9" i="2" s="1"/>
  <c r="AO4" i="2"/>
  <c r="B2" i="1"/>
  <c r="AB17" i="2" l="1"/>
  <c r="AB16" i="2"/>
  <c r="S18" i="2"/>
  <c r="AB18" i="2" s="1"/>
  <c r="S34" i="2"/>
  <c r="AB34" i="2" s="1"/>
  <c r="S30" i="2"/>
  <c r="AB30" i="2" s="1"/>
  <c r="S38" i="2"/>
  <c r="AB38" i="2" s="1"/>
  <c r="S46" i="2"/>
  <c r="AB46" i="2" s="1"/>
  <c r="S68" i="2"/>
  <c r="AB68" i="2" s="1"/>
  <c r="Y149" i="2" l="1"/>
  <c r="P6" i="2" s="1"/>
  <c r="P7" i="2" s="1"/>
  <c r="P9" i="2" s="1"/>
  <c r="A6" i="2"/>
  <c r="P11" i="2"/>
  <c r="S149" i="2"/>
  <c r="AB149" i="2"/>
  <c r="X6" i="2" s="1"/>
  <c r="X7" i="2" s="1"/>
  <c r="X9" i="2" s="1"/>
  <c r="C5" i="1" l="1"/>
  <c r="C7" i="1" s="1"/>
  <c r="A7" i="2"/>
  <c r="A9" i="2" s="1"/>
  <c r="H11" i="2"/>
  <c r="B5" i="1"/>
  <c r="B7" i="1" s="1"/>
  <c r="X11" i="2" l="1"/>
  <c r="D5" i="1" s="1"/>
  <c r="D7" i="1" s="1"/>
</calcChain>
</file>

<file path=xl/sharedStrings.xml><?xml version="1.0" encoding="utf-8"?>
<sst xmlns="http://schemas.openxmlformats.org/spreadsheetml/2006/main" count="186" uniqueCount="180">
  <si>
    <t>ダイエットクック　　日別売上集計</t>
  </si>
  <si>
    <t>日</t>
  </si>
  <si>
    <t>人数</t>
  </si>
  <si>
    <t>工数</t>
  </si>
  <si>
    <t>売上合計</t>
  </si>
  <si>
    <t>盛付</t>
  </si>
  <si>
    <t>スポット夜</t>
  </si>
  <si>
    <t>合計</t>
  </si>
  <si>
    <t>22</t>
  </si>
  <si>
    <t>出勤分</t>
  </si>
  <si>
    <t>設定マスタ</t>
  </si>
  <si>
    <t>時間設定</t>
  </si>
  <si>
    <t>会社名</t>
  </si>
  <si>
    <t>ダイエットクック</t>
  </si>
  <si>
    <t>所属</t>
  </si>
  <si>
    <t>仕分け　・　盛付</t>
  </si>
  <si>
    <t>早朝割増</t>
  </si>
  <si>
    <t>～</t>
  </si>
  <si>
    <t>深夜割増</t>
  </si>
  <si>
    <t>総就業時間</t>
  </si>
  <si>
    <t>早朝割増時間</t>
  </si>
  <si>
    <t>深夜割増時間</t>
  </si>
  <si>
    <t>残業割増時間</t>
  </si>
  <si>
    <t>基本売上</t>
  </si>
  <si>
    <t>残業割増給与</t>
  </si>
  <si>
    <t>就業時刻</t>
  </si>
  <si>
    <t>※単位：分</t>
  </si>
  <si>
    <t>開始時刻切上単位</t>
  </si>
  <si>
    <t>その他手当</t>
  </si>
  <si>
    <t>交通費</t>
  </si>
  <si>
    <t>出勤人数</t>
  </si>
  <si>
    <t>売上総額</t>
  </si>
  <si>
    <t>終了時刻切捨単位</t>
  </si>
  <si>
    <t>契約単価</t>
  </si>
  <si>
    <t>※単位：円</t>
  </si>
  <si>
    <t>№</t>
  </si>
  <si>
    <t>氏名</t>
  </si>
  <si>
    <t>タイムカード時刻</t>
  </si>
  <si>
    <t>休憩</t>
  </si>
  <si>
    <t>就業時間</t>
  </si>
  <si>
    <t>その他
手当
（金額）</t>
  </si>
  <si>
    <t>基本時給</t>
  </si>
  <si>
    <t>出社</t>
  </si>
  <si>
    <t>退社</t>
  </si>
  <si>
    <t>休憩取得
時間
(H:MM)</t>
  </si>
  <si>
    <t>開始時刻</t>
  </si>
  <si>
    <t>終了時刻</t>
  </si>
  <si>
    <t>基本</t>
  </si>
  <si>
    <t>深夜</t>
  </si>
  <si>
    <t>残業</t>
  </si>
  <si>
    <t>早朝割増時給</t>
  </si>
  <si>
    <t>割増</t>
  </si>
  <si>
    <t>深夜割増時給２</t>
  </si>
  <si>
    <t>パッセリ　ジュセッペ</t>
  </si>
  <si>
    <t>残業割増</t>
  </si>
  <si>
    <t>ラモレス　マイケル</t>
  </si>
  <si>
    <t>往復交通費</t>
  </si>
  <si>
    <t>↓残業</t>
  </si>
  <si>
    <t>オーヤ　ルメール　ジュンネリ</t>
  </si>
  <si>
    <t>※残業は実労働時間8H以上が対象</t>
  </si>
  <si>
    <t>リン　ロン　ダニエル</t>
  </si>
  <si>
    <t xml:space="preserve"> </t>
  </si>
  <si>
    <t>バイホン　ノウェ</t>
  </si>
  <si>
    <t>サルマ　アムリタ</t>
  </si>
  <si>
    <t>バスネット　アルジュン</t>
  </si>
  <si>
    <t>尾森　圭将</t>
  </si>
  <si>
    <t>ヒダカ　ヘレン</t>
  </si>
  <si>
    <t>シートの保護解除パスワード：1234</t>
  </si>
  <si>
    <t>イワタ　メリーアン</t>
  </si>
  <si>
    <t>バイホン　グロリーメイ</t>
  </si>
  <si>
    <t>イノウエ　マリリン</t>
  </si>
  <si>
    <t>マリナオブライズ</t>
  </si>
  <si>
    <t>シボグ　カロリーナ</t>
  </si>
  <si>
    <t>シゲタ　ボナ</t>
  </si>
  <si>
    <t>村山　アンナリサ</t>
  </si>
  <si>
    <t>サトウ　ゲイ　マトゥーテ</t>
  </si>
  <si>
    <t>バルデスタモン　グロリア</t>
  </si>
  <si>
    <t>中山　祐子</t>
  </si>
  <si>
    <t>石井　クリスティナ</t>
  </si>
  <si>
    <t>宮下　チェリル</t>
  </si>
  <si>
    <t>オーヤ　ニッキ　ジンネリ</t>
  </si>
  <si>
    <t>ラモレス　マリロウ</t>
  </si>
  <si>
    <t>宮本　ジャーナ</t>
  </si>
  <si>
    <t>デルロサリオ　フランチェスカ</t>
  </si>
  <si>
    <t>オガワ　アイリン</t>
  </si>
  <si>
    <t>森下　葉月</t>
  </si>
  <si>
    <t>チョン　ユェ</t>
  </si>
  <si>
    <t>井上　チェルウィン</t>
  </si>
  <si>
    <t>うるう年判定用</t>
  </si>
  <si>
    <t>サルマ　サビトラ</t>
  </si>
  <si>
    <t>ギリ　ミナ</t>
  </si>
  <si>
    <t>タバ　ジティ　ジタ</t>
  </si>
  <si>
    <t>スリスタセン　ラナザナ</t>
  </si>
  <si>
    <t>カトリ　ティル　クマリ</t>
  </si>
  <si>
    <t>ルイテル　カリキ サンギタ</t>
  </si>
  <si>
    <t>カルキ　カマラ</t>
  </si>
  <si>
    <t>チェトリ　バンダリ　サルミラ</t>
  </si>
  <si>
    <t>カンデル　サプコタ　プスパカリ</t>
  </si>
  <si>
    <t>パウデル　カマラ</t>
  </si>
  <si>
    <t>マラシニ　アムリタ</t>
  </si>
  <si>
    <t>サプコタ　ラディカ</t>
  </si>
  <si>
    <t>チェタリ　スサマ</t>
  </si>
  <si>
    <t>カドカ　カマラ</t>
  </si>
  <si>
    <t>タパ　サラサティ</t>
  </si>
  <si>
    <t>バンダリ　タパ　ビマラ</t>
  </si>
  <si>
    <t>カレル　サプコタ　ツルシ</t>
  </si>
  <si>
    <t>ポウデル　ソバ</t>
  </si>
  <si>
    <t>バンダリ　シーラ</t>
  </si>
  <si>
    <t>ポデル　スミトラ</t>
  </si>
  <si>
    <t>カトリ　サシ　カラ</t>
  </si>
  <si>
    <t>カドカ　サンギタ</t>
  </si>
  <si>
    <t>バテライ　ギリ　ロク　クマリ</t>
  </si>
  <si>
    <t>カンデル　サプコタ　ビシュヌ　デビ</t>
  </si>
  <si>
    <t>モリ　エミリー</t>
  </si>
  <si>
    <t>平井　久子</t>
  </si>
  <si>
    <t>徳丸　弘子</t>
  </si>
  <si>
    <t>遠藤　ヴァージニア</t>
  </si>
  <si>
    <t>ナヌ　ガウタム</t>
  </si>
  <si>
    <t>ベガ　ビニタ</t>
  </si>
  <si>
    <t>カトリ　ススミタ</t>
  </si>
  <si>
    <t>カルキ　スシラ</t>
  </si>
  <si>
    <t>モラレス　ジュリアス</t>
  </si>
  <si>
    <t>ジー　シ　ガラティ　ヒマ</t>
  </si>
  <si>
    <t>カンデル　シタ　クマリ</t>
  </si>
  <si>
    <t>カンデル　ヤンカリ</t>
  </si>
  <si>
    <t>カンデル　ビスヌ</t>
  </si>
  <si>
    <t>タパ　ダン　バハドゥル</t>
  </si>
  <si>
    <t>カルキ　スザン</t>
  </si>
  <si>
    <t>チョトリ　モハン</t>
  </si>
  <si>
    <t>ブン　ブラピン</t>
  </si>
  <si>
    <t>バンダリ　シタA</t>
  </si>
  <si>
    <t>カルキ　バサンティ</t>
  </si>
  <si>
    <t>バンダリ　シタB</t>
  </si>
  <si>
    <t>バンダリ　ダハル　スジャタ</t>
  </si>
  <si>
    <t>サプコタ　バンダナ</t>
  </si>
  <si>
    <t>アディカリ　ラズミタ</t>
  </si>
  <si>
    <t>グルング　サナム</t>
  </si>
  <si>
    <t>モラレス　メリー　ファティマ</t>
  </si>
  <si>
    <t>サプコタ　デルマヤ</t>
  </si>
  <si>
    <t>カンデル　カマラ</t>
  </si>
  <si>
    <t>カンデル　サビナ</t>
  </si>
  <si>
    <t>カンデル　ラビナ</t>
  </si>
  <si>
    <t>サビタラ　ガウタム</t>
  </si>
  <si>
    <t>サダナ　ガウタム</t>
  </si>
  <si>
    <t>タパ　ラクシュミ</t>
  </si>
  <si>
    <t>ガルティ　ルパ</t>
  </si>
  <si>
    <t>ガウチャン　クリスナ</t>
  </si>
  <si>
    <t>タマング　シェル</t>
  </si>
  <si>
    <t>カワグチ　マージョリー</t>
  </si>
  <si>
    <t>バイジャノフ　ジラップ</t>
  </si>
  <si>
    <t>サプコタ　ハリ　カラ</t>
  </si>
  <si>
    <t>グルング　タク</t>
  </si>
  <si>
    <t>サナンデヤ　ダイシ</t>
  </si>
  <si>
    <t>ゴ　テイ　フォン</t>
  </si>
  <si>
    <t>ゴ　トロン　テイン</t>
  </si>
  <si>
    <t>ゴ　テイ　ホン　ニイ</t>
  </si>
  <si>
    <t>ライ　テイ　ウイン</t>
  </si>
  <si>
    <t>カツ　ヤ　ウイン　パオ</t>
  </si>
  <si>
    <t>グエン　ハ　テット　アン</t>
  </si>
  <si>
    <t>グルン　ドウルガ</t>
  </si>
  <si>
    <t>バンザデ　プザ</t>
  </si>
  <si>
    <t>スベディ　アヌ</t>
  </si>
  <si>
    <t>マハト　ラメス</t>
  </si>
  <si>
    <t>サハ　バム　デゥルガ</t>
  </si>
  <si>
    <t>バンダリ　ススマ</t>
  </si>
  <si>
    <t>ニシヤマ　ニルマ</t>
  </si>
  <si>
    <t>サトウ　マリセル</t>
  </si>
  <si>
    <t>ホ　テイ　キム　フォン</t>
  </si>
  <si>
    <t>グエン　テイ　キム　グアン</t>
  </si>
  <si>
    <t>トラン　テイ　タン　バン</t>
  </si>
  <si>
    <t>ビロリア　イエリン</t>
  </si>
  <si>
    <t>バッタチァン　クリスナ</t>
  </si>
  <si>
    <t>チン　チァンナ</t>
  </si>
  <si>
    <t>サプコタ　クサルタ</t>
  </si>
  <si>
    <t>カルキ　ディパ</t>
  </si>
  <si>
    <t>シュトウ　マリア</t>
  </si>
  <si>
    <t>バルボーサ　ベルリーダ</t>
  </si>
  <si>
    <t>合　　　　　　　　　　　計</t>
  </si>
  <si>
    <t>サプコタ　タラ</t>
    <phoneticPr fontId="2"/>
  </si>
  <si>
    <t>年　  12月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</si>
</sst>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[h]:mm"/>
    <numFmt numFmtId="177" formatCode="#,##0_ "/>
    <numFmt numFmtId="178" formatCode="h:mm;@"/>
    <numFmt numFmtId="179" formatCode="aaa"/>
    <numFmt numFmtId="180" formatCode="#,##0_);[Red]\(#,##0\)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48"/>
      </left>
      <right/>
      <top/>
      <bottom/>
      <diagonal/>
    </border>
    <border>
      <left/>
      <right style="thick">
        <color indexed="48"/>
      </right>
      <top/>
      <bottom style="thin">
        <color indexed="64"/>
      </bottom>
      <diagonal/>
    </border>
    <border>
      <left/>
      <right style="thick">
        <color indexed="48"/>
      </right>
      <top/>
      <bottom/>
      <diagonal/>
    </border>
    <border>
      <left style="thick">
        <color indexed="48"/>
      </left>
      <right/>
      <top/>
      <bottom style="thick">
        <color indexed="48"/>
      </bottom>
      <diagonal/>
    </border>
    <border>
      <left/>
      <right/>
      <top/>
      <bottom style="thick">
        <color indexed="48"/>
      </bottom>
      <diagonal/>
    </border>
    <border>
      <left/>
      <right style="thick">
        <color indexed="48"/>
      </right>
      <top/>
      <bottom style="thick">
        <color indexed="48"/>
      </bottom>
      <diagonal/>
    </border>
    <border>
      <left/>
      <right style="thick">
        <color indexed="4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ck">
        <color indexed="48"/>
      </top>
      <bottom/>
      <diagonal/>
    </border>
    <border>
      <left/>
      <right style="thick">
        <color indexed="48"/>
      </right>
      <top style="thick">
        <color indexed="4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48"/>
      </left>
      <right style="thick">
        <color indexed="48"/>
      </right>
      <top style="thick">
        <color indexed="4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4">
    <xf numFmtId="0" fontId="0" fillId="0" borderId="0"/>
    <xf numFmtId="6" fontId="1" fillId="0" borderId="0"/>
    <xf numFmtId="0" fontId="1" fillId="0" borderId="0">
      <alignment vertical="center"/>
    </xf>
    <xf numFmtId="6" fontId="1" fillId="0" borderId="0"/>
  </cellStyleXfs>
  <cellXfs count="15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20" fontId="4" fillId="0" borderId="2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vertical="center"/>
    </xf>
    <xf numFmtId="46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0" fontId="4" fillId="4" borderId="0" xfId="0" applyNumberFormat="1" applyFont="1" applyFill="1" applyAlignment="1">
      <alignment vertical="center"/>
    </xf>
    <xf numFmtId="46" fontId="4" fillId="4" borderId="0" xfId="0" applyNumberFormat="1" applyFont="1" applyFill="1" applyAlignment="1">
      <alignment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vertical="center"/>
    </xf>
    <xf numFmtId="0" fontId="11" fillId="0" borderId="0" xfId="0" applyFont="1"/>
    <xf numFmtId="0" fontId="0" fillId="0" borderId="14" xfId="0" applyBorder="1"/>
    <xf numFmtId="0" fontId="9" fillId="9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19" xfId="0" applyFont="1" applyBorder="1"/>
    <xf numFmtId="0" fontId="10" fillId="0" borderId="21" xfId="0" applyFont="1" applyBorder="1"/>
    <xf numFmtId="0" fontId="9" fillId="8" borderId="23" xfId="0" applyFont="1" applyFill="1" applyBorder="1" applyAlignment="1">
      <alignment horizontal="center"/>
    </xf>
    <xf numFmtId="0" fontId="10" fillId="8" borderId="24" xfId="0" applyFont="1" applyFill="1" applyBorder="1"/>
    <xf numFmtId="0" fontId="12" fillId="0" borderId="0" xfId="0" applyFont="1"/>
    <xf numFmtId="0" fontId="14" fillId="8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0" fillId="12" borderId="28" xfId="0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1" fillId="12" borderId="21" xfId="0" applyFont="1" applyFill="1" applyBorder="1" applyAlignment="1">
      <alignment vertical="center"/>
    </xf>
    <xf numFmtId="0" fontId="1" fillId="12" borderId="26" xfId="0" applyFont="1" applyFill="1" applyBorder="1" applyAlignment="1">
      <alignment vertical="center"/>
    </xf>
    <xf numFmtId="0" fontId="1" fillId="12" borderId="45" xfId="0" applyFont="1" applyFill="1" applyBorder="1" applyAlignment="1">
      <alignment vertical="center"/>
    </xf>
    <xf numFmtId="0" fontId="1" fillId="12" borderId="49" xfId="0" applyFont="1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12" borderId="45" xfId="0" applyFill="1" applyBorder="1" applyAlignment="1">
      <alignment vertical="center"/>
    </xf>
    <xf numFmtId="0" fontId="0" fillId="12" borderId="41" xfId="0" applyFill="1" applyBorder="1" applyAlignment="1">
      <alignment vertical="center"/>
    </xf>
    <xf numFmtId="0" fontId="16" fillId="12" borderId="42" xfId="0" applyFont="1" applyFill="1" applyBorder="1" applyAlignment="1">
      <alignment horizontal="right" vertical="center"/>
    </xf>
    <xf numFmtId="0" fontId="16" fillId="12" borderId="27" xfId="0" applyFont="1" applyFill="1" applyBorder="1" applyAlignment="1">
      <alignment horizontal="right" vertical="center"/>
    </xf>
    <xf numFmtId="0" fontId="16" fillId="12" borderId="29" xfId="0" applyFont="1" applyFill="1" applyBorder="1" applyAlignment="1">
      <alignment horizontal="right" vertical="center"/>
    </xf>
    <xf numFmtId="0" fontId="16" fillId="12" borderId="46" xfId="0" applyFont="1" applyFill="1" applyBorder="1" applyAlignment="1">
      <alignment horizontal="right" vertical="center"/>
    </xf>
    <xf numFmtId="0" fontId="16" fillId="12" borderId="2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10" fillId="0" borderId="19" xfId="0" applyNumberFormat="1" applyFont="1" applyBorder="1"/>
    <xf numFmtId="177" fontId="10" fillId="0" borderId="20" xfId="0" applyNumberFormat="1" applyFont="1" applyBorder="1"/>
    <xf numFmtId="176" fontId="10" fillId="0" borderId="21" xfId="0" applyNumberFormat="1" applyFont="1" applyBorder="1"/>
    <xf numFmtId="177" fontId="10" fillId="0" borderId="22" xfId="0" applyNumberFormat="1" applyFont="1" applyBorder="1"/>
    <xf numFmtId="176" fontId="10" fillId="8" borderId="24" xfId="0" applyNumberFormat="1" applyFont="1" applyFill="1" applyBorder="1"/>
    <xf numFmtId="177" fontId="10" fillId="8" borderId="25" xfId="0" applyNumberFormat="1" applyFont="1" applyFill="1" applyBorder="1"/>
    <xf numFmtId="178" fontId="4" fillId="0" borderId="3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 applyProtection="1">
      <alignment horizontal="center" vertical="center"/>
      <protection locked="0"/>
    </xf>
    <xf numFmtId="176" fontId="3" fillId="0" borderId="11" xfId="0" applyNumberFormat="1" applyFont="1" applyBorder="1" applyAlignment="1" applyProtection="1">
      <alignment horizontal="center" vertical="center"/>
      <protection locked="0"/>
    </xf>
    <xf numFmtId="176" fontId="4" fillId="4" borderId="0" xfId="0" applyNumberFormat="1" applyFont="1" applyFill="1" applyAlignment="1">
      <alignment vertical="center"/>
    </xf>
    <xf numFmtId="177" fontId="13" fillId="8" borderId="4" xfId="0" applyNumberFormat="1" applyFont="1" applyFill="1" applyBorder="1" applyAlignment="1" applyProtection="1">
      <alignment vertical="center"/>
      <protection locked="0"/>
    </xf>
    <xf numFmtId="177" fontId="13" fillId="0" borderId="4" xfId="0" applyNumberFormat="1" applyFont="1" applyBorder="1" applyAlignment="1" applyProtection="1">
      <alignment vertical="center"/>
      <protection locked="0"/>
    </xf>
    <xf numFmtId="179" fontId="7" fillId="12" borderId="41" xfId="0" applyNumberFormat="1" applyFont="1" applyFill="1" applyBorder="1" applyAlignment="1">
      <alignment horizontal="center" vertical="center" shrinkToFit="1"/>
    </xf>
    <xf numFmtId="179" fontId="7" fillId="12" borderId="26" xfId="0" applyNumberFormat="1" applyFont="1" applyFill="1" applyBorder="1" applyAlignment="1">
      <alignment horizontal="center" vertical="center" shrinkToFit="1"/>
    </xf>
    <xf numFmtId="177" fontId="3" fillId="0" borderId="0" xfId="0" applyNumberFormat="1" applyFont="1" applyAlignment="1">
      <alignment vertical="center"/>
    </xf>
    <xf numFmtId="179" fontId="7" fillId="12" borderId="28" xfId="0" applyNumberFormat="1" applyFont="1" applyFill="1" applyBorder="1" applyAlignment="1">
      <alignment horizontal="center" vertical="center" shrinkToFit="1"/>
    </xf>
    <xf numFmtId="179" fontId="7" fillId="12" borderId="53" xfId="0" applyNumberFormat="1" applyFont="1" applyFill="1" applyBorder="1" applyAlignment="1">
      <alignment horizontal="center" vertical="center" shrinkToFit="1"/>
    </xf>
    <xf numFmtId="179" fontId="7" fillId="12" borderId="54" xfId="0" applyNumberFormat="1" applyFont="1" applyFill="1" applyBorder="1" applyAlignment="1">
      <alignment horizontal="center" vertical="center" shrinkToFit="1"/>
    </xf>
    <xf numFmtId="179" fontId="7" fillId="12" borderId="21" xfId="0" applyNumberFormat="1" applyFont="1" applyFill="1" applyBorder="1" applyAlignment="1">
      <alignment horizontal="center" vertical="center" shrinkToFit="1"/>
    </xf>
    <xf numFmtId="179" fontId="7" fillId="12" borderId="45" xfId="0" applyNumberFormat="1" applyFont="1" applyFill="1" applyBorder="1" applyAlignment="1">
      <alignment horizontal="center" vertical="center" shrinkToFit="1"/>
    </xf>
    <xf numFmtId="179" fontId="7" fillId="12" borderId="50" xfId="0" applyNumberFormat="1" applyFont="1" applyFill="1" applyBorder="1" applyAlignment="1">
      <alignment horizontal="center" vertical="center" shrinkToFit="1"/>
    </xf>
    <xf numFmtId="178" fontId="4" fillId="4" borderId="21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27" xfId="0" applyBorder="1"/>
    <xf numFmtId="176" fontId="4" fillId="4" borderId="21" xfId="0" applyNumberFormat="1" applyFont="1" applyFill="1" applyBorder="1" applyAlignment="1">
      <alignment horizontal="center" vertical="center"/>
    </xf>
    <xf numFmtId="176" fontId="4" fillId="4" borderId="26" xfId="0" applyNumberFormat="1" applyFont="1" applyFill="1" applyBorder="1" applyAlignment="1">
      <alignment horizontal="center" vertical="center"/>
    </xf>
    <xf numFmtId="176" fontId="4" fillId="4" borderId="30" xfId="0" applyNumberFormat="1" applyFont="1" applyFill="1" applyBorder="1" applyAlignment="1">
      <alignment horizontal="center" vertical="center"/>
    </xf>
    <xf numFmtId="176" fontId="4" fillId="4" borderId="27" xfId="0" applyNumberFormat="1" applyFont="1" applyFill="1" applyBorder="1" applyAlignment="1">
      <alignment horizontal="center" vertical="center"/>
    </xf>
    <xf numFmtId="177" fontId="4" fillId="0" borderId="21" xfId="0" applyNumberFormat="1" applyFont="1" applyBorder="1" applyAlignment="1" applyProtection="1">
      <alignment horizontal="center" vertical="center"/>
      <protection locked="0"/>
    </xf>
    <xf numFmtId="178" fontId="4" fillId="0" borderId="21" xfId="0" applyNumberFormat="1" applyFont="1" applyBorder="1" applyAlignment="1" applyProtection="1">
      <alignment horizontal="center" vertical="center"/>
      <protection locked="0"/>
    </xf>
    <xf numFmtId="178" fontId="4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1" xfId="0" applyBorder="1"/>
    <xf numFmtId="0" fontId="0" fillId="0" borderId="29" xfId="0" applyBorder="1"/>
    <xf numFmtId="178" fontId="4" fillId="0" borderId="48" xfId="0" applyNumberFormat="1" applyFont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6" xfId="0" applyBorder="1"/>
    <xf numFmtId="178" fontId="4" fillId="0" borderId="49" xfId="0" applyNumberFormat="1" applyFont="1" applyBorder="1" applyAlignment="1" applyProtection="1">
      <alignment horizontal="center" vertical="center"/>
      <protection locked="0"/>
    </xf>
    <xf numFmtId="0" fontId="0" fillId="0" borderId="51" xfId="0" applyBorder="1"/>
    <xf numFmtId="0" fontId="0" fillId="0" borderId="52" xfId="0" applyBorder="1"/>
    <xf numFmtId="176" fontId="4" fillId="4" borderId="48" xfId="0" applyNumberFormat="1" applyFont="1" applyFill="1" applyBorder="1" applyAlignment="1">
      <alignment horizontal="center" vertical="center"/>
    </xf>
    <xf numFmtId="177" fontId="4" fillId="0" borderId="48" xfId="0" applyNumberFormat="1" applyFont="1" applyBorder="1" applyAlignment="1" applyProtection="1">
      <alignment horizontal="center" vertical="center"/>
      <protection locked="0"/>
    </xf>
    <xf numFmtId="178" fontId="4" fillId="4" borderId="48" xfId="0" applyNumberFormat="1" applyFont="1" applyFill="1" applyBorder="1" applyAlignment="1">
      <alignment horizontal="center" vertical="center"/>
    </xf>
    <xf numFmtId="178" fontId="4" fillId="4" borderId="49" xfId="0" applyNumberFormat="1" applyFont="1" applyFill="1" applyBorder="1" applyAlignment="1">
      <alignment horizontal="center" vertical="center"/>
    </xf>
    <xf numFmtId="176" fontId="4" fillId="4" borderId="49" xfId="0" applyNumberFormat="1" applyFont="1" applyFill="1" applyBorder="1" applyAlignment="1">
      <alignment horizontal="center" vertical="center"/>
    </xf>
    <xf numFmtId="180" fontId="4" fillId="4" borderId="4" xfId="0" applyNumberFormat="1" applyFont="1" applyFill="1" applyBorder="1" applyAlignment="1">
      <alignment horizontal="right" vertical="center"/>
    </xf>
    <xf numFmtId="0" fontId="0" fillId="0" borderId="1" xfId="0" applyBorder="1"/>
    <xf numFmtId="0" fontId="0" fillId="0" borderId="35" xfId="0" applyBorder="1"/>
    <xf numFmtId="176" fontId="4" fillId="4" borderId="50" xfId="0" applyNumberFormat="1" applyFont="1" applyFill="1" applyBorder="1" applyAlignment="1">
      <alignment horizontal="center" vertical="center"/>
    </xf>
    <xf numFmtId="176" fontId="4" fillId="4" borderId="51" xfId="0" applyNumberFormat="1" applyFont="1" applyFill="1" applyBorder="1" applyAlignment="1">
      <alignment horizontal="center" vertical="center"/>
    </xf>
    <xf numFmtId="176" fontId="4" fillId="4" borderId="52" xfId="0" applyNumberFormat="1" applyFont="1" applyFill="1" applyBorder="1" applyAlignment="1">
      <alignment horizontal="center" vertical="center"/>
    </xf>
    <xf numFmtId="177" fontId="4" fillId="0" borderId="49" xfId="0" applyNumberFormat="1" applyFont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6" fontId="4" fillId="4" borderId="53" xfId="0" applyNumberFormat="1" applyFont="1" applyFill="1" applyBorder="1" applyAlignment="1">
      <alignment horizontal="center" vertical="center"/>
    </xf>
    <xf numFmtId="176" fontId="4" fillId="4" borderId="65" xfId="0" applyNumberFormat="1" applyFont="1" applyFill="1" applyBorder="1" applyAlignment="1">
      <alignment horizontal="center" vertical="center"/>
    </xf>
    <xf numFmtId="176" fontId="4" fillId="4" borderId="66" xfId="0" applyNumberFormat="1" applyFont="1" applyFill="1" applyBorder="1" applyAlignment="1">
      <alignment horizontal="center" vertical="center"/>
    </xf>
    <xf numFmtId="177" fontId="4" fillId="0" borderId="32" xfId="0" applyNumberFormat="1" applyFont="1" applyBorder="1" applyAlignment="1" applyProtection="1">
      <alignment horizontal="center" vertical="center"/>
      <protection locked="0"/>
    </xf>
    <xf numFmtId="176" fontId="4" fillId="4" borderId="32" xfId="0" applyNumberFormat="1" applyFont="1" applyFill="1" applyBorder="1" applyAlignment="1">
      <alignment horizontal="center" vertical="center"/>
    </xf>
    <xf numFmtId="176" fontId="4" fillId="4" borderId="28" xfId="0" applyNumberFormat="1" applyFont="1" applyFill="1" applyBorder="1" applyAlignment="1">
      <alignment horizontal="center" vertical="center"/>
    </xf>
    <xf numFmtId="176" fontId="4" fillId="4" borderId="31" xfId="0" applyNumberFormat="1" applyFont="1" applyFill="1" applyBorder="1" applyAlignment="1">
      <alignment horizontal="center" vertical="center"/>
    </xf>
    <xf numFmtId="176" fontId="4" fillId="4" borderId="29" xfId="0" applyNumberFormat="1" applyFont="1" applyFill="1" applyBorder="1" applyAlignment="1">
      <alignment horizontal="center" vertical="center"/>
    </xf>
    <xf numFmtId="180" fontId="4" fillId="4" borderId="4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left" vertical="center"/>
    </xf>
    <xf numFmtId="0" fontId="0" fillId="0" borderId="33" xfId="0" applyBorder="1"/>
    <xf numFmtId="0" fontId="0" fillId="0" borderId="34" xfId="0" applyBorder="1"/>
    <xf numFmtId="0" fontId="3" fillId="0" borderId="61" xfId="0" applyFont="1" applyBorder="1" applyAlignment="1">
      <alignment horizontal="center" vertical="center"/>
    </xf>
    <xf numFmtId="0" fontId="0" fillId="0" borderId="55" xfId="0" applyBorder="1"/>
    <xf numFmtId="0" fontId="9" fillId="11" borderId="62" xfId="0" applyFont="1" applyFill="1" applyBorder="1" applyAlignment="1">
      <alignment horizontal="center" vertical="center"/>
    </xf>
    <xf numFmtId="0" fontId="0" fillId="0" borderId="56" xfId="0" applyBorder="1"/>
    <xf numFmtId="0" fontId="3" fillId="0" borderId="62" xfId="0" applyFont="1" applyBorder="1" applyAlignment="1">
      <alignment horizontal="center" vertical="center"/>
    </xf>
    <xf numFmtId="0" fontId="8" fillId="0" borderId="63" xfId="0" applyFont="1" applyBorder="1" applyAlignment="1" applyProtection="1">
      <alignment horizontal="center" vertical="center"/>
      <protection locked="0"/>
    </xf>
    <xf numFmtId="0" fontId="0" fillId="0" borderId="57" xfId="0" applyBorder="1"/>
    <xf numFmtId="0" fontId="3" fillId="8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8" fillId="0" borderId="13" xfId="0" applyFont="1" applyBorder="1" applyAlignment="1" applyProtection="1">
      <alignment vertical="center"/>
      <protection locked="0"/>
    </xf>
    <xf numFmtId="0" fontId="0" fillId="0" borderId="13" xfId="0" applyBorder="1"/>
    <xf numFmtId="0" fontId="6" fillId="8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15" fillId="0" borderId="4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0" fillId="0" borderId="3" xfId="0" applyBorder="1"/>
    <xf numFmtId="0" fontId="0" fillId="0" borderId="39" xfId="0" applyBorder="1"/>
    <xf numFmtId="178" fontId="4" fillId="4" borderId="32" xfId="0" applyNumberFormat="1" applyFont="1" applyFill="1" applyBorder="1" applyAlignment="1">
      <alignment horizontal="center" vertical="center"/>
    </xf>
    <xf numFmtId="178" fontId="4" fillId="4" borderId="44" xfId="0" applyNumberFormat="1" applyFont="1" applyFill="1" applyBorder="1" applyAlignment="1">
      <alignment horizontal="center" vertical="center"/>
    </xf>
    <xf numFmtId="0" fontId="0" fillId="0" borderId="43" xfId="0" applyBorder="1"/>
    <xf numFmtId="0" fontId="0" fillId="0" borderId="42" xfId="0" applyBorder="1"/>
    <xf numFmtId="176" fontId="4" fillId="4" borderId="4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7" xfId="0" applyBorder="1"/>
    <xf numFmtId="0" fontId="0" fillId="0" borderId="38" xfId="0" applyBorder="1"/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177" fontId="4" fillId="0" borderId="44" xfId="0" applyNumberFormat="1" applyFont="1" applyBorder="1" applyAlignment="1" applyProtection="1">
      <alignment horizontal="center" vertical="center"/>
      <protection locked="0"/>
    </xf>
    <xf numFmtId="0" fontId="0" fillId="0" borderId="59" xfId="0" applyBorder="1"/>
    <xf numFmtId="0" fontId="0" fillId="0" borderId="58" xfId="0" applyBorder="1"/>
    <xf numFmtId="180" fontId="15" fillId="0" borderId="4" xfId="0" applyNumberFormat="1" applyFont="1" applyBorder="1" applyAlignment="1">
      <alignment horizontal="center" vertical="center"/>
    </xf>
    <xf numFmtId="0" fontId="0" fillId="0" borderId="64" xfId="0" applyBorder="1"/>
    <xf numFmtId="0" fontId="0" fillId="0" borderId="36" xfId="0" applyBorder="1"/>
    <xf numFmtId="6" fontId="3" fillId="6" borderId="4" xfId="1" applyFont="1" applyFill="1" applyBorder="1" applyAlignment="1">
      <alignment horizontal="center" vertical="center"/>
    </xf>
    <xf numFmtId="178" fontId="4" fillId="11" borderId="21" xfId="0" applyNumberFormat="1" applyFont="1" applyFill="1" applyBorder="1" applyAlignment="1" applyProtection="1">
      <alignment horizontal="center" vertical="center"/>
      <protection locked="0"/>
    </xf>
  </cellXfs>
  <cellStyles count="4">
    <cellStyle name="通貨" xfId="1" builtinId="7"/>
    <cellStyle name="通貨 2" xfId="3" xr:uid="{00000000-0005-0000-0000-000004000000}"/>
    <cellStyle name="標準" xfId="0" builtinId="0"/>
    <cellStyle name="標準 2" xfId="2" xr:uid="{00000000-0005-0000-0000-000003000000}"/>
  </cellStyles>
  <dxfs count="2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D10"/>
  <sheetViews>
    <sheetView workbookViewId="0">
      <selection activeCell="B2" sqref="B2"/>
    </sheetView>
  </sheetViews>
  <sheetFormatPr defaultRowHeight="13" x14ac:dyDescent="0.2"/>
  <cols>
    <col min="1" max="1" width="14" customWidth="1"/>
    <col min="2" max="2" width="18.26953125" customWidth="1"/>
    <col min="3" max="3" width="20.08984375" customWidth="1"/>
    <col min="4" max="4" width="23.6328125" customWidth="1"/>
  </cols>
  <sheetData>
    <row r="1" spans="1:4" ht="32.25" customHeight="1" x14ac:dyDescent="0.35">
      <c r="A1" s="32" t="s">
        <v>0</v>
      </c>
    </row>
    <row r="2" spans="1:4" ht="25" customHeight="1" x14ac:dyDescent="0.3">
      <c r="A2" s="34">
        <v>2020</v>
      </c>
      <c r="B2" s="27" t="str">
        <f>盛付!C1</f>
        <v>年　  12月</v>
      </c>
      <c r="C2" s="33" t="str">
        <f>盛付!D1</f>
        <v>22</v>
      </c>
      <c r="D2" s="27" t="s">
        <v>1</v>
      </c>
    </row>
    <row r="3" spans="1:4" ht="18.75" customHeight="1" thickBot="1" x14ac:dyDescent="0.25"/>
    <row r="4" spans="1:4" ht="25" customHeight="1" thickBot="1" x14ac:dyDescent="0.3">
      <c r="A4" s="22"/>
      <c r="B4" s="25" t="s">
        <v>2</v>
      </c>
      <c r="C4" s="25" t="s">
        <v>3</v>
      </c>
      <c r="D4" s="26" t="s">
        <v>4</v>
      </c>
    </row>
    <row r="5" spans="1:4" ht="25" customHeight="1" thickTop="1" x14ac:dyDescent="0.3">
      <c r="A5" s="23" t="s">
        <v>5</v>
      </c>
      <c r="B5" s="28">
        <f>盛付!P11</f>
        <v>0</v>
      </c>
      <c r="C5" s="53">
        <f>盛付!A6</f>
        <v>0</v>
      </c>
      <c r="D5" s="54">
        <f>盛付!X11</f>
        <v>0</v>
      </c>
    </row>
    <row r="6" spans="1:4" ht="25" customHeight="1" x14ac:dyDescent="0.3">
      <c r="A6" s="24" t="s">
        <v>6</v>
      </c>
      <c r="B6" s="29"/>
      <c r="C6" s="55"/>
      <c r="D6" s="56"/>
    </row>
    <row r="7" spans="1:4" ht="33" customHeight="1" thickBot="1" x14ac:dyDescent="0.35">
      <c r="A7" s="30" t="s">
        <v>7</v>
      </c>
      <c r="B7" s="31">
        <f>SUM(B5:B6)</f>
        <v>0</v>
      </c>
      <c r="C7" s="57">
        <f>SUM(C5:C6)</f>
        <v>0</v>
      </c>
      <c r="D7" s="58">
        <f>SUM(D5:D6)</f>
        <v>0</v>
      </c>
    </row>
    <row r="8" spans="1:4" ht="25" customHeight="1" x14ac:dyDescent="0.3">
      <c r="A8" s="21"/>
    </row>
    <row r="9" spans="1:4" ht="25" customHeight="1" x14ac:dyDescent="0.3">
      <c r="A9" s="21"/>
    </row>
    <row r="10" spans="1:4" ht="25" customHeight="1" x14ac:dyDescent="0.3">
      <c r="A10" s="21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49"/>
  <sheetViews>
    <sheetView tabSelected="1" view="pageBreakPreview" zoomScale="81" zoomScaleNormal="100" zoomScaleSheetLayoutView="81" workbookViewId="0">
      <selection activeCell="H8" sqref="H8:O8"/>
    </sheetView>
  </sheetViews>
  <sheetFormatPr defaultColWidth="3" defaultRowHeight="12" x14ac:dyDescent="0.2"/>
  <cols>
    <col min="1" max="1" width="3" style="50" customWidth="1"/>
    <col min="2" max="2" width="10.453125" style="50" customWidth="1"/>
    <col min="3" max="3" width="19.08984375" style="50" customWidth="1"/>
    <col min="4" max="34" width="3" style="50" customWidth="1"/>
    <col min="35" max="35" width="8.453125" style="50" customWidth="1"/>
    <col min="36" max="36" width="3" style="50" customWidth="1"/>
    <col min="37" max="37" width="14.08984375" style="50" bestFit="1" customWidth="1"/>
    <col min="38" max="38" width="6.6328125" style="15" bestFit="1" customWidth="1"/>
    <col min="39" max="39" width="3" style="50" customWidth="1"/>
    <col min="40" max="40" width="5.36328125" style="50" bestFit="1" customWidth="1"/>
    <col min="41" max="41" width="6.36328125" style="50" hidden="1" customWidth="1"/>
    <col min="42" max="46" width="3" style="50" customWidth="1"/>
    <col min="47" max="16384" width="3" style="50"/>
  </cols>
  <sheetData>
    <row r="1" spans="1:41" ht="18" customHeight="1" thickTop="1" thickBot="1" x14ac:dyDescent="0.25">
      <c r="A1" s="128">
        <v>2020</v>
      </c>
      <c r="B1" s="129"/>
      <c r="C1" s="20" t="s">
        <v>179</v>
      </c>
      <c r="D1" s="130" t="s">
        <v>8</v>
      </c>
      <c r="E1" s="129"/>
      <c r="F1" s="20" t="s">
        <v>1</v>
      </c>
      <c r="G1" s="131" t="s">
        <v>9</v>
      </c>
      <c r="H1" s="132"/>
      <c r="I1" s="132"/>
      <c r="AJ1" s="116" t="s">
        <v>10</v>
      </c>
      <c r="AK1" s="117"/>
      <c r="AL1" s="117"/>
      <c r="AM1" s="117"/>
      <c r="AN1" s="118"/>
    </row>
    <row r="2" spans="1:41" ht="18" customHeight="1" thickTop="1" thickBot="1" x14ac:dyDescent="0.25">
      <c r="AJ2" s="7"/>
      <c r="AK2" s="4" t="s">
        <v>11</v>
      </c>
      <c r="AL2" s="59"/>
      <c r="AM2" s="52"/>
      <c r="AN2" s="60"/>
    </row>
    <row r="3" spans="1:41" ht="18" customHeight="1" thickBot="1" x14ac:dyDescent="0.25">
      <c r="A3" s="119" t="s">
        <v>12</v>
      </c>
      <c r="B3" s="120"/>
      <c r="C3" s="121" t="s">
        <v>13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0"/>
      <c r="Q3" s="123" t="s">
        <v>14</v>
      </c>
      <c r="R3" s="122"/>
      <c r="S3" s="120"/>
      <c r="T3" s="124" t="s">
        <v>15</v>
      </c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5"/>
      <c r="AJ3" s="7"/>
      <c r="AK3" s="5" t="s">
        <v>16</v>
      </c>
      <c r="AL3" s="61"/>
      <c r="AM3" s="51" t="s">
        <v>17</v>
      </c>
      <c r="AN3" s="62"/>
    </row>
    <row r="4" spans="1:41" ht="18" customHeight="1" x14ac:dyDescent="0.2">
      <c r="AJ4" s="7"/>
      <c r="AK4" s="5" t="s">
        <v>18</v>
      </c>
      <c r="AL4" s="61">
        <v>0.91666666666666663</v>
      </c>
      <c r="AM4" s="51" t="s">
        <v>17</v>
      </c>
      <c r="AN4" s="62">
        <v>0.20833333333333329</v>
      </c>
      <c r="AO4" s="63">
        <f>IF(AL4&gt;AN4,AN4+AO16,AN4)</f>
        <v>-11.791666666666666</v>
      </c>
    </row>
    <row r="5" spans="1:41" ht="18" customHeight="1" x14ac:dyDescent="0.2">
      <c r="A5" s="126" t="s">
        <v>19</v>
      </c>
      <c r="B5" s="99"/>
      <c r="C5" s="99"/>
      <c r="D5" s="99"/>
      <c r="E5" s="99"/>
      <c r="F5" s="99"/>
      <c r="G5" s="100"/>
      <c r="H5" s="127" t="s">
        <v>20</v>
      </c>
      <c r="I5" s="99"/>
      <c r="J5" s="99"/>
      <c r="K5" s="99"/>
      <c r="L5" s="99"/>
      <c r="M5" s="99"/>
      <c r="N5" s="99"/>
      <c r="O5" s="100"/>
      <c r="P5" s="127" t="s">
        <v>21</v>
      </c>
      <c r="Q5" s="99"/>
      <c r="R5" s="99"/>
      <c r="S5" s="99"/>
      <c r="T5" s="99"/>
      <c r="U5" s="99"/>
      <c r="V5" s="99"/>
      <c r="W5" s="100"/>
      <c r="X5" s="127" t="s">
        <v>22</v>
      </c>
      <c r="Y5" s="99"/>
      <c r="Z5" s="99"/>
      <c r="AA5" s="99"/>
      <c r="AB5" s="99"/>
      <c r="AC5" s="99"/>
      <c r="AD5" s="99"/>
      <c r="AE5" s="100"/>
      <c r="AF5" s="1"/>
      <c r="AG5" s="1"/>
      <c r="AH5" s="1"/>
      <c r="AI5" s="1"/>
      <c r="AJ5" s="7"/>
      <c r="AK5" s="2"/>
      <c r="AL5" s="3"/>
      <c r="AN5" s="8"/>
    </row>
    <row r="6" spans="1:41" ht="18" customHeight="1" x14ac:dyDescent="0.2">
      <c r="A6" s="133">
        <f>SUM(S16:U148)</f>
        <v>0</v>
      </c>
      <c r="B6" s="99"/>
      <c r="C6" s="99"/>
      <c r="D6" s="99"/>
      <c r="E6" s="99"/>
      <c r="F6" s="99"/>
      <c r="G6" s="100"/>
      <c r="H6" s="106">
        <f>V149</f>
        <v>0</v>
      </c>
      <c r="I6" s="99"/>
      <c r="J6" s="99"/>
      <c r="K6" s="99"/>
      <c r="L6" s="99"/>
      <c r="M6" s="99"/>
      <c r="N6" s="99"/>
      <c r="O6" s="100"/>
      <c r="P6" s="106">
        <f>Y149</f>
        <v>0</v>
      </c>
      <c r="Q6" s="99"/>
      <c r="R6" s="99"/>
      <c r="S6" s="99"/>
      <c r="T6" s="99"/>
      <c r="U6" s="99"/>
      <c r="V6" s="99"/>
      <c r="W6" s="100"/>
      <c r="X6" s="106">
        <f>AB149</f>
        <v>0</v>
      </c>
      <c r="Y6" s="99"/>
      <c r="Z6" s="99"/>
      <c r="AA6" s="99"/>
      <c r="AB6" s="99"/>
      <c r="AC6" s="99"/>
      <c r="AD6" s="99"/>
      <c r="AE6" s="100"/>
      <c r="AF6" s="15"/>
      <c r="AG6" s="15"/>
      <c r="AH6" s="15"/>
      <c r="AI6" s="15"/>
      <c r="AJ6" s="7"/>
      <c r="AN6" s="8"/>
    </row>
    <row r="7" spans="1:41" ht="18" hidden="1" customHeight="1" x14ac:dyDescent="0.2">
      <c r="A7" s="134">
        <f>A6*24</f>
        <v>0</v>
      </c>
      <c r="B7" s="99"/>
      <c r="C7" s="99"/>
      <c r="D7" s="99"/>
      <c r="E7" s="99"/>
      <c r="F7" s="99"/>
      <c r="G7" s="100"/>
      <c r="H7" s="134">
        <f>H6*24</f>
        <v>0</v>
      </c>
      <c r="I7" s="99"/>
      <c r="J7" s="99"/>
      <c r="K7" s="99"/>
      <c r="L7" s="99"/>
      <c r="M7" s="99"/>
      <c r="N7" s="99"/>
      <c r="O7" s="100"/>
      <c r="P7" s="134">
        <f>P6*24</f>
        <v>0</v>
      </c>
      <c r="Q7" s="99"/>
      <c r="R7" s="99"/>
      <c r="S7" s="99"/>
      <c r="T7" s="99"/>
      <c r="U7" s="99"/>
      <c r="V7" s="99"/>
      <c r="W7" s="100"/>
      <c r="X7" s="134">
        <f>X6*24</f>
        <v>0</v>
      </c>
      <c r="Y7" s="99"/>
      <c r="Z7" s="99"/>
      <c r="AA7" s="99"/>
      <c r="AB7" s="99"/>
      <c r="AC7" s="99"/>
      <c r="AD7" s="99"/>
      <c r="AE7" s="100"/>
      <c r="AF7" s="15"/>
      <c r="AG7" s="15"/>
      <c r="AH7" s="15"/>
      <c r="AI7" s="15"/>
      <c r="AJ7" s="7"/>
      <c r="AN7" s="8"/>
    </row>
    <row r="8" spans="1:41" ht="18" customHeight="1" x14ac:dyDescent="0.2">
      <c r="A8" s="135" t="s">
        <v>23</v>
      </c>
      <c r="B8" s="136"/>
      <c r="C8" s="136"/>
      <c r="D8" s="136"/>
      <c r="E8" s="136"/>
      <c r="F8" s="136"/>
      <c r="G8" s="137"/>
      <c r="H8" s="135" t="s">
        <v>16</v>
      </c>
      <c r="I8" s="136"/>
      <c r="J8" s="136"/>
      <c r="K8" s="136"/>
      <c r="L8" s="136"/>
      <c r="M8" s="136"/>
      <c r="N8" s="136"/>
      <c r="O8" s="137"/>
      <c r="P8" s="135" t="s">
        <v>18</v>
      </c>
      <c r="Q8" s="136"/>
      <c r="R8" s="136"/>
      <c r="S8" s="136"/>
      <c r="T8" s="136"/>
      <c r="U8" s="136"/>
      <c r="V8" s="136"/>
      <c r="W8" s="137"/>
      <c r="X8" s="127" t="s">
        <v>24</v>
      </c>
      <c r="Y8" s="99"/>
      <c r="Z8" s="99"/>
      <c r="AA8" s="99"/>
      <c r="AB8" s="99"/>
      <c r="AC8" s="99"/>
      <c r="AD8" s="99"/>
      <c r="AE8" s="100"/>
      <c r="AF8" s="1"/>
      <c r="AG8" s="1"/>
      <c r="AH8" s="1"/>
      <c r="AI8" s="1"/>
      <c r="AJ8" s="7"/>
      <c r="AK8" s="16" t="s">
        <v>25</v>
      </c>
      <c r="AL8" s="9" t="s">
        <v>26</v>
      </c>
      <c r="AN8" s="8"/>
    </row>
    <row r="9" spans="1:41" ht="18" customHeight="1" x14ac:dyDescent="0.2">
      <c r="A9" s="115">
        <f>A7*$AL$13</f>
        <v>0</v>
      </c>
      <c r="B9" s="99"/>
      <c r="C9" s="99"/>
      <c r="D9" s="99"/>
      <c r="E9" s="99"/>
      <c r="F9" s="99"/>
      <c r="G9" s="100"/>
      <c r="H9" s="115">
        <f>H7*$AL$14</f>
        <v>0</v>
      </c>
      <c r="I9" s="99"/>
      <c r="J9" s="99"/>
      <c r="K9" s="99"/>
      <c r="L9" s="99"/>
      <c r="M9" s="99"/>
      <c r="N9" s="99"/>
      <c r="O9" s="100"/>
      <c r="P9" s="115">
        <f>P7*$AL$15</f>
        <v>0</v>
      </c>
      <c r="Q9" s="99"/>
      <c r="R9" s="99"/>
      <c r="S9" s="99"/>
      <c r="T9" s="99"/>
      <c r="U9" s="99"/>
      <c r="V9" s="99"/>
      <c r="W9" s="100"/>
      <c r="X9" s="115">
        <f>X7*$AL$16</f>
        <v>0</v>
      </c>
      <c r="Y9" s="99"/>
      <c r="Z9" s="99"/>
      <c r="AA9" s="99"/>
      <c r="AB9" s="99"/>
      <c r="AC9" s="99"/>
      <c r="AD9" s="99"/>
      <c r="AE9" s="100"/>
      <c r="AF9" s="15"/>
      <c r="AG9" s="15"/>
      <c r="AH9" s="15"/>
      <c r="AI9" s="15"/>
      <c r="AJ9" s="7"/>
      <c r="AK9" s="6" t="s">
        <v>27</v>
      </c>
      <c r="AL9" s="19">
        <v>15</v>
      </c>
      <c r="AN9" s="8"/>
    </row>
    <row r="10" spans="1:41" ht="18" customHeight="1" x14ac:dyDescent="0.2">
      <c r="A10" s="135" t="s">
        <v>28</v>
      </c>
      <c r="B10" s="136"/>
      <c r="C10" s="136"/>
      <c r="D10" s="136"/>
      <c r="E10" s="136"/>
      <c r="F10" s="136"/>
      <c r="G10" s="137"/>
      <c r="H10" s="135" t="s">
        <v>29</v>
      </c>
      <c r="I10" s="136"/>
      <c r="J10" s="136"/>
      <c r="K10" s="136"/>
      <c r="L10" s="136"/>
      <c r="M10" s="136"/>
      <c r="N10" s="136"/>
      <c r="O10" s="137"/>
      <c r="P10" s="126" t="s">
        <v>30</v>
      </c>
      <c r="Q10" s="99"/>
      <c r="R10" s="99"/>
      <c r="S10" s="99"/>
      <c r="T10" s="99"/>
      <c r="U10" s="99"/>
      <c r="V10" s="99"/>
      <c r="W10" s="100"/>
      <c r="X10" s="126" t="s">
        <v>31</v>
      </c>
      <c r="Y10" s="99"/>
      <c r="Z10" s="99"/>
      <c r="AA10" s="99"/>
      <c r="AB10" s="99"/>
      <c r="AC10" s="99"/>
      <c r="AD10" s="99"/>
      <c r="AE10" s="100"/>
      <c r="AF10" s="15"/>
      <c r="AG10" s="15"/>
      <c r="AH10" s="15"/>
      <c r="AI10" s="15"/>
      <c r="AJ10" s="7"/>
      <c r="AK10" s="6" t="s">
        <v>32</v>
      </c>
      <c r="AL10" s="19">
        <v>15</v>
      </c>
      <c r="AN10" s="8"/>
    </row>
    <row r="11" spans="1:41" ht="18" customHeight="1" x14ac:dyDescent="0.2">
      <c r="A11" s="115">
        <f>AE149</f>
        <v>0</v>
      </c>
      <c r="B11" s="99"/>
      <c r="C11" s="99"/>
      <c r="D11" s="99"/>
      <c r="E11" s="99"/>
      <c r="F11" s="99"/>
      <c r="G11" s="100"/>
      <c r="H11" s="115">
        <f>P11*AL17</f>
        <v>0</v>
      </c>
      <c r="I11" s="99"/>
      <c r="J11" s="99"/>
      <c r="K11" s="99"/>
      <c r="L11" s="99"/>
      <c r="M11" s="99"/>
      <c r="N11" s="99"/>
      <c r="O11" s="100"/>
      <c r="P11" s="153">
        <f>COUNT($S$16:$S$148)</f>
        <v>0</v>
      </c>
      <c r="Q11" s="99"/>
      <c r="R11" s="99"/>
      <c r="S11" s="99"/>
      <c r="T11" s="99"/>
      <c r="U11" s="99"/>
      <c r="V11" s="99"/>
      <c r="W11" s="100"/>
      <c r="X11" s="153">
        <f>SUM(A9:AE9,A11:H11)</f>
        <v>0</v>
      </c>
      <c r="Y11" s="99"/>
      <c r="Z11" s="99"/>
      <c r="AA11" s="99"/>
      <c r="AB11" s="99"/>
      <c r="AC11" s="99"/>
      <c r="AD11" s="99"/>
      <c r="AE11" s="100"/>
      <c r="AF11" s="15"/>
      <c r="AG11" s="15"/>
      <c r="AH11" s="15"/>
      <c r="AI11" s="15"/>
      <c r="AJ11" s="7"/>
      <c r="AN11" s="8"/>
    </row>
    <row r="12" spans="1:41" ht="18" customHeight="1" x14ac:dyDescent="0.2">
      <c r="A12" s="143"/>
      <c r="B12" s="99"/>
      <c r="D12" s="143"/>
      <c r="E12" s="99"/>
      <c r="F12" s="99"/>
      <c r="G12" s="99"/>
      <c r="H12" s="143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148"/>
      <c r="AG12" s="136"/>
      <c r="AH12" s="136"/>
      <c r="AJ12" s="7"/>
      <c r="AK12" s="10" t="s">
        <v>33</v>
      </c>
      <c r="AL12" s="50" t="s">
        <v>34</v>
      </c>
      <c r="AN12" s="8"/>
    </row>
    <row r="13" spans="1:41" ht="18" customHeight="1" x14ac:dyDescent="0.2">
      <c r="A13" s="127" t="s">
        <v>35</v>
      </c>
      <c r="B13" s="145"/>
      <c r="C13" s="127" t="s">
        <v>36</v>
      </c>
      <c r="D13" s="127" t="s">
        <v>37</v>
      </c>
      <c r="E13" s="99"/>
      <c r="F13" s="99"/>
      <c r="G13" s="99"/>
      <c r="H13" s="99"/>
      <c r="I13" s="100"/>
      <c r="J13" s="127" t="s">
        <v>38</v>
      </c>
      <c r="K13" s="99"/>
      <c r="L13" s="100"/>
      <c r="M13" s="127" t="s">
        <v>25</v>
      </c>
      <c r="N13" s="99"/>
      <c r="O13" s="99"/>
      <c r="P13" s="99"/>
      <c r="Q13" s="99"/>
      <c r="R13" s="100"/>
      <c r="S13" s="156" t="s">
        <v>39</v>
      </c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100"/>
      <c r="AE13" s="147" t="s">
        <v>40</v>
      </c>
      <c r="AF13" s="144"/>
      <c r="AG13" s="144"/>
      <c r="AH13" s="145"/>
      <c r="AJ13" s="7"/>
      <c r="AK13" s="6" t="s">
        <v>41</v>
      </c>
      <c r="AL13" s="64">
        <v>1600</v>
      </c>
      <c r="AN13" s="8"/>
    </row>
    <row r="14" spans="1:41" ht="18" customHeight="1" x14ac:dyDescent="0.2">
      <c r="A14" s="151"/>
      <c r="B14" s="152"/>
      <c r="C14" s="154"/>
      <c r="D14" s="127" t="s">
        <v>42</v>
      </c>
      <c r="E14" s="144"/>
      <c r="F14" s="145"/>
      <c r="G14" s="127" t="s">
        <v>43</v>
      </c>
      <c r="H14" s="144"/>
      <c r="I14" s="145"/>
      <c r="J14" s="147" t="s">
        <v>44</v>
      </c>
      <c r="K14" s="144"/>
      <c r="L14" s="145"/>
      <c r="M14" s="127" t="s">
        <v>45</v>
      </c>
      <c r="N14" s="144"/>
      <c r="O14" s="145"/>
      <c r="P14" s="127" t="s">
        <v>46</v>
      </c>
      <c r="Q14" s="144"/>
      <c r="R14" s="145"/>
      <c r="S14" s="127" t="s">
        <v>47</v>
      </c>
      <c r="T14" s="144"/>
      <c r="U14" s="145"/>
      <c r="V14" s="149"/>
      <c r="W14" s="144"/>
      <c r="X14" s="145"/>
      <c r="Y14" s="149" t="s">
        <v>48</v>
      </c>
      <c r="Z14" s="144"/>
      <c r="AA14" s="145"/>
      <c r="AB14" s="149" t="s">
        <v>49</v>
      </c>
      <c r="AC14" s="144"/>
      <c r="AD14" s="145"/>
      <c r="AE14" s="151"/>
      <c r="AF14" s="132"/>
      <c r="AG14" s="132"/>
      <c r="AH14" s="152"/>
      <c r="AI14" s="15"/>
      <c r="AJ14" s="7"/>
      <c r="AK14" s="6" t="s">
        <v>50</v>
      </c>
      <c r="AL14" s="65"/>
      <c r="AN14" s="8"/>
    </row>
    <row r="15" spans="1:41" ht="18" customHeight="1" x14ac:dyDescent="0.2">
      <c r="A15" s="146"/>
      <c r="B15" s="137"/>
      <c r="C15" s="155"/>
      <c r="D15" s="146"/>
      <c r="E15" s="136"/>
      <c r="F15" s="137"/>
      <c r="G15" s="146"/>
      <c r="H15" s="136"/>
      <c r="I15" s="137"/>
      <c r="J15" s="146"/>
      <c r="K15" s="136"/>
      <c r="L15" s="137"/>
      <c r="M15" s="146"/>
      <c r="N15" s="136"/>
      <c r="O15" s="137"/>
      <c r="P15" s="146"/>
      <c r="Q15" s="136"/>
      <c r="R15" s="137"/>
      <c r="S15" s="146"/>
      <c r="T15" s="136"/>
      <c r="U15" s="137"/>
      <c r="V15" s="135"/>
      <c r="W15" s="136"/>
      <c r="X15" s="137"/>
      <c r="Y15" s="135" t="s">
        <v>51</v>
      </c>
      <c r="Z15" s="136"/>
      <c r="AA15" s="137"/>
      <c r="AB15" s="135" t="s">
        <v>51</v>
      </c>
      <c r="AC15" s="136"/>
      <c r="AD15" s="137"/>
      <c r="AE15" s="146"/>
      <c r="AF15" s="136"/>
      <c r="AG15" s="136"/>
      <c r="AH15" s="137"/>
      <c r="AI15" s="15"/>
      <c r="AJ15" s="7"/>
      <c r="AK15" s="6" t="s">
        <v>52</v>
      </c>
      <c r="AL15" s="64">
        <v>400</v>
      </c>
      <c r="AN15" s="8"/>
    </row>
    <row r="16" spans="1:41" ht="18" customHeight="1" x14ac:dyDescent="0.2">
      <c r="A16" s="44"/>
      <c r="B16" s="45">
        <v>70003128</v>
      </c>
      <c r="C16" s="66" t="s">
        <v>53</v>
      </c>
      <c r="D16" s="83"/>
      <c r="E16" s="76"/>
      <c r="F16" s="77"/>
      <c r="G16" s="83"/>
      <c r="H16" s="76"/>
      <c r="I16" s="77"/>
      <c r="J16" s="83"/>
      <c r="K16" s="76"/>
      <c r="L16" s="77"/>
      <c r="M16" s="139" t="str">
        <f t="shared" ref="M16:M47" si="0">IF(OR(D16="",G16=""),"",CEILING(D16,TIME(0,$AL$9,0)))</f>
        <v/>
      </c>
      <c r="N16" s="140"/>
      <c r="O16" s="141"/>
      <c r="P16" s="142" t="str">
        <f t="shared" ref="P16:P47" si="1">IF(OR(D16="",G16=""),"",IF(D16&gt;G16,FLOOR(G16,TIME(0,$AL$10,0))+$AO$16,FLOOR(G16,TIME(0,$AL$10,0))))</f>
        <v/>
      </c>
      <c r="Q16" s="140"/>
      <c r="R16" s="141"/>
      <c r="S16" s="142" t="str">
        <f t="shared" ref="S16:S47" si="2">IF(OR(D16="",G16=""),"",IF(M16&gt;P16,(P16+$AO$16)-M16-J16,P16-M16-J16))</f>
        <v/>
      </c>
      <c r="T16" s="140"/>
      <c r="U16" s="141"/>
      <c r="V16" s="142"/>
      <c r="W16" s="140"/>
      <c r="X16" s="141"/>
      <c r="Y16" s="142" t="str">
        <f t="shared" ref="Y16" si="3">IF(G16="","",IF(G16&gt;(22/24),G16-(22/24),""))</f>
        <v/>
      </c>
      <c r="Z16" s="140"/>
      <c r="AA16" s="141"/>
      <c r="AB16" s="142" t="str">
        <f t="shared" ref="AB16:AB47" si="4">IF(OR(COUNT(S16)=0,S16&lt;$AO$18),"",S16-$AO$18)</f>
        <v/>
      </c>
      <c r="AC16" s="140"/>
      <c r="AD16" s="141"/>
      <c r="AE16" s="150"/>
      <c r="AF16" s="140"/>
      <c r="AG16" s="140"/>
      <c r="AH16" s="141"/>
      <c r="AJ16" s="7"/>
      <c r="AK16" s="6" t="s">
        <v>54</v>
      </c>
      <c r="AL16" s="64">
        <v>400</v>
      </c>
      <c r="AN16" s="8"/>
      <c r="AO16" s="18">
        <v>-12</v>
      </c>
    </row>
    <row r="17" spans="1:41" ht="18" customHeight="1" x14ac:dyDescent="0.2">
      <c r="A17" s="42"/>
      <c r="B17" s="46">
        <v>70003394</v>
      </c>
      <c r="C17" s="67" t="s">
        <v>55</v>
      </c>
      <c r="D17" s="83"/>
      <c r="E17" s="76"/>
      <c r="F17" s="77"/>
      <c r="G17" s="83"/>
      <c r="H17" s="76"/>
      <c r="I17" s="77"/>
      <c r="J17" s="83"/>
      <c r="K17" s="76"/>
      <c r="L17" s="77"/>
      <c r="M17" s="75" t="str">
        <f t="shared" si="0"/>
        <v/>
      </c>
      <c r="N17" s="76"/>
      <c r="O17" s="77"/>
      <c r="P17" s="78" t="str">
        <f t="shared" si="1"/>
        <v/>
      </c>
      <c r="Q17" s="76"/>
      <c r="R17" s="77"/>
      <c r="S17" s="78" t="str">
        <f t="shared" si="2"/>
        <v/>
      </c>
      <c r="T17" s="76"/>
      <c r="U17" s="77"/>
      <c r="V17" s="78"/>
      <c r="W17" s="76"/>
      <c r="X17" s="77"/>
      <c r="Y17" s="79" t="str">
        <f t="shared" ref="Y17:Y80" si="5">IF(G17="","",IF(G17&gt;(22/24),G17-(22/24),""))</f>
        <v/>
      </c>
      <c r="Z17" s="80"/>
      <c r="AA17" s="81"/>
      <c r="AB17" s="78" t="str">
        <f t="shared" si="4"/>
        <v/>
      </c>
      <c r="AC17" s="76"/>
      <c r="AD17" s="77"/>
      <c r="AE17" s="82"/>
      <c r="AF17" s="76"/>
      <c r="AG17" s="76"/>
      <c r="AH17" s="77"/>
      <c r="AJ17" s="7"/>
      <c r="AK17" s="6" t="s">
        <v>56</v>
      </c>
      <c r="AL17" s="65"/>
      <c r="AN17" s="8"/>
      <c r="AO17" s="50" t="s">
        <v>57</v>
      </c>
    </row>
    <row r="18" spans="1:41" ht="18" customHeight="1" x14ac:dyDescent="0.2">
      <c r="A18" s="42"/>
      <c r="B18" s="46">
        <v>70003257</v>
      </c>
      <c r="C18" s="67" t="s">
        <v>58</v>
      </c>
      <c r="D18" s="83"/>
      <c r="E18" s="76"/>
      <c r="F18" s="77"/>
      <c r="G18" s="83"/>
      <c r="H18" s="76"/>
      <c r="I18" s="77"/>
      <c r="J18" s="83"/>
      <c r="K18" s="76"/>
      <c r="L18" s="77"/>
      <c r="M18" s="75" t="str">
        <f t="shared" si="0"/>
        <v/>
      </c>
      <c r="N18" s="76"/>
      <c r="O18" s="77"/>
      <c r="P18" s="78" t="str">
        <f t="shared" si="1"/>
        <v/>
      </c>
      <c r="Q18" s="76"/>
      <c r="R18" s="77"/>
      <c r="S18" s="78" t="str">
        <f t="shared" si="2"/>
        <v/>
      </c>
      <c r="T18" s="76"/>
      <c r="U18" s="77"/>
      <c r="V18" s="78"/>
      <c r="W18" s="76"/>
      <c r="X18" s="77"/>
      <c r="Y18" s="79" t="str">
        <f t="shared" si="5"/>
        <v/>
      </c>
      <c r="Z18" s="80"/>
      <c r="AA18" s="81"/>
      <c r="AB18" s="78" t="str">
        <f t="shared" si="4"/>
        <v/>
      </c>
      <c r="AC18" s="76"/>
      <c r="AD18" s="77"/>
      <c r="AE18" s="82"/>
      <c r="AF18" s="76"/>
      <c r="AG18" s="76"/>
      <c r="AH18" s="77"/>
      <c r="AJ18" s="7"/>
      <c r="AK18" s="50" t="s">
        <v>59</v>
      </c>
      <c r="AL18" s="68"/>
      <c r="AN18" s="8"/>
      <c r="AO18" s="17">
        <v>0.33333333333333331</v>
      </c>
    </row>
    <row r="19" spans="1:41" ht="18" customHeight="1" x14ac:dyDescent="0.2">
      <c r="A19" s="39"/>
      <c r="B19" s="46">
        <v>70003168</v>
      </c>
      <c r="C19" s="67" t="s">
        <v>60</v>
      </c>
      <c r="D19" s="83"/>
      <c r="E19" s="76"/>
      <c r="F19" s="77"/>
      <c r="G19" s="83"/>
      <c r="H19" s="76"/>
      <c r="I19" s="77"/>
      <c r="J19" s="83"/>
      <c r="K19" s="76"/>
      <c r="L19" s="77"/>
      <c r="M19" s="75" t="str">
        <f t="shared" si="0"/>
        <v/>
      </c>
      <c r="N19" s="76"/>
      <c r="O19" s="77"/>
      <c r="P19" s="78" t="str">
        <f t="shared" si="1"/>
        <v/>
      </c>
      <c r="Q19" s="76"/>
      <c r="R19" s="77"/>
      <c r="S19" s="78" t="str">
        <f t="shared" si="2"/>
        <v/>
      </c>
      <c r="T19" s="76"/>
      <c r="U19" s="77"/>
      <c r="V19" s="78"/>
      <c r="W19" s="76"/>
      <c r="X19" s="77"/>
      <c r="Y19" s="79" t="str">
        <f t="shared" si="5"/>
        <v/>
      </c>
      <c r="Z19" s="80"/>
      <c r="AA19" s="81"/>
      <c r="AB19" s="78" t="str">
        <f t="shared" si="4"/>
        <v/>
      </c>
      <c r="AC19" s="76"/>
      <c r="AD19" s="77"/>
      <c r="AE19" s="82"/>
      <c r="AF19" s="76"/>
      <c r="AG19" s="76"/>
      <c r="AH19" s="77"/>
      <c r="AJ19" s="7"/>
      <c r="AK19" s="50" t="s">
        <v>61</v>
      </c>
      <c r="AL19" s="50"/>
    </row>
    <row r="20" spans="1:41" ht="18" customHeight="1" x14ac:dyDescent="0.2">
      <c r="A20" s="42"/>
      <c r="B20" s="46">
        <v>70001768</v>
      </c>
      <c r="C20" s="67" t="s">
        <v>62</v>
      </c>
      <c r="D20" s="83"/>
      <c r="E20" s="76"/>
      <c r="F20" s="77"/>
      <c r="G20" s="83"/>
      <c r="H20" s="76"/>
      <c r="I20" s="77"/>
      <c r="J20" s="83"/>
      <c r="K20" s="76"/>
      <c r="L20" s="77"/>
      <c r="M20" s="75" t="str">
        <f t="shared" si="0"/>
        <v/>
      </c>
      <c r="N20" s="76"/>
      <c r="O20" s="77"/>
      <c r="P20" s="78" t="str">
        <f t="shared" si="1"/>
        <v/>
      </c>
      <c r="Q20" s="76"/>
      <c r="R20" s="77"/>
      <c r="S20" s="78" t="str">
        <f t="shared" si="2"/>
        <v/>
      </c>
      <c r="T20" s="76"/>
      <c r="U20" s="77"/>
      <c r="V20" s="78"/>
      <c r="W20" s="76"/>
      <c r="X20" s="77"/>
      <c r="Y20" s="79" t="str">
        <f t="shared" si="5"/>
        <v/>
      </c>
      <c r="Z20" s="80"/>
      <c r="AA20" s="81"/>
      <c r="AB20" s="78" t="str">
        <f t="shared" si="4"/>
        <v/>
      </c>
      <c r="AC20" s="76"/>
      <c r="AD20" s="77"/>
      <c r="AE20" s="82"/>
      <c r="AF20" s="76"/>
      <c r="AG20" s="76"/>
      <c r="AH20" s="77"/>
      <c r="AJ20" s="7"/>
      <c r="AK20" s="16"/>
      <c r="AL20" s="68"/>
      <c r="AN20" s="8"/>
    </row>
    <row r="21" spans="1:41" ht="18" customHeight="1" x14ac:dyDescent="0.2">
      <c r="A21" s="42"/>
      <c r="B21" s="46">
        <v>70003864</v>
      </c>
      <c r="C21" s="67" t="s">
        <v>63</v>
      </c>
      <c r="D21" s="83"/>
      <c r="E21" s="76"/>
      <c r="F21" s="77"/>
      <c r="G21" s="83"/>
      <c r="H21" s="76"/>
      <c r="I21" s="77"/>
      <c r="J21" s="83"/>
      <c r="K21" s="76"/>
      <c r="L21" s="77"/>
      <c r="M21" s="75" t="str">
        <f t="shared" si="0"/>
        <v/>
      </c>
      <c r="N21" s="76"/>
      <c r="O21" s="77"/>
      <c r="P21" s="78" t="str">
        <f t="shared" si="1"/>
        <v/>
      </c>
      <c r="Q21" s="76"/>
      <c r="R21" s="77"/>
      <c r="S21" s="78" t="str">
        <f t="shared" si="2"/>
        <v/>
      </c>
      <c r="T21" s="76"/>
      <c r="U21" s="77"/>
      <c r="V21" s="78"/>
      <c r="W21" s="76"/>
      <c r="X21" s="77"/>
      <c r="Y21" s="79" t="str">
        <f t="shared" si="5"/>
        <v/>
      </c>
      <c r="Z21" s="80"/>
      <c r="AA21" s="81"/>
      <c r="AB21" s="78" t="str">
        <f t="shared" si="4"/>
        <v/>
      </c>
      <c r="AC21" s="76"/>
      <c r="AD21" s="77"/>
      <c r="AE21" s="82"/>
      <c r="AF21" s="76"/>
      <c r="AG21" s="76"/>
      <c r="AH21" s="77"/>
      <c r="AJ21" s="7"/>
      <c r="AL21" s="68"/>
      <c r="AN21" s="8"/>
    </row>
    <row r="22" spans="1:41" ht="18" customHeight="1" x14ac:dyDescent="0.2">
      <c r="A22" s="42"/>
      <c r="B22" s="46">
        <v>70003895</v>
      </c>
      <c r="C22" s="67" t="s">
        <v>64</v>
      </c>
      <c r="D22" s="83"/>
      <c r="E22" s="76"/>
      <c r="F22" s="77"/>
      <c r="G22" s="83"/>
      <c r="H22" s="76"/>
      <c r="I22" s="77"/>
      <c r="J22" s="83"/>
      <c r="K22" s="76"/>
      <c r="L22" s="77"/>
      <c r="M22" s="75" t="str">
        <f t="shared" si="0"/>
        <v/>
      </c>
      <c r="N22" s="76"/>
      <c r="O22" s="77"/>
      <c r="P22" s="78" t="str">
        <f t="shared" si="1"/>
        <v/>
      </c>
      <c r="Q22" s="76"/>
      <c r="R22" s="77"/>
      <c r="S22" s="78" t="str">
        <f t="shared" si="2"/>
        <v/>
      </c>
      <c r="T22" s="76"/>
      <c r="U22" s="77"/>
      <c r="V22" s="78"/>
      <c r="W22" s="76"/>
      <c r="X22" s="77"/>
      <c r="Y22" s="79" t="str">
        <f t="shared" si="5"/>
        <v/>
      </c>
      <c r="Z22" s="80"/>
      <c r="AA22" s="81"/>
      <c r="AB22" s="78" t="str">
        <f t="shared" si="4"/>
        <v/>
      </c>
      <c r="AC22" s="76"/>
      <c r="AD22" s="77"/>
      <c r="AE22" s="82"/>
      <c r="AF22" s="76"/>
      <c r="AG22" s="76"/>
      <c r="AH22" s="77"/>
      <c r="AJ22" s="7"/>
      <c r="AL22" s="68"/>
      <c r="AN22" s="8"/>
    </row>
    <row r="23" spans="1:41" ht="18" customHeight="1" x14ac:dyDescent="0.2">
      <c r="A23" s="42"/>
      <c r="B23" s="46"/>
      <c r="C23" s="67"/>
      <c r="D23" s="83"/>
      <c r="E23" s="76"/>
      <c r="F23" s="77"/>
      <c r="G23" s="83"/>
      <c r="H23" s="76"/>
      <c r="I23" s="77"/>
      <c r="J23" s="83"/>
      <c r="K23" s="76"/>
      <c r="L23" s="77"/>
      <c r="M23" s="75" t="str">
        <f t="shared" si="0"/>
        <v/>
      </c>
      <c r="N23" s="76"/>
      <c r="O23" s="77"/>
      <c r="P23" s="78" t="str">
        <f t="shared" si="1"/>
        <v/>
      </c>
      <c r="Q23" s="76"/>
      <c r="R23" s="77"/>
      <c r="S23" s="78" t="str">
        <f t="shared" si="2"/>
        <v/>
      </c>
      <c r="T23" s="76"/>
      <c r="U23" s="77"/>
      <c r="V23" s="78"/>
      <c r="W23" s="76"/>
      <c r="X23" s="77"/>
      <c r="Y23" s="79" t="str">
        <f t="shared" si="5"/>
        <v/>
      </c>
      <c r="Z23" s="80"/>
      <c r="AA23" s="81"/>
      <c r="AB23" s="78" t="str">
        <f t="shared" si="4"/>
        <v/>
      </c>
      <c r="AC23" s="76"/>
      <c r="AD23" s="77"/>
      <c r="AE23" s="82"/>
      <c r="AF23" s="76"/>
      <c r="AG23" s="76"/>
      <c r="AH23" s="77"/>
      <c r="AJ23" s="7"/>
      <c r="AL23" s="68"/>
      <c r="AN23" s="8"/>
    </row>
    <row r="24" spans="1:41" ht="18" customHeight="1" x14ac:dyDescent="0.2">
      <c r="A24" s="37"/>
      <c r="B24" s="46"/>
      <c r="C24" s="67"/>
      <c r="D24" s="83"/>
      <c r="E24" s="76"/>
      <c r="F24" s="77"/>
      <c r="G24" s="83"/>
      <c r="H24" s="76"/>
      <c r="I24" s="77"/>
      <c r="J24" s="83"/>
      <c r="K24" s="76"/>
      <c r="L24" s="77"/>
      <c r="M24" s="75" t="str">
        <f t="shared" si="0"/>
        <v/>
      </c>
      <c r="N24" s="76"/>
      <c r="O24" s="77"/>
      <c r="P24" s="78" t="str">
        <f t="shared" si="1"/>
        <v/>
      </c>
      <c r="Q24" s="76"/>
      <c r="R24" s="77"/>
      <c r="S24" s="78" t="str">
        <f t="shared" si="2"/>
        <v/>
      </c>
      <c r="T24" s="76"/>
      <c r="U24" s="77"/>
      <c r="V24" s="78"/>
      <c r="W24" s="76"/>
      <c r="X24" s="77"/>
      <c r="Y24" s="79" t="str">
        <f t="shared" si="5"/>
        <v/>
      </c>
      <c r="Z24" s="80"/>
      <c r="AA24" s="81"/>
      <c r="AB24" s="78" t="str">
        <f t="shared" si="4"/>
        <v/>
      </c>
      <c r="AC24" s="76"/>
      <c r="AD24" s="77"/>
      <c r="AE24" s="82"/>
      <c r="AF24" s="76"/>
      <c r="AG24" s="76"/>
      <c r="AH24" s="77"/>
      <c r="AJ24" s="7"/>
      <c r="AL24" s="68"/>
      <c r="AN24" s="8"/>
    </row>
    <row r="25" spans="1:41" ht="18" customHeight="1" x14ac:dyDescent="0.2">
      <c r="A25" s="37"/>
      <c r="B25" s="46">
        <v>70003687</v>
      </c>
      <c r="C25" s="67" t="s">
        <v>65</v>
      </c>
      <c r="D25" s="83"/>
      <c r="E25" s="76"/>
      <c r="F25" s="77"/>
      <c r="G25" s="83"/>
      <c r="H25" s="76"/>
      <c r="I25" s="77"/>
      <c r="J25" s="83"/>
      <c r="K25" s="76"/>
      <c r="L25" s="77"/>
      <c r="M25" s="75" t="str">
        <f t="shared" si="0"/>
        <v/>
      </c>
      <c r="N25" s="76"/>
      <c r="O25" s="77"/>
      <c r="P25" s="78" t="str">
        <f t="shared" si="1"/>
        <v/>
      </c>
      <c r="Q25" s="76"/>
      <c r="R25" s="77"/>
      <c r="S25" s="78" t="str">
        <f t="shared" si="2"/>
        <v/>
      </c>
      <c r="T25" s="76"/>
      <c r="U25" s="77"/>
      <c r="V25" s="78"/>
      <c r="W25" s="76"/>
      <c r="X25" s="77"/>
      <c r="Y25" s="79" t="str">
        <f t="shared" si="5"/>
        <v/>
      </c>
      <c r="Z25" s="80"/>
      <c r="AA25" s="81"/>
      <c r="AB25" s="78" t="str">
        <f t="shared" si="4"/>
        <v/>
      </c>
      <c r="AC25" s="76"/>
      <c r="AD25" s="77"/>
      <c r="AE25" s="82"/>
      <c r="AF25" s="76"/>
      <c r="AG25" s="76"/>
      <c r="AH25" s="77"/>
      <c r="AJ25" s="7"/>
      <c r="AL25" s="68"/>
      <c r="AN25" s="8"/>
    </row>
    <row r="26" spans="1:41" ht="18" customHeight="1" thickBot="1" x14ac:dyDescent="0.25">
      <c r="A26" s="35"/>
      <c r="B26" s="47"/>
      <c r="C26" s="69"/>
      <c r="D26" s="84"/>
      <c r="E26" s="85"/>
      <c r="F26" s="86"/>
      <c r="G26" s="84"/>
      <c r="H26" s="85"/>
      <c r="I26" s="86"/>
      <c r="J26" s="84"/>
      <c r="K26" s="85"/>
      <c r="L26" s="86"/>
      <c r="M26" s="138" t="str">
        <f t="shared" si="0"/>
        <v/>
      </c>
      <c r="N26" s="85"/>
      <c r="O26" s="86"/>
      <c r="P26" s="111" t="str">
        <f t="shared" si="1"/>
        <v/>
      </c>
      <c r="Q26" s="85"/>
      <c r="R26" s="86"/>
      <c r="S26" s="111" t="str">
        <f t="shared" si="2"/>
        <v/>
      </c>
      <c r="T26" s="85"/>
      <c r="U26" s="86"/>
      <c r="V26" s="111"/>
      <c r="W26" s="85"/>
      <c r="X26" s="86"/>
      <c r="Y26" s="112" t="str">
        <f t="shared" si="5"/>
        <v/>
      </c>
      <c r="Z26" s="113"/>
      <c r="AA26" s="114"/>
      <c r="AB26" s="111" t="str">
        <f t="shared" si="4"/>
        <v/>
      </c>
      <c r="AC26" s="85"/>
      <c r="AD26" s="86"/>
      <c r="AE26" s="110"/>
      <c r="AF26" s="85"/>
      <c r="AG26" s="85"/>
      <c r="AH26" s="86"/>
      <c r="AJ26" s="11"/>
      <c r="AK26" s="12"/>
      <c r="AL26" s="13"/>
      <c r="AM26" s="13"/>
      <c r="AN26" s="14"/>
    </row>
    <row r="27" spans="1:41" ht="18" customHeight="1" thickTop="1" x14ac:dyDescent="0.2">
      <c r="A27" s="43"/>
      <c r="B27" s="48"/>
      <c r="C27" s="70"/>
      <c r="D27" s="87"/>
      <c r="E27" s="88"/>
      <c r="F27" s="89"/>
      <c r="G27" s="87"/>
      <c r="H27" s="88"/>
      <c r="I27" s="89"/>
      <c r="J27" s="87"/>
      <c r="K27" s="88"/>
      <c r="L27" s="89"/>
      <c r="M27" s="95" t="str">
        <f t="shared" si="0"/>
        <v/>
      </c>
      <c r="N27" s="88"/>
      <c r="O27" s="89"/>
      <c r="P27" s="93" t="str">
        <f t="shared" si="1"/>
        <v/>
      </c>
      <c r="Q27" s="88"/>
      <c r="R27" s="89"/>
      <c r="S27" s="93" t="str">
        <f t="shared" si="2"/>
        <v/>
      </c>
      <c r="T27" s="88"/>
      <c r="U27" s="89"/>
      <c r="V27" s="93"/>
      <c r="W27" s="88"/>
      <c r="X27" s="89"/>
      <c r="Y27" s="107" t="str">
        <f t="shared" si="5"/>
        <v/>
      </c>
      <c r="Z27" s="108"/>
      <c r="AA27" s="109"/>
      <c r="AB27" s="93" t="str">
        <f t="shared" si="4"/>
        <v/>
      </c>
      <c r="AC27" s="88"/>
      <c r="AD27" s="89"/>
      <c r="AE27" s="94"/>
      <c r="AF27" s="88"/>
      <c r="AG27" s="88"/>
      <c r="AH27" s="89"/>
      <c r="AL27" s="50"/>
    </row>
    <row r="28" spans="1:41" ht="18" customHeight="1" x14ac:dyDescent="0.2">
      <c r="A28" s="42"/>
      <c r="B28" s="46">
        <v>70003507</v>
      </c>
      <c r="C28" s="67" t="s">
        <v>66</v>
      </c>
      <c r="D28" s="83"/>
      <c r="E28" s="76"/>
      <c r="F28" s="77"/>
      <c r="G28" s="83"/>
      <c r="H28" s="76"/>
      <c r="I28" s="77"/>
      <c r="J28" s="83"/>
      <c r="K28" s="76"/>
      <c r="L28" s="77"/>
      <c r="M28" s="75" t="str">
        <f t="shared" si="0"/>
        <v/>
      </c>
      <c r="N28" s="76"/>
      <c r="O28" s="77"/>
      <c r="P28" s="78" t="str">
        <f t="shared" si="1"/>
        <v/>
      </c>
      <c r="Q28" s="76"/>
      <c r="R28" s="77"/>
      <c r="S28" s="78" t="str">
        <f t="shared" si="2"/>
        <v/>
      </c>
      <c r="T28" s="76"/>
      <c r="U28" s="77"/>
      <c r="V28" s="78"/>
      <c r="W28" s="76"/>
      <c r="X28" s="77"/>
      <c r="Y28" s="79" t="str">
        <f t="shared" si="5"/>
        <v/>
      </c>
      <c r="Z28" s="80"/>
      <c r="AA28" s="81"/>
      <c r="AB28" s="78" t="str">
        <f t="shared" si="4"/>
        <v/>
      </c>
      <c r="AC28" s="76"/>
      <c r="AD28" s="77"/>
      <c r="AE28" s="82"/>
      <c r="AF28" s="76"/>
      <c r="AG28" s="76"/>
      <c r="AH28" s="77"/>
      <c r="AJ28" s="50" t="s">
        <v>67</v>
      </c>
      <c r="AL28" s="50"/>
    </row>
    <row r="29" spans="1:41" ht="18" customHeight="1" x14ac:dyDescent="0.2">
      <c r="A29" s="42"/>
      <c r="B29" s="46">
        <v>70003842</v>
      </c>
      <c r="C29" s="67" t="s">
        <v>68</v>
      </c>
      <c r="D29" s="83"/>
      <c r="E29" s="76"/>
      <c r="F29" s="77"/>
      <c r="G29" s="83"/>
      <c r="H29" s="76"/>
      <c r="I29" s="77"/>
      <c r="J29" s="83"/>
      <c r="K29" s="76"/>
      <c r="L29" s="77"/>
      <c r="M29" s="75" t="str">
        <f t="shared" si="0"/>
        <v/>
      </c>
      <c r="N29" s="76"/>
      <c r="O29" s="77"/>
      <c r="P29" s="78" t="str">
        <f t="shared" si="1"/>
        <v/>
      </c>
      <c r="Q29" s="76"/>
      <c r="R29" s="77"/>
      <c r="S29" s="78" t="str">
        <f t="shared" si="2"/>
        <v/>
      </c>
      <c r="T29" s="76"/>
      <c r="U29" s="77"/>
      <c r="V29" s="78"/>
      <c r="W29" s="76"/>
      <c r="X29" s="77"/>
      <c r="Y29" s="79" t="str">
        <f t="shared" si="5"/>
        <v/>
      </c>
      <c r="Z29" s="80"/>
      <c r="AA29" s="81"/>
      <c r="AB29" s="78" t="str">
        <f t="shared" si="4"/>
        <v/>
      </c>
      <c r="AC29" s="76"/>
      <c r="AD29" s="77"/>
      <c r="AE29" s="82"/>
      <c r="AF29" s="76"/>
      <c r="AG29" s="76"/>
      <c r="AH29" s="77"/>
      <c r="AL29" s="50"/>
    </row>
    <row r="30" spans="1:41" ht="18" customHeight="1" x14ac:dyDescent="0.2">
      <c r="A30" s="42"/>
      <c r="B30" s="46">
        <v>70001767</v>
      </c>
      <c r="C30" s="67" t="s">
        <v>69</v>
      </c>
      <c r="D30" s="83"/>
      <c r="E30" s="76"/>
      <c r="F30" s="77"/>
      <c r="G30" s="83"/>
      <c r="H30" s="76"/>
      <c r="I30" s="77"/>
      <c r="J30" s="83"/>
      <c r="K30" s="76"/>
      <c r="L30" s="77"/>
      <c r="M30" s="75" t="str">
        <f t="shared" si="0"/>
        <v/>
      </c>
      <c r="N30" s="76"/>
      <c r="O30" s="77"/>
      <c r="P30" s="78" t="str">
        <f t="shared" si="1"/>
        <v/>
      </c>
      <c r="Q30" s="76"/>
      <c r="R30" s="77"/>
      <c r="S30" s="78" t="str">
        <f t="shared" si="2"/>
        <v/>
      </c>
      <c r="T30" s="76"/>
      <c r="U30" s="77"/>
      <c r="V30" s="78"/>
      <c r="W30" s="76"/>
      <c r="X30" s="77"/>
      <c r="Y30" s="79" t="str">
        <f t="shared" si="5"/>
        <v/>
      </c>
      <c r="Z30" s="80"/>
      <c r="AA30" s="81"/>
      <c r="AB30" s="78" t="str">
        <f t="shared" si="4"/>
        <v/>
      </c>
      <c r="AC30" s="76"/>
      <c r="AD30" s="77"/>
      <c r="AE30" s="82"/>
      <c r="AF30" s="76"/>
      <c r="AG30" s="76"/>
      <c r="AH30" s="77"/>
      <c r="AL30" s="50"/>
    </row>
    <row r="31" spans="1:41" ht="18" customHeight="1" x14ac:dyDescent="0.2">
      <c r="A31" s="42"/>
      <c r="B31" s="46">
        <v>70003548</v>
      </c>
      <c r="C31" s="67" t="s">
        <v>70</v>
      </c>
      <c r="D31" s="83"/>
      <c r="E31" s="76"/>
      <c r="F31" s="77"/>
      <c r="G31" s="83"/>
      <c r="H31" s="76"/>
      <c r="I31" s="77"/>
      <c r="J31" s="83"/>
      <c r="K31" s="76"/>
      <c r="L31" s="77"/>
      <c r="M31" s="75" t="str">
        <f t="shared" si="0"/>
        <v/>
      </c>
      <c r="N31" s="76"/>
      <c r="O31" s="77"/>
      <c r="P31" s="78" t="str">
        <f t="shared" si="1"/>
        <v/>
      </c>
      <c r="Q31" s="76"/>
      <c r="R31" s="77"/>
      <c r="S31" s="78" t="str">
        <f t="shared" si="2"/>
        <v/>
      </c>
      <c r="T31" s="76"/>
      <c r="U31" s="77"/>
      <c r="V31" s="78"/>
      <c r="W31" s="76"/>
      <c r="X31" s="77"/>
      <c r="Y31" s="79" t="str">
        <f t="shared" si="5"/>
        <v/>
      </c>
      <c r="Z31" s="80"/>
      <c r="AA31" s="81"/>
      <c r="AB31" s="78" t="str">
        <f t="shared" si="4"/>
        <v/>
      </c>
      <c r="AC31" s="76"/>
      <c r="AD31" s="77"/>
      <c r="AE31" s="82"/>
      <c r="AF31" s="76"/>
      <c r="AG31" s="76"/>
      <c r="AH31" s="77"/>
      <c r="AL31" s="50"/>
    </row>
    <row r="32" spans="1:41" ht="18" customHeight="1" x14ac:dyDescent="0.2">
      <c r="A32" s="42"/>
      <c r="B32" s="46">
        <v>70003549</v>
      </c>
      <c r="C32" s="67" t="s">
        <v>71</v>
      </c>
      <c r="D32" s="83"/>
      <c r="E32" s="76"/>
      <c r="F32" s="77"/>
      <c r="G32" s="83"/>
      <c r="H32" s="76"/>
      <c r="I32" s="77"/>
      <c r="J32" s="83"/>
      <c r="K32" s="76"/>
      <c r="L32" s="77"/>
      <c r="M32" s="75" t="str">
        <f t="shared" si="0"/>
        <v/>
      </c>
      <c r="N32" s="76"/>
      <c r="O32" s="77"/>
      <c r="P32" s="78" t="str">
        <f t="shared" si="1"/>
        <v/>
      </c>
      <c r="Q32" s="76"/>
      <c r="R32" s="77"/>
      <c r="S32" s="78" t="str">
        <f t="shared" si="2"/>
        <v/>
      </c>
      <c r="T32" s="76"/>
      <c r="U32" s="77"/>
      <c r="V32" s="78"/>
      <c r="W32" s="76"/>
      <c r="X32" s="77"/>
      <c r="Y32" s="79" t="str">
        <f t="shared" si="5"/>
        <v/>
      </c>
      <c r="Z32" s="80"/>
      <c r="AA32" s="81"/>
      <c r="AB32" s="78" t="str">
        <f t="shared" si="4"/>
        <v/>
      </c>
      <c r="AC32" s="76"/>
      <c r="AD32" s="77"/>
      <c r="AE32" s="82"/>
      <c r="AF32" s="76"/>
      <c r="AG32" s="76"/>
      <c r="AH32" s="77"/>
      <c r="AL32" s="50"/>
    </row>
    <row r="33" spans="1:38" ht="18" customHeight="1" x14ac:dyDescent="0.2">
      <c r="A33" s="39"/>
      <c r="B33" s="46">
        <v>70003898</v>
      </c>
      <c r="C33" s="67" t="s">
        <v>72</v>
      </c>
      <c r="D33" s="83"/>
      <c r="E33" s="76"/>
      <c r="F33" s="77"/>
      <c r="G33" s="83"/>
      <c r="H33" s="76"/>
      <c r="I33" s="77"/>
      <c r="J33" s="83"/>
      <c r="K33" s="76"/>
      <c r="L33" s="77"/>
      <c r="M33" s="75" t="str">
        <f t="shared" si="0"/>
        <v/>
      </c>
      <c r="N33" s="76"/>
      <c r="O33" s="77"/>
      <c r="P33" s="78" t="str">
        <f t="shared" si="1"/>
        <v/>
      </c>
      <c r="Q33" s="76"/>
      <c r="R33" s="77"/>
      <c r="S33" s="78" t="str">
        <f t="shared" si="2"/>
        <v/>
      </c>
      <c r="T33" s="76"/>
      <c r="U33" s="77"/>
      <c r="V33" s="78"/>
      <c r="W33" s="76"/>
      <c r="X33" s="77"/>
      <c r="Y33" s="79" t="str">
        <f t="shared" si="5"/>
        <v/>
      </c>
      <c r="Z33" s="80"/>
      <c r="AA33" s="81"/>
      <c r="AB33" s="78" t="str">
        <f t="shared" si="4"/>
        <v/>
      </c>
      <c r="AC33" s="76"/>
      <c r="AD33" s="77"/>
      <c r="AE33" s="82"/>
      <c r="AF33" s="76"/>
      <c r="AG33" s="76"/>
      <c r="AH33" s="77"/>
      <c r="AL33" s="50"/>
    </row>
    <row r="34" spans="1:38" ht="18" customHeight="1" x14ac:dyDescent="0.2">
      <c r="A34" s="39"/>
      <c r="B34" s="46">
        <v>70003894</v>
      </c>
      <c r="C34" s="67" t="s">
        <v>73</v>
      </c>
      <c r="D34" s="83"/>
      <c r="E34" s="76"/>
      <c r="F34" s="77"/>
      <c r="G34" s="83"/>
      <c r="H34" s="76"/>
      <c r="I34" s="77"/>
      <c r="J34" s="83"/>
      <c r="K34" s="76"/>
      <c r="L34" s="77"/>
      <c r="M34" s="75" t="str">
        <f t="shared" si="0"/>
        <v/>
      </c>
      <c r="N34" s="76"/>
      <c r="O34" s="77"/>
      <c r="P34" s="78" t="str">
        <f t="shared" si="1"/>
        <v/>
      </c>
      <c r="Q34" s="76"/>
      <c r="R34" s="77"/>
      <c r="S34" s="78" t="str">
        <f t="shared" si="2"/>
        <v/>
      </c>
      <c r="T34" s="76"/>
      <c r="U34" s="77"/>
      <c r="V34" s="78"/>
      <c r="W34" s="76"/>
      <c r="X34" s="77"/>
      <c r="Y34" s="79" t="str">
        <f t="shared" si="5"/>
        <v/>
      </c>
      <c r="Z34" s="80"/>
      <c r="AA34" s="81"/>
      <c r="AB34" s="78" t="str">
        <f t="shared" si="4"/>
        <v/>
      </c>
      <c r="AC34" s="76"/>
      <c r="AD34" s="77"/>
      <c r="AE34" s="82"/>
      <c r="AF34" s="76"/>
      <c r="AG34" s="76"/>
      <c r="AH34" s="77"/>
      <c r="AL34" s="50"/>
    </row>
    <row r="35" spans="1:38" ht="18" customHeight="1" x14ac:dyDescent="0.2">
      <c r="A35" s="39"/>
      <c r="B35" s="46">
        <v>70003861</v>
      </c>
      <c r="C35" s="67" t="s">
        <v>74</v>
      </c>
      <c r="D35" s="83"/>
      <c r="E35" s="76"/>
      <c r="F35" s="77"/>
      <c r="G35" s="83"/>
      <c r="H35" s="76"/>
      <c r="I35" s="77"/>
      <c r="J35" s="83"/>
      <c r="K35" s="76"/>
      <c r="L35" s="77"/>
      <c r="M35" s="75" t="str">
        <f t="shared" si="0"/>
        <v/>
      </c>
      <c r="N35" s="76"/>
      <c r="O35" s="77"/>
      <c r="P35" s="78" t="str">
        <f t="shared" si="1"/>
        <v/>
      </c>
      <c r="Q35" s="76"/>
      <c r="R35" s="77"/>
      <c r="S35" s="78" t="str">
        <f t="shared" si="2"/>
        <v/>
      </c>
      <c r="T35" s="76"/>
      <c r="U35" s="77"/>
      <c r="V35" s="78"/>
      <c r="W35" s="76"/>
      <c r="X35" s="77"/>
      <c r="Y35" s="79" t="str">
        <f t="shared" si="5"/>
        <v/>
      </c>
      <c r="Z35" s="80"/>
      <c r="AA35" s="81"/>
      <c r="AB35" s="78" t="str">
        <f t="shared" si="4"/>
        <v/>
      </c>
      <c r="AC35" s="76"/>
      <c r="AD35" s="77"/>
      <c r="AE35" s="82"/>
      <c r="AF35" s="76"/>
      <c r="AG35" s="76"/>
      <c r="AH35" s="77"/>
      <c r="AL35" s="50"/>
    </row>
    <row r="36" spans="1:38" ht="18" customHeight="1" x14ac:dyDescent="0.2">
      <c r="A36" s="39"/>
      <c r="B36" s="46">
        <v>70003862</v>
      </c>
      <c r="C36" s="67" t="s">
        <v>75</v>
      </c>
      <c r="D36" s="83"/>
      <c r="E36" s="76"/>
      <c r="F36" s="77"/>
      <c r="G36" s="83"/>
      <c r="H36" s="76"/>
      <c r="I36" s="77"/>
      <c r="J36" s="83"/>
      <c r="K36" s="76"/>
      <c r="L36" s="77"/>
      <c r="M36" s="75" t="str">
        <f t="shared" si="0"/>
        <v/>
      </c>
      <c r="N36" s="76"/>
      <c r="O36" s="77"/>
      <c r="P36" s="78" t="str">
        <f t="shared" si="1"/>
        <v/>
      </c>
      <c r="Q36" s="76"/>
      <c r="R36" s="77"/>
      <c r="S36" s="78" t="str">
        <f t="shared" si="2"/>
        <v/>
      </c>
      <c r="T36" s="76"/>
      <c r="U36" s="77"/>
      <c r="V36" s="78"/>
      <c r="W36" s="76"/>
      <c r="X36" s="77"/>
      <c r="Y36" s="79" t="str">
        <f t="shared" si="5"/>
        <v/>
      </c>
      <c r="Z36" s="80"/>
      <c r="AA36" s="81"/>
      <c r="AB36" s="78" t="str">
        <f t="shared" si="4"/>
        <v/>
      </c>
      <c r="AC36" s="76"/>
      <c r="AD36" s="77"/>
      <c r="AE36" s="82"/>
      <c r="AF36" s="76"/>
      <c r="AG36" s="76"/>
      <c r="AH36" s="77"/>
      <c r="AL36" s="50"/>
    </row>
    <row r="37" spans="1:38" ht="18" customHeight="1" x14ac:dyDescent="0.2">
      <c r="A37" s="39"/>
      <c r="B37" s="46">
        <v>70002971</v>
      </c>
      <c r="C37" s="67" t="s">
        <v>76</v>
      </c>
      <c r="D37" s="83"/>
      <c r="E37" s="76"/>
      <c r="F37" s="77"/>
      <c r="G37" s="83"/>
      <c r="H37" s="76"/>
      <c r="I37" s="77"/>
      <c r="J37" s="83"/>
      <c r="K37" s="76"/>
      <c r="L37" s="77"/>
      <c r="M37" s="75" t="str">
        <f t="shared" si="0"/>
        <v/>
      </c>
      <c r="N37" s="76"/>
      <c r="O37" s="77"/>
      <c r="P37" s="78" t="str">
        <f t="shared" si="1"/>
        <v/>
      </c>
      <c r="Q37" s="76"/>
      <c r="R37" s="77"/>
      <c r="S37" s="78" t="str">
        <f t="shared" si="2"/>
        <v/>
      </c>
      <c r="T37" s="76"/>
      <c r="U37" s="77"/>
      <c r="V37" s="78"/>
      <c r="W37" s="76"/>
      <c r="X37" s="77"/>
      <c r="Y37" s="79" t="str">
        <f t="shared" si="5"/>
        <v/>
      </c>
      <c r="Z37" s="80"/>
      <c r="AA37" s="81"/>
      <c r="AB37" s="78" t="str">
        <f t="shared" si="4"/>
        <v/>
      </c>
      <c r="AC37" s="76"/>
      <c r="AD37" s="77"/>
      <c r="AE37" s="82"/>
      <c r="AF37" s="76"/>
      <c r="AG37" s="76"/>
      <c r="AH37" s="77"/>
      <c r="AL37" s="50"/>
    </row>
    <row r="38" spans="1:38" ht="18" customHeight="1" x14ac:dyDescent="0.2">
      <c r="A38" s="39"/>
      <c r="B38" s="46">
        <v>70003691</v>
      </c>
      <c r="C38" s="67" t="s">
        <v>77</v>
      </c>
      <c r="D38" s="83"/>
      <c r="E38" s="76"/>
      <c r="F38" s="77"/>
      <c r="G38" s="83"/>
      <c r="H38" s="76"/>
      <c r="I38" s="77"/>
      <c r="J38" s="83"/>
      <c r="K38" s="76"/>
      <c r="L38" s="77"/>
      <c r="M38" s="75" t="str">
        <f t="shared" si="0"/>
        <v/>
      </c>
      <c r="N38" s="76"/>
      <c r="O38" s="77"/>
      <c r="P38" s="78" t="str">
        <f t="shared" si="1"/>
        <v/>
      </c>
      <c r="Q38" s="76"/>
      <c r="R38" s="77"/>
      <c r="S38" s="78" t="str">
        <f t="shared" si="2"/>
        <v/>
      </c>
      <c r="T38" s="76"/>
      <c r="U38" s="77"/>
      <c r="V38" s="78"/>
      <c r="W38" s="76"/>
      <c r="X38" s="77"/>
      <c r="Y38" s="79" t="str">
        <f t="shared" si="5"/>
        <v/>
      </c>
      <c r="Z38" s="80"/>
      <c r="AA38" s="81"/>
      <c r="AB38" s="78" t="str">
        <f t="shared" si="4"/>
        <v/>
      </c>
      <c r="AC38" s="76"/>
      <c r="AD38" s="77"/>
      <c r="AE38" s="82"/>
      <c r="AF38" s="76"/>
      <c r="AG38" s="76"/>
      <c r="AH38" s="77"/>
      <c r="AL38" s="50"/>
    </row>
    <row r="39" spans="1:38" ht="18" customHeight="1" x14ac:dyDescent="0.2">
      <c r="A39" s="40"/>
      <c r="B39" s="48">
        <v>70003900</v>
      </c>
      <c r="C39" s="67" t="s">
        <v>78</v>
      </c>
      <c r="D39" s="87"/>
      <c r="E39" s="88"/>
      <c r="F39" s="89"/>
      <c r="G39" s="87"/>
      <c r="H39" s="88"/>
      <c r="I39" s="89"/>
      <c r="J39" s="87"/>
      <c r="K39" s="88"/>
      <c r="L39" s="89"/>
      <c r="M39" s="95" t="str">
        <f t="shared" si="0"/>
        <v/>
      </c>
      <c r="N39" s="88"/>
      <c r="O39" s="89"/>
      <c r="P39" s="93" t="str">
        <f t="shared" si="1"/>
        <v/>
      </c>
      <c r="Q39" s="88"/>
      <c r="R39" s="89"/>
      <c r="S39" s="93" t="str">
        <f t="shared" si="2"/>
        <v/>
      </c>
      <c r="T39" s="88"/>
      <c r="U39" s="89"/>
      <c r="V39" s="93"/>
      <c r="W39" s="88"/>
      <c r="X39" s="89"/>
      <c r="Y39" s="79" t="str">
        <f t="shared" si="5"/>
        <v/>
      </c>
      <c r="Z39" s="80"/>
      <c r="AA39" s="81"/>
      <c r="AB39" s="93" t="str">
        <f t="shared" si="4"/>
        <v/>
      </c>
      <c r="AC39" s="88"/>
      <c r="AD39" s="89"/>
      <c r="AE39" s="94"/>
      <c r="AF39" s="88"/>
      <c r="AG39" s="88"/>
      <c r="AH39" s="89"/>
      <c r="AL39" s="50"/>
    </row>
    <row r="40" spans="1:38" ht="18" customHeight="1" x14ac:dyDescent="0.2">
      <c r="A40" s="40"/>
      <c r="B40" s="48">
        <v>70004156</v>
      </c>
      <c r="C40" s="67" t="s">
        <v>79</v>
      </c>
      <c r="D40" s="87"/>
      <c r="E40" s="88"/>
      <c r="F40" s="89"/>
      <c r="G40" s="87"/>
      <c r="H40" s="88"/>
      <c r="I40" s="89"/>
      <c r="J40" s="87"/>
      <c r="K40" s="88"/>
      <c r="L40" s="89"/>
      <c r="M40" s="95" t="str">
        <f t="shared" si="0"/>
        <v/>
      </c>
      <c r="N40" s="88"/>
      <c r="O40" s="89"/>
      <c r="P40" s="93" t="str">
        <f t="shared" si="1"/>
        <v/>
      </c>
      <c r="Q40" s="88"/>
      <c r="R40" s="89"/>
      <c r="S40" s="93" t="str">
        <f t="shared" si="2"/>
        <v/>
      </c>
      <c r="T40" s="88"/>
      <c r="U40" s="89"/>
      <c r="V40" s="93"/>
      <c r="W40" s="88"/>
      <c r="X40" s="89"/>
      <c r="Y40" s="79" t="str">
        <f t="shared" si="5"/>
        <v/>
      </c>
      <c r="Z40" s="80"/>
      <c r="AA40" s="81"/>
      <c r="AB40" s="93" t="str">
        <f t="shared" si="4"/>
        <v/>
      </c>
      <c r="AC40" s="88"/>
      <c r="AD40" s="89"/>
      <c r="AE40" s="94"/>
      <c r="AF40" s="88"/>
      <c r="AG40" s="88"/>
      <c r="AH40" s="89"/>
      <c r="AL40" s="50"/>
    </row>
    <row r="41" spans="1:38" ht="18" customHeight="1" x14ac:dyDescent="0.2">
      <c r="A41" s="36"/>
      <c r="B41" s="48"/>
      <c r="C41" s="67"/>
      <c r="D41" s="83"/>
      <c r="E41" s="76"/>
      <c r="F41" s="77"/>
      <c r="G41" s="83"/>
      <c r="H41" s="76"/>
      <c r="I41" s="77"/>
      <c r="J41" s="83"/>
      <c r="K41" s="76"/>
      <c r="L41" s="77"/>
      <c r="M41" s="75" t="str">
        <f t="shared" si="0"/>
        <v/>
      </c>
      <c r="N41" s="76"/>
      <c r="O41" s="77"/>
      <c r="P41" s="78" t="str">
        <f t="shared" si="1"/>
        <v/>
      </c>
      <c r="Q41" s="76"/>
      <c r="R41" s="77"/>
      <c r="S41" s="78" t="str">
        <f t="shared" si="2"/>
        <v/>
      </c>
      <c r="T41" s="76"/>
      <c r="U41" s="77"/>
      <c r="V41" s="78"/>
      <c r="W41" s="76"/>
      <c r="X41" s="77"/>
      <c r="Y41" s="79" t="str">
        <f t="shared" si="5"/>
        <v/>
      </c>
      <c r="Z41" s="80"/>
      <c r="AA41" s="81"/>
      <c r="AB41" s="78" t="str">
        <f t="shared" si="4"/>
        <v/>
      </c>
      <c r="AC41" s="76"/>
      <c r="AD41" s="77"/>
      <c r="AE41" s="82"/>
      <c r="AF41" s="76"/>
      <c r="AG41" s="76"/>
      <c r="AH41" s="77"/>
      <c r="AL41" s="50"/>
    </row>
    <row r="42" spans="1:38" ht="18" customHeight="1" x14ac:dyDescent="0.2">
      <c r="A42" s="40"/>
      <c r="B42" s="48">
        <v>70002568</v>
      </c>
      <c r="C42" s="67" t="s">
        <v>80</v>
      </c>
      <c r="D42" s="87"/>
      <c r="E42" s="88"/>
      <c r="F42" s="89"/>
      <c r="G42" s="87"/>
      <c r="H42" s="88"/>
      <c r="I42" s="89"/>
      <c r="J42" s="87"/>
      <c r="K42" s="88"/>
      <c r="L42" s="89"/>
      <c r="M42" s="95" t="str">
        <f t="shared" si="0"/>
        <v/>
      </c>
      <c r="N42" s="88"/>
      <c r="O42" s="89"/>
      <c r="P42" s="93" t="str">
        <f t="shared" si="1"/>
        <v/>
      </c>
      <c r="Q42" s="88"/>
      <c r="R42" s="89"/>
      <c r="S42" s="93" t="str">
        <f t="shared" si="2"/>
        <v/>
      </c>
      <c r="T42" s="88"/>
      <c r="U42" s="89"/>
      <c r="V42" s="93"/>
      <c r="W42" s="88"/>
      <c r="X42" s="89"/>
      <c r="Y42" s="79" t="str">
        <f t="shared" si="5"/>
        <v/>
      </c>
      <c r="Z42" s="80"/>
      <c r="AA42" s="81"/>
      <c r="AB42" s="93" t="str">
        <f t="shared" si="4"/>
        <v/>
      </c>
      <c r="AC42" s="88"/>
      <c r="AD42" s="89"/>
      <c r="AE42" s="94"/>
      <c r="AF42" s="88"/>
      <c r="AG42" s="88"/>
      <c r="AH42" s="89"/>
      <c r="AL42" s="50"/>
    </row>
    <row r="43" spans="1:38" ht="18" customHeight="1" x14ac:dyDescent="0.2">
      <c r="A43" s="39"/>
      <c r="B43" s="46">
        <v>70003048</v>
      </c>
      <c r="C43" s="67" t="s">
        <v>81</v>
      </c>
      <c r="D43" s="83"/>
      <c r="E43" s="76"/>
      <c r="F43" s="77"/>
      <c r="G43" s="83"/>
      <c r="H43" s="76"/>
      <c r="I43" s="77"/>
      <c r="J43" s="83"/>
      <c r="K43" s="76"/>
      <c r="L43" s="77"/>
      <c r="M43" s="75" t="str">
        <f t="shared" si="0"/>
        <v/>
      </c>
      <c r="N43" s="76"/>
      <c r="O43" s="77"/>
      <c r="P43" s="78" t="str">
        <f t="shared" si="1"/>
        <v/>
      </c>
      <c r="Q43" s="76"/>
      <c r="R43" s="77"/>
      <c r="S43" s="78" t="str">
        <f t="shared" si="2"/>
        <v/>
      </c>
      <c r="T43" s="76"/>
      <c r="U43" s="77"/>
      <c r="V43" s="78"/>
      <c r="W43" s="76"/>
      <c r="X43" s="77"/>
      <c r="Y43" s="79" t="str">
        <f t="shared" si="5"/>
        <v/>
      </c>
      <c r="Z43" s="80"/>
      <c r="AA43" s="81"/>
      <c r="AB43" s="78" t="str">
        <f t="shared" si="4"/>
        <v/>
      </c>
      <c r="AC43" s="76"/>
      <c r="AD43" s="77"/>
      <c r="AE43" s="82"/>
      <c r="AF43" s="76"/>
      <c r="AG43" s="76"/>
      <c r="AH43" s="77"/>
      <c r="AL43" s="50"/>
    </row>
    <row r="44" spans="1:38" ht="18" customHeight="1" x14ac:dyDescent="0.2">
      <c r="A44" s="38"/>
      <c r="B44" s="49">
        <v>70003852</v>
      </c>
      <c r="C44" s="67" t="s">
        <v>82</v>
      </c>
      <c r="D44" s="83"/>
      <c r="E44" s="76"/>
      <c r="F44" s="77"/>
      <c r="G44" s="83"/>
      <c r="H44" s="76"/>
      <c r="I44" s="77"/>
      <c r="J44" s="83"/>
      <c r="K44" s="76"/>
      <c r="L44" s="77"/>
      <c r="M44" s="75" t="str">
        <f t="shared" si="0"/>
        <v/>
      </c>
      <c r="N44" s="76"/>
      <c r="O44" s="77"/>
      <c r="P44" s="78" t="str">
        <f t="shared" si="1"/>
        <v/>
      </c>
      <c r="Q44" s="76"/>
      <c r="R44" s="77"/>
      <c r="S44" s="78" t="str">
        <f t="shared" si="2"/>
        <v/>
      </c>
      <c r="T44" s="76"/>
      <c r="U44" s="77"/>
      <c r="V44" s="78"/>
      <c r="W44" s="76"/>
      <c r="X44" s="77"/>
      <c r="Y44" s="79" t="str">
        <f t="shared" si="5"/>
        <v/>
      </c>
      <c r="Z44" s="80"/>
      <c r="AA44" s="81"/>
      <c r="AB44" s="78" t="str">
        <f t="shared" si="4"/>
        <v/>
      </c>
      <c r="AC44" s="76"/>
      <c r="AD44" s="77"/>
      <c r="AE44" s="82"/>
      <c r="AF44" s="76"/>
      <c r="AG44" s="76"/>
      <c r="AH44" s="77"/>
      <c r="AL44" s="50"/>
    </row>
    <row r="45" spans="1:38" ht="18" customHeight="1" x14ac:dyDescent="0.2">
      <c r="A45" s="38"/>
      <c r="B45" s="49">
        <v>70003998</v>
      </c>
      <c r="C45" s="67" t="s">
        <v>83</v>
      </c>
      <c r="D45" s="83"/>
      <c r="E45" s="76"/>
      <c r="F45" s="77"/>
      <c r="G45" s="83"/>
      <c r="H45" s="76"/>
      <c r="I45" s="77"/>
      <c r="J45" s="83"/>
      <c r="K45" s="76"/>
      <c r="L45" s="77"/>
      <c r="M45" s="75" t="str">
        <f t="shared" si="0"/>
        <v/>
      </c>
      <c r="N45" s="76"/>
      <c r="O45" s="77"/>
      <c r="P45" s="78" t="str">
        <f t="shared" si="1"/>
        <v/>
      </c>
      <c r="Q45" s="76"/>
      <c r="R45" s="77"/>
      <c r="S45" s="78" t="str">
        <f t="shared" si="2"/>
        <v/>
      </c>
      <c r="T45" s="76"/>
      <c r="U45" s="77"/>
      <c r="V45" s="78"/>
      <c r="W45" s="76"/>
      <c r="X45" s="77"/>
      <c r="Y45" s="79" t="str">
        <f t="shared" si="5"/>
        <v/>
      </c>
      <c r="Z45" s="80"/>
      <c r="AA45" s="81"/>
      <c r="AB45" s="78" t="str">
        <f t="shared" si="4"/>
        <v/>
      </c>
      <c r="AC45" s="76"/>
      <c r="AD45" s="77"/>
      <c r="AE45" s="82"/>
      <c r="AF45" s="76"/>
      <c r="AG45" s="76"/>
      <c r="AH45" s="77"/>
      <c r="AL45" s="50"/>
    </row>
    <row r="46" spans="1:38" ht="18" customHeight="1" x14ac:dyDescent="0.2">
      <c r="A46" s="38"/>
      <c r="B46" s="49">
        <v>70004028</v>
      </c>
      <c r="C46" s="67" t="s">
        <v>84</v>
      </c>
      <c r="D46" s="83"/>
      <c r="E46" s="76"/>
      <c r="F46" s="77"/>
      <c r="G46" s="83"/>
      <c r="H46" s="76"/>
      <c r="I46" s="77"/>
      <c r="J46" s="83"/>
      <c r="K46" s="76"/>
      <c r="L46" s="77"/>
      <c r="M46" s="75" t="str">
        <f t="shared" si="0"/>
        <v/>
      </c>
      <c r="N46" s="76"/>
      <c r="O46" s="77"/>
      <c r="P46" s="78" t="str">
        <f t="shared" si="1"/>
        <v/>
      </c>
      <c r="Q46" s="76"/>
      <c r="R46" s="77"/>
      <c r="S46" s="78" t="str">
        <f t="shared" si="2"/>
        <v/>
      </c>
      <c r="T46" s="76"/>
      <c r="U46" s="77"/>
      <c r="V46" s="78"/>
      <c r="W46" s="76"/>
      <c r="X46" s="77"/>
      <c r="Y46" s="79" t="str">
        <f t="shared" si="5"/>
        <v/>
      </c>
      <c r="Z46" s="80"/>
      <c r="AA46" s="81"/>
      <c r="AB46" s="78" t="str">
        <f t="shared" si="4"/>
        <v/>
      </c>
      <c r="AC46" s="76"/>
      <c r="AD46" s="77"/>
      <c r="AE46" s="82"/>
      <c r="AF46" s="76"/>
      <c r="AG46" s="76"/>
      <c r="AH46" s="77"/>
      <c r="AL46" s="50"/>
    </row>
    <row r="47" spans="1:38" ht="18" customHeight="1" x14ac:dyDescent="0.2">
      <c r="A47" s="38"/>
      <c r="B47" s="49">
        <v>70003169</v>
      </c>
      <c r="C47" s="67" t="s">
        <v>85</v>
      </c>
      <c r="D47" s="83"/>
      <c r="E47" s="76"/>
      <c r="F47" s="77"/>
      <c r="G47" s="83"/>
      <c r="H47" s="76"/>
      <c r="I47" s="77"/>
      <c r="J47" s="83"/>
      <c r="K47" s="76"/>
      <c r="L47" s="77"/>
      <c r="M47" s="75" t="str">
        <f t="shared" si="0"/>
        <v/>
      </c>
      <c r="N47" s="76"/>
      <c r="O47" s="77"/>
      <c r="P47" s="78" t="str">
        <f t="shared" si="1"/>
        <v/>
      </c>
      <c r="Q47" s="76"/>
      <c r="R47" s="77"/>
      <c r="S47" s="78" t="str">
        <f t="shared" si="2"/>
        <v/>
      </c>
      <c r="T47" s="76"/>
      <c r="U47" s="77"/>
      <c r="V47" s="78"/>
      <c r="W47" s="76"/>
      <c r="X47" s="77"/>
      <c r="Y47" s="79" t="str">
        <f t="shared" si="5"/>
        <v/>
      </c>
      <c r="Z47" s="80"/>
      <c r="AA47" s="81"/>
      <c r="AB47" s="78" t="str">
        <f t="shared" si="4"/>
        <v/>
      </c>
      <c r="AC47" s="76"/>
      <c r="AD47" s="77"/>
      <c r="AE47" s="82"/>
      <c r="AF47" s="76"/>
      <c r="AG47" s="76"/>
      <c r="AH47" s="77"/>
      <c r="AL47" s="50"/>
    </row>
    <row r="48" spans="1:38" ht="18" customHeight="1" x14ac:dyDescent="0.2">
      <c r="A48" s="38"/>
      <c r="B48" s="49"/>
      <c r="C48" s="67"/>
      <c r="D48" s="83"/>
      <c r="E48" s="76"/>
      <c r="F48" s="77"/>
      <c r="G48" s="83"/>
      <c r="H48" s="76"/>
      <c r="I48" s="77"/>
      <c r="J48" s="83"/>
      <c r="K48" s="76"/>
      <c r="L48" s="77"/>
      <c r="M48" s="75" t="str">
        <f t="shared" ref="M48:M79" si="6">IF(OR(D48="",G48=""),"",CEILING(D48,TIME(0,$AL$9,0)))</f>
        <v/>
      </c>
      <c r="N48" s="76"/>
      <c r="O48" s="77"/>
      <c r="P48" s="78" t="str">
        <f t="shared" ref="P48:P79" si="7">IF(OR(D48="",G48=""),"",IF(D48&gt;G48,FLOOR(G48,TIME(0,$AL$10,0))+$AO$16,FLOOR(G48,TIME(0,$AL$10,0))))</f>
        <v/>
      </c>
      <c r="Q48" s="76"/>
      <c r="R48" s="77"/>
      <c r="S48" s="78" t="str">
        <f t="shared" ref="S48:S79" si="8">IF(OR(D48="",G48=""),"",IF(M48&gt;P48,(P48+$AO$16)-M48-J48,P48-M48-J48))</f>
        <v/>
      </c>
      <c r="T48" s="76"/>
      <c r="U48" s="77"/>
      <c r="V48" s="78"/>
      <c r="W48" s="76"/>
      <c r="X48" s="77"/>
      <c r="Y48" s="79" t="str">
        <f t="shared" si="5"/>
        <v/>
      </c>
      <c r="Z48" s="80"/>
      <c r="AA48" s="81"/>
      <c r="AB48" s="78" t="str">
        <f t="shared" ref="AB48:AB79" si="9">IF(OR(COUNT(S48)=0,S48&lt;$AO$18),"",S48-$AO$18)</f>
        <v/>
      </c>
      <c r="AC48" s="76"/>
      <c r="AD48" s="77"/>
      <c r="AE48" s="82"/>
      <c r="AF48" s="76"/>
      <c r="AG48" s="76"/>
      <c r="AH48" s="77"/>
      <c r="AL48" s="50"/>
    </row>
    <row r="49" spans="1:41" ht="18" customHeight="1" x14ac:dyDescent="0.2">
      <c r="A49" s="38"/>
      <c r="B49" s="49">
        <v>70003508</v>
      </c>
      <c r="C49" s="67" t="s">
        <v>86</v>
      </c>
      <c r="D49" s="83"/>
      <c r="E49" s="76"/>
      <c r="F49" s="77"/>
      <c r="G49" s="83"/>
      <c r="H49" s="76"/>
      <c r="I49" s="77"/>
      <c r="J49" s="83"/>
      <c r="K49" s="76"/>
      <c r="L49" s="77"/>
      <c r="M49" s="75" t="str">
        <f t="shared" si="6"/>
        <v/>
      </c>
      <c r="N49" s="76"/>
      <c r="O49" s="77"/>
      <c r="P49" s="78" t="str">
        <f t="shared" si="7"/>
        <v/>
      </c>
      <c r="Q49" s="76"/>
      <c r="R49" s="77"/>
      <c r="S49" s="78" t="str">
        <f t="shared" si="8"/>
        <v/>
      </c>
      <c r="T49" s="76"/>
      <c r="U49" s="77"/>
      <c r="V49" s="78"/>
      <c r="W49" s="76"/>
      <c r="X49" s="77"/>
      <c r="Y49" s="79" t="str">
        <f t="shared" si="5"/>
        <v/>
      </c>
      <c r="Z49" s="80"/>
      <c r="AA49" s="81"/>
      <c r="AB49" s="78" t="str">
        <f t="shared" si="9"/>
        <v/>
      </c>
      <c r="AC49" s="76"/>
      <c r="AD49" s="77"/>
      <c r="AE49" s="82"/>
      <c r="AF49" s="76"/>
      <c r="AG49" s="76"/>
      <c r="AH49" s="77"/>
      <c r="AL49" s="50"/>
    </row>
    <row r="50" spans="1:41" ht="18" customHeight="1" x14ac:dyDescent="0.2">
      <c r="A50" s="38"/>
      <c r="B50" s="49">
        <v>70003816</v>
      </c>
      <c r="C50" s="67" t="s">
        <v>87</v>
      </c>
      <c r="D50" s="83"/>
      <c r="E50" s="76"/>
      <c r="F50" s="77"/>
      <c r="G50" s="83"/>
      <c r="H50" s="76"/>
      <c r="I50" s="77"/>
      <c r="J50" s="83"/>
      <c r="K50" s="76"/>
      <c r="L50" s="77"/>
      <c r="M50" s="75" t="str">
        <f t="shared" si="6"/>
        <v/>
      </c>
      <c r="N50" s="76"/>
      <c r="O50" s="77"/>
      <c r="P50" s="78" t="str">
        <f t="shared" si="7"/>
        <v/>
      </c>
      <c r="Q50" s="76"/>
      <c r="R50" s="77"/>
      <c r="S50" s="78" t="str">
        <f t="shared" si="8"/>
        <v/>
      </c>
      <c r="T50" s="76"/>
      <c r="U50" s="77"/>
      <c r="V50" s="78"/>
      <c r="W50" s="76"/>
      <c r="X50" s="77"/>
      <c r="Y50" s="79" t="str">
        <f t="shared" si="5"/>
        <v/>
      </c>
      <c r="Z50" s="80"/>
      <c r="AA50" s="81"/>
      <c r="AB50" s="78" t="str">
        <f t="shared" si="9"/>
        <v/>
      </c>
      <c r="AC50" s="76"/>
      <c r="AD50" s="77"/>
      <c r="AE50" s="82"/>
      <c r="AF50" s="76"/>
      <c r="AG50" s="76"/>
      <c r="AH50" s="77"/>
      <c r="AL50" s="50"/>
      <c r="AO50" s="50" t="s">
        <v>88</v>
      </c>
    </row>
    <row r="51" spans="1:41" ht="18" customHeight="1" x14ac:dyDescent="0.2">
      <c r="A51" s="38"/>
      <c r="B51" s="49">
        <v>70003863</v>
      </c>
      <c r="C51" s="67" t="s">
        <v>89</v>
      </c>
      <c r="D51" s="83"/>
      <c r="E51" s="76"/>
      <c r="F51" s="77"/>
      <c r="G51" s="83"/>
      <c r="H51" s="76"/>
      <c r="I51" s="77"/>
      <c r="J51" s="83"/>
      <c r="K51" s="76"/>
      <c r="L51" s="77"/>
      <c r="M51" s="75" t="str">
        <f t="shared" si="6"/>
        <v/>
      </c>
      <c r="N51" s="76"/>
      <c r="O51" s="77"/>
      <c r="P51" s="78" t="str">
        <f t="shared" si="7"/>
        <v/>
      </c>
      <c r="Q51" s="76"/>
      <c r="R51" s="77"/>
      <c r="S51" s="78" t="str">
        <f t="shared" si="8"/>
        <v/>
      </c>
      <c r="T51" s="76"/>
      <c r="U51" s="77"/>
      <c r="V51" s="78"/>
      <c r="W51" s="76"/>
      <c r="X51" s="77"/>
      <c r="Y51" s="79" t="str">
        <f t="shared" si="5"/>
        <v/>
      </c>
      <c r="Z51" s="80"/>
      <c r="AA51" s="81"/>
      <c r="AB51" s="78" t="str">
        <f t="shared" si="9"/>
        <v/>
      </c>
      <c r="AC51" s="76"/>
      <c r="AD51" s="77"/>
      <c r="AE51" s="82"/>
      <c r="AF51" s="76"/>
      <c r="AG51" s="76"/>
      <c r="AH51" s="77"/>
      <c r="AL51" s="50"/>
      <c r="AO51" s="50" t="e">
        <f>DAY(DATE(#REF!,2,29))</f>
        <v>#REF!</v>
      </c>
    </row>
    <row r="52" spans="1:41" ht="18" customHeight="1" x14ac:dyDescent="0.2">
      <c r="A52" s="38"/>
      <c r="B52" s="49">
        <v>70003859</v>
      </c>
      <c r="C52" s="67" t="s">
        <v>90</v>
      </c>
      <c r="D52" s="83"/>
      <c r="E52" s="76"/>
      <c r="F52" s="77"/>
      <c r="G52" s="83"/>
      <c r="H52" s="76"/>
      <c r="I52" s="77"/>
      <c r="J52" s="83"/>
      <c r="K52" s="76"/>
      <c r="L52" s="77"/>
      <c r="M52" s="75" t="str">
        <f t="shared" si="6"/>
        <v/>
      </c>
      <c r="N52" s="76"/>
      <c r="O52" s="77"/>
      <c r="P52" s="78" t="str">
        <f t="shared" si="7"/>
        <v/>
      </c>
      <c r="Q52" s="76"/>
      <c r="R52" s="77"/>
      <c r="S52" s="78" t="str">
        <f t="shared" si="8"/>
        <v/>
      </c>
      <c r="T52" s="76"/>
      <c r="U52" s="77"/>
      <c r="V52" s="78"/>
      <c r="W52" s="76"/>
      <c r="X52" s="77"/>
      <c r="Y52" s="79" t="str">
        <f t="shared" si="5"/>
        <v/>
      </c>
      <c r="Z52" s="80"/>
      <c r="AA52" s="81"/>
      <c r="AB52" s="78" t="str">
        <f t="shared" si="9"/>
        <v/>
      </c>
      <c r="AC52" s="76"/>
      <c r="AD52" s="77"/>
      <c r="AE52" s="82"/>
      <c r="AF52" s="76"/>
      <c r="AG52" s="76"/>
      <c r="AH52" s="77"/>
      <c r="AL52" s="50"/>
    </row>
    <row r="53" spans="1:41" ht="18" customHeight="1" x14ac:dyDescent="0.2">
      <c r="A53" s="38"/>
      <c r="B53" s="49">
        <v>70003871</v>
      </c>
      <c r="C53" s="67" t="s">
        <v>91</v>
      </c>
      <c r="D53" s="83"/>
      <c r="E53" s="76"/>
      <c r="F53" s="77"/>
      <c r="G53" s="83"/>
      <c r="H53" s="76"/>
      <c r="I53" s="77"/>
      <c r="J53" s="83"/>
      <c r="K53" s="76"/>
      <c r="L53" s="77"/>
      <c r="M53" s="75" t="str">
        <f t="shared" si="6"/>
        <v/>
      </c>
      <c r="N53" s="76"/>
      <c r="O53" s="77"/>
      <c r="P53" s="78" t="str">
        <f t="shared" si="7"/>
        <v/>
      </c>
      <c r="Q53" s="76"/>
      <c r="R53" s="77"/>
      <c r="S53" s="78" t="str">
        <f t="shared" si="8"/>
        <v/>
      </c>
      <c r="T53" s="76"/>
      <c r="U53" s="77"/>
      <c r="V53" s="78"/>
      <c r="W53" s="76"/>
      <c r="X53" s="77"/>
      <c r="Y53" s="79" t="str">
        <f t="shared" si="5"/>
        <v/>
      </c>
      <c r="Z53" s="80"/>
      <c r="AA53" s="81"/>
      <c r="AB53" s="78" t="str">
        <f t="shared" si="9"/>
        <v/>
      </c>
      <c r="AC53" s="76"/>
      <c r="AD53" s="77"/>
      <c r="AE53" s="82"/>
      <c r="AF53" s="76"/>
      <c r="AG53" s="76"/>
      <c r="AH53" s="77"/>
      <c r="AL53" s="50"/>
      <c r="AO53" s="50">
        <f>DAY(DATE(A1,2,29))</f>
        <v>29</v>
      </c>
    </row>
    <row r="54" spans="1:41" ht="18" customHeight="1" x14ac:dyDescent="0.2">
      <c r="A54" s="38"/>
      <c r="B54" s="49">
        <v>70003860</v>
      </c>
      <c r="C54" s="67" t="s">
        <v>92</v>
      </c>
      <c r="D54" s="83"/>
      <c r="E54" s="76"/>
      <c r="F54" s="77"/>
      <c r="G54" s="83"/>
      <c r="H54" s="76"/>
      <c r="I54" s="77"/>
      <c r="J54" s="83"/>
      <c r="K54" s="76"/>
      <c r="L54" s="77"/>
      <c r="M54" s="75" t="str">
        <f t="shared" si="6"/>
        <v/>
      </c>
      <c r="N54" s="76"/>
      <c r="O54" s="77"/>
      <c r="P54" s="78" t="str">
        <f t="shared" si="7"/>
        <v/>
      </c>
      <c r="Q54" s="76"/>
      <c r="R54" s="77"/>
      <c r="S54" s="78" t="str">
        <f t="shared" si="8"/>
        <v/>
      </c>
      <c r="T54" s="76"/>
      <c r="U54" s="77"/>
      <c r="V54" s="78"/>
      <c r="W54" s="76"/>
      <c r="X54" s="77"/>
      <c r="Y54" s="79" t="str">
        <f t="shared" si="5"/>
        <v/>
      </c>
      <c r="Z54" s="80"/>
      <c r="AA54" s="81"/>
      <c r="AB54" s="78" t="str">
        <f t="shared" si="9"/>
        <v/>
      </c>
      <c r="AC54" s="76"/>
      <c r="AD54" s="77"/>
      <c r="AE54" s="82"/>
      <c r="AF54" s="76"/>
      <c r="AG54" s="76"/>
      <c r="AH54" s="77"/>
      <c r="AL54" s="50"/>
    </row>
    <row r="55" spans="1:41" ht="18" customHeight="1" x14ac:dyDescent="0.2">
      <c r="A55" s="38"/>
      <c r="B55" s="49">
        <v>70003952</v>
      </c>
      <c r="C55" s="67" t="s">
        <v>93</v>
      </c>
      <c r="D55" s="83"/>
      <c r="E55" s="76"/>
      <c r="F55" s="77"/>
      <c r="G55" s="83"/>
      <c r="H55" s="76"/>
      <c r="I55" s="77"/>
      <c r="J55" s="83"/>
      <c r="K55" s="76"/>
      <c r="L55" s="77"/>
      <c r="M55" s="75" t="str">
        <f t="shared" si="6"/>
        <v/>
      </c>
      <c r="N55" s="76"/>
      <c r="O55" s="77"/>
      <c r="P55" s="78" t="str">
        <f t="shared" si="7"/>
        <v/>
      </c>
      <c r="Q55" s="76"/>
      <c r="R55" s="77"/>
      <c r="S55" s="78" t="str">
        <f t="shared" si="8"/>
        <v/>
      </c>
      <c r="T55" s="76"/>
      <c r="U55" s="77"/>
      <c r="V55" s="78"/>
      <c r="W55" s="76"/>
      <c r="X55" s="77"/>
      <c r="Y55" s="79" t="str">
        <f t="shared" si="5"/>
        <v/>
      </c>
      <c r="Z55" s="80"/>
      <c r="AA55" s="81"/>
      <c r="AB55" s="78" t="str">
        <f t="shared" si="9"/>
        <v/>
      </c>
      <c r="AC55" s="76"/>
      <c r="AD55" s="77"/>
      <c r="AE55" s="82"/>
      <c r="AF55" s="76"/>
      <c r="AG55" s="76"/>
      <c r="AH55" s="77"/>
      <c r="AL55" s="50"/>
    </row>
    <row r="56" spans="1:41" ht="18" customHeight="1" x14ac:dyDescent="0.2">
      <c r="A56" s="38"/>
      <c r="B56" s="49">
        <v>70004119</v>
      </c>
      <c r="C56" s="67" t="s">
        <v>94</v>
      </c>
      <c r="D56" s="83"/>
      <c r="E56" s="76"/>
      <c r="F56" s="77"/>
      <c r="G56" s="83"/>
      <c r="H56" s="76"/>
      <c r="I56" s="77"/>
      <c r="J56" s="83"/>
      <c r="K56" s="76"/>
      <c r="L56" s="77"/>
      <c r="M56" s="75" t="str">
        <f t="shared" si="6"/>
        <v/>
      </c>
      <c r="N56" s="76"/>
      <c r="O56" s="77"/>
      <c r="P56" s="78" t="str">
        <f t="shared" si="7"/>
        <v/>
      </c>
      <c r="Q56" s="76"/>
      <c r="R56" s="77"/>
      <c r="S56" s="78" t="str">
        <f t="shared" si="8"/>
        <v/>
      </c>
      <c r="T56" s="76"/>
      <c r="U56" s="77"/>
      <c r="V56" s="78"/>
      <c r="W56" s="76"/>
      <c r="X56" s="77"/>
      <c r="Y56" s="79" t="str">
        <f t="shared" si="5"/>
        <v/>
      </c>
      <c r="Z56" s="80"/>
      <c r="AA56" s="81"/>
      <c r="AB56" s="78" t="str">
        <f t="shared" si="9"/>
        <v/>
      </c>
      <c r="AC56" s="76"/>
      <c r="AD56" s="77"/>
      <c r="AE56" s="82"/>
      <c r="AF56" s="76"/>
      <c r="AG56" s="76"/>
      <c r="AH56" s="77"/>
      <c r="AL56" s="50"/>
    </row>
    <row r="57" spans="1:41" ht="18" customHeight="1" x14ac:dyDescent="0.2">
      <c r="A57" s="38"/>
      <c r="B57" s="49">
        <v>70004120</v>
      </c>
      <c r="C57" s="71" t="s">
        <v>95</v>
      </c>
      <c r="D57" s="83"/>
      <c r="E57" s="76"/>
      <c r="F57" s="77"/>
      <c r="G57" s="83"/>
      <c r="H57" s="76"/>
      <c r="I57" s="77"/>
      <c r="J57" s="83"/>
      <c r="K57" s="76"/>
      <c r="L57" s="77"/>
      <c r="M57" s="75" t="str">
        <f t="shared" si="6"/>
        <v/>
      </c>
      <c r="N57" s="76"/>
      <c r="O57" s="77"/>
      <c r="P57" s="78" t="str">
        <f t="shared" si="7"/>
        <v/>
      </c>
      <c r="Q57" s="76"/>
      <c r="R57" s="77"/>
      <c r="S57" s="78" t="str">
        <f t="shared" si="8"/>
        <v/>
      </c>
      <c r="T57" s="76"/>
      <c r="U57" s="77"/>
      <c r="V57" s="78"/>
      <c r="W57" s="76"/>
      <c r="X57" s="77"/>
      <c r="Y57" s="79" t="str">
        <f t="shared" si="5"/>
        <v/>
      </c>
      <c r="Z57" s="80"/>
      <c r="AA57" s="81"/>
      <c r="AB57" s="78" t="str">
        <f t="shared" si="9"/>
        <v/>
      </c>
      <c r="AC57" s="76"/>
      <c r="AD57" s="77"/>
      <c r="AE57" s="82"/>
      <c r="AF57" s="76"/>
      <c r="AG57" s="76"/>
      <c r="AH57" s="77"/>
      <c r="AL57" s="50"/>
    </row>
    <row r="58" spans="1:41" ht="18" customHeight="1" x14ac:dyDescent="0.2">
      <c r="A58" s="38"/>
      <c r="B58" s="49">
        <v>70004149</v>
      </c>
      <c r="C58" s="72" t="s">
        <v>96</v>
      </c>
      <c r="D58" s="83"/>
      <c r="E58" s="76"/>
      <c r="F58" s="77"/>
      <c r="G58" s="83"/>
      <c r="H58" s="76"/>
      <c r="I58" s="77"/>
      <c r="J58" s="83"/>
      <c r="K58" s="76"/>
      <c r="L58" s="77"/>
      <c r="M58" s="75" t="str">
        <f t="shared" si="6"/>
        <v/>
      </c>
      <c r="N58" s="76"/>
      <c r="O58" s="77"/>
      <c r="P58" s="78" t="str">
        <f t="shared" si="7"/>
        <v/>
      </c>
      <c r="Q58" s="76"/>
      <c r="R58" s="77"/>
      <c r="S58" s="78" t="str">
        <f t="shared" si="8"/>
        <v/>
      </c>
      <c r="T58" s="76"/>
      <c r="U58" s="77"/>
      <c r="V58" s="78"/>
      <c r="W58" s="76"/>
      <c r="X58" s="77"/>
      <c r="Y58" s="79" t="str">
        <f t="shared" si="5"/>
        <v/>
      </c>
      <c r="Z58" s="80"/>
      <c r="AA58" s="81"/>
      <c r="AB58" s="78" t="str">
        <f t="shared" si="9"/>
        <v/>
      </c>
      <c r="AC58" s="76"/>
      <c r="AD58" s="77"/>
      <c r="AE58" s="82"/>
      <c r="AF58" s="76"/>
      <c r="AG58" s="76"/>
      <c r="AH58" s="77"/>
      <c r="AL58" s="50"/>
    </row>
    <row r="59" spans="1:41" ht="18" customHeight="1" x14ac:dyDescent="0.2">
      <c r="A59" s="38"/>
      <c r="B59" s="49">
        <v>70004180</v>
      </c>
      <c r="C59" s="72" t="s">
        <v>97</v>
      </c>
      <c r="D59" s="83"/>
      <c r="E59" s="76"/>
      <c r="F59" s="77"/>
      <c r="G59" s="83"/>
      <c r="H59" s="76"/>
      <c r="I59" s="77"/>
      <c r="J59" s="83"/>
      <c r="K59" s="76"/>
      <c r="L59" s="77"/>
      <c r="M59" s="75" t="str">
        <f t="shared" si="6"/>
        <v/>
      </c>
      <c r="N59" s="76"/>
      <c r="O59" s="77"/>
      <c r="P59" s="78" t="str">
        <f t="shared" si="7"/>
        <v/>
      </c>
      <c r="Q59" s="76"/>
      <c r="R59" s="77"/>
      <c r="S59" s="78" t="str">
        <f t="shared" si="8"/>
        <v/>
      </c>
      <c r="T59" s="76"/>
      <c r="U59" s="77"/>
      <c r="V59" s="78"/>
      <c r="W59" s="76"/>
      <c r="X59" s="77"/>
      <c r="Y59" s="79" t="str">
        <f t="shared" si="5"/>
        <v/>
      </c>
      <c r="Z59" s="80"/>
      <c r="AA59" s="81"/>
      <c r="AB59" s="78" t="str">
        <f t="shared" si="9"/>
        <v/>
      </c>
      <c r="AC59" s="76"/>
      <c r="AD59" s="77"/>
      <c r="AE59" s="82"/>
      <c r="AF59" s="76"/>
      <c r="AG59" s="76"/>
      <c r="AH59" s="77"/>
      <c r="AL59" s="50"/>
    </row>
    <row r="60" spans="1:41" ht="18" customHeight="1" x14ac:dyDescent="0.2">
      <c r="A60" s="38"/>
      <c r="B60" s="49">
        <v>70004124</v>
      </c>
      <c r="C60" s="72" t="s">
        <v>98</v>
      </c>
      <c r="D60" s="83"/>
      <c r="E60" s="76"/>
      <c r="F60" s="77"/>
      <c r="G60" s="83"/>
      <c r="H60" s="76"/>
      <c r="I60" s="77"/>
      <c r="J60" s="83"/>
      <c r="K60" s="76"/>
      <c r="L60" s="77"/>
      <c r="M60" s="75" t="str">
        <f t="shared" si="6"/>
        <v/>
      </c>
      <c r="N60" s="76"/>
      <c r="O60" s="77"/>
      <c r="P60" s="78" t="str">
        <f t="shared" si="7"/>
        <v/>
      </c>
      <c r="Q60" s="76"/>
      <c r="R60" s="77"/>
      <c r="S60" s="78" t="str">
        <f t="shared" si="8"/>
        <v/>
      </c>
      <c r="T60" s="76"/>
      <c r="U60" s="77"/>
      <c r="V60" s="78"/>
      <c r="W60" s="76"/>
      <c r="X60" s="77"/>
      <c r="Y60" s="79" t="str">
        <f t="shared" si="5"/>
        <v/>
      </c>
      <c r="Z60" s="80"/>
      <c r="AA60" s="81"/>
      <c r="AB60" s="78" t="str">
        <f t="shared" si="9"/>
        <v/>
      </c>
      <c r="AC60" s="76"/>
      <c r="AD60" s="77"/>
      <c r="AE60" s="82"/>
      <c r="AF60" s="76"/>
      <c r="AG60" s="76"/>
      <c r="AH60" s="77"/>
      <c r="AL60" s="50"/>
    </row>
    <row r="61" spans="1:41" ht="18" customHeight="1" x14ac:dyDescent="0.2">
      <c r="A61" s="38"/>
      <c r="B61" s="49">
        <v>70004183</v>
      </c>
      <c r="C61" s="72" t="s">
        <v>99</v>
      </c>
      <c r="D61" s="83"/>
      <c r="E61" s="76"/>
      <c r="F61" s="77"/>
      <c r="G61" s="83"/>
      <c r="H61" s="76"/>
      <c r="I61" s="77"/>
      <c r="J61" s="83"/>
      <c r="K61" s="76"/>
      <c r="L61" s="77"/>
      <c r="M61" s="75" t="str">
        <f t="shared" si="6"/>
        <v/>
      </c>
      <c r="N61" s="76"/>
      <c r="O61" s="77"/>
      <c r="P61" s="78" t="str">
        <f t="shared" si="7"/>
        <v/>
      </c>
      <c r="Q61" s="76"/>
      <c r="R61" s="77"/>
      <c r="S61" s="78" t="str">
        <f t="shared" si="8"/>
        <v/>
      </c>
      <c r="T61" s="76"/>
      <c r="U61" s="77"/>
      <c r="V61" s="78"/>
      <c r="W61" s="76"/>
      <c r="X61" s="77"/>
      <c r="Y61" s="79" t="str">
        <f t="shared" si="5"/>
        <v/>
      </c>
      <c r="Z61" s="80"/>
      <c r="AA61" s="81"/>
      <c r="AB61" s="78" t="str">
        <f t="shared" si="9"/>
        <v/>
      </c>
      <c r="AC61" s="76"/>
      <c r="AD61" s="77"/>
      <c r="AE61" s="82"/>
      <c r="AF61" s="76"/>
      <c r="AG61" s="76"/>
      <c r="AH61" s="77"/>
      <c r="AL61" s="50"/>
    </row>
    <row r="62" spans="1:41" ht="18" customHeight="1" x14ac:dyDescent="0.2">
      <c r="A62" s="38"/>
      <c r="B62" s="49">
        <v>70004167</v>
      </c>
      <c r="C62" s="72" t="s">
        <v>100</v>
      </c>
      <c r="D62" s="83"/>
      <c r="E62" s="76"/>
      <c r="F62" s="77"/>
      <c r="G62" s="83"/>
      <c r="H62" s="76"/>
      <c r="I62" s="77"/>
      <c r="J62" s="83"/>
      <c r="K62" s="76"/>
      <c r="L62" s="77"/>
      <c r="M62" s="75" t="str">
        <f t="shared" si="6"/>
        <v/>
      </c>
      <c r="N62" s="76"/>
      <c r="O62" s="77"/>
      <c r="P62" s="78" t="str">
        <f t="shared" si="7"/>
        <v/>
      </c>
      <c r="Q62" s="76"/>
      <c r="R62" s="77"/>
      <c r="S62" s="78" t="str">
        <f t="shared" si="8"/>
        <v/>
      </c>
      <c r="T62" s="76"/>
      <c r="U62" s="77"/>
      <c r="V62" s="78"/>
      <c r="W62" s="76"/>
      <c r="X62" s="77"/>
      <c r="Y62" s="79" t="str">
        <f t="shared" si="5"/>
        <v/>
      </c>
      <c r="Z62" s="80"/>
      <c r="AA62" s="81"/>
      <c r="AB62" s="78" t="str">
        <f t="shared" si="9"/>
        <v/>
      </c>
      <c r="AC62" s="76"/>
      <c r="AD62" s="77"/>
      <c r="AE62" s="82"/>
      <c r="AF62" s="76"/>
      <c r="AG62" s="76"/>
      <c r="AH62" s="77"/>
      <c r="AL62" s="50"/>
    </row>
    <row r="63" spans="1:41" ht="18" customHeight="1" x14ac:dyDescent="0.2">
      <c r="A63" s="38"/>
      <c r="B63" s="49">
        <v>70004150</v>
      </c>
      <c r="C63" s="72" t="s">
        <v>101</v>
      </c>
      <c r="D63" s="83"/>
      <c r="E63" s="76"/>
      <c r="F63" s="77"/>
      <c r="G63" s="83"/>
      <c r="H63" s="76"/>
      <c r="I63" s="77"/>
      <c r="J63" s="83"/>
      <c r="K63" s="76"/>
      <c r="L63" s="77"/>
      <c r="M63" s="75" t="str">
        <f t="shared" si="6"/>
        <v/>
      </c>
      <c r="N63" s="76"/>
      <c r="O63" s="77"/>
      <c r="P63" s="78" t="str">
        <f t="shared" si="7"/>
        <v/>
      </c>
      <c r="Q63" s="76"/>
      <c r="R63" s="77"/>
      <c r="S63" s="78" t="str">
        <f t="shared" si="8"/>
        <v/>
      </c>
      <c r="T63" s="76"/>
      <c r="U63" s="77"/>
      <c r="V63" s="78"/>
      <c r="W63" s="76"/>
      <c r="X63" s="77"/>
      <c r="Y63" s="79" t="str">
        <f t="shared" si="5"/>
        <v/>
      </c>
      <c r="Z63" s="80"/>
      <c r="AA63" s="81"/>
      <c r="AB63" s="78" t="str">
        <f t="shared" si="9"/>
        <v/>
      </c>
      <c r="AC63" s="76"/>
      <c r="AD63" s="77"/>
      <c r="AE63" s="82"/>
      <c r="AF63" s="76"/>
      <c r="AG63" s="76"/>
      <c r="AH63" s="77"/>
      <c r="AL63" s="50"/>
    </row>
    <row r="64" spans="1:41" ht="18" customHeight="1" x14ac:dyDescent="0.2">
      <c r="A64" s="38"/>
      <c r="B64" s="49">
        <v>70004162</v>
      </c>
      <c r="C64" s="72" t="s">
        <v>102</v>
      </c>
      <c r="D64" s="83"/>
      <c r="E64" s="76"/>
      <c r="F64" s="77"/>
      <c r="G64" s="83"/>
      <c r="H64" s="76"/>
      <c r="I64" s="77"/>
      <c r="J64" s="83"/>
      <c r="K64" s="76"/>
      <c r="L64" s="77"/>
      <c r="M64" s="75" t="str">
        <f t="shared" si="6"/>
        <v/>
      </c>
      <c r="N64" s="76"/>
      <c r="O64" s="77"/>
      <c r="P64" s="78" t="str">
        <f t="shared" si="7"/>
        <v/>
      </c>
      <c r="Q64" s="76"/>
      <c r="R64" s="77"/>
      <c r="S64" s="78" t="str">
        <f t="shared" si="8"/>
        <v/>
      </c>
      <c r="T64" s="76"/>
      <c r="U64" s="77"/>
      <c r="V64" s="78"/>
      <c r="W64" s="76"/>
      <c r="X64" s="77"/>
      <c r="Y64" s="79" t="str">
        <f t="shared" si="5"/>
        <v/>
      </c>
      <c r="Z64" s="80"/>
      <c r="AA64" s="81"/>
      <c r="AB64" s="78" t="str">
        <f t="shared" si="9"/>
        <v/>
      </c>
      <c r="AC64" s="76"/>
      <c r="AD64" s="77"/>
      <c r="AE64" s="82"/>
      <c r="AF64" s="76"/>
      <c r="AG64" s="76"/>
      <c r="AH64" s="77"/>
      <c r="AL64" s="50"/>
    </row>
    <row r="65" spans="1:38" ht="18" customHeight="1" x14ac:dyDescent="0.2">
      <c r="A65" s="38"/>
      <c r="B65" s="49">
        <v>70004160</v>
      </c>
      <c r="C65" s="72" t="s">
        <v>103</v>
      </c>
      <c r="D65" s="83"/>
      <c r="E65" s="76"/>
      <c r="F65" s="77"/>
      <c r="G65" s="83"/>
      <c r="H65" s="76"/>
      <c r="I65" s="77"/>
      <c r="J65" s="83"/>
      <c r="K65" s="76"/>
      <c r="L65" s="77"/>
      <c r="M65" s="75" t="str">
        <f t="shared" si="6"/>
        <v/>
      </c>
      <c r="N65" s="76"/>
      <c r="O65" s="77"/>
      <c r="P65" s="78" t="str">
        <f t="shared" si="7"/>
        <v/>
      </c>
      <c r="Q65" s="76"/>
      <c r="R65" s="77"/>
      <c r="S65" s="78" t="str">
        <f t="shared" si="8"/>
        <v/>
      </c>
      <c r="T65" s="76"/>
      <c r="U65" s="77"/>
      <c r="V65" s="78"/>
      <c r="W65" s="76"/>
      <c r="X65" s="77"/>
      <c r="Y65" s="79" t="str">
        <f t="shared" si="5"/>
        <v/>
      </c>
      <c r="Z65" s="80"/>
      <c r="AA65" s="81"/>
      <c r="AB65" s="78" t="str">
        <f t="shared" si="9"/>
        <v/>
      </c>
      <c r="AC65" s="76"/>
      <c r="AD65" s="77"/>
      <c r="AE65" s="82"/>
      <c r="AF65" s="76"/>
      <c r="AG65" s="76"/>
      <c r="AH65" s="77"/>
      <c r="AL65" s="50"/>
    </row>
    <row r="66" spans="1:38" ht="18" customHeight="1" x14ac:dyDescent="0.2">
      <c r="A66" s="38"/>
      <c r="B66" s="49">
        <v>70004158</v>
      </c>
      <c r="C66" s="72" t="s">
        <v>104</v>
      </c>
      <c r="D66" s="83"/>
      <c r="E66" s="76"/>
      <c r="F66" s="77"/>
      <c r="G66" s="83"/>
      <c r="H66" s="76"/>
      <c r="I66" s="77"/>
      <c r="J66" s="83"/>
      <c r="K66" s="76"/>
      <c r="L66" s="77"/>
      <c r="M66" s="75" t="str">
        <f t="shared" si="6"/>
        <v/>
      </c>
      <c r="N66" s="76"/>
      <c r="O66" s="77"/>
      <c r="P66" s="78" t="str">
        <f t="shared" si="7"/>
        <v/>
      </c>
      <c r="Q66" s="76"/>
      <c r="R66" s="77"/>
      <c r="S66" s="78" t="str">
        <f t="shared" si="8"/>
        <v/>
      </c>
      <c r="T66" s="76"/>
      <c r="U66" s="77"/>
      <c r="V66" s="78"/>
      <c r="W66" s="76"/>
      <c r="X66" s="77"/>
      <c r="Y66" s="79" t="str">
        <f t="shared" si="5"/>
        <v/>
      </c>
      <c r="Z66" s="80"/>
      <c r="AA66" s="81"/>
      <c r="AB66" s="78" t="str">
        <f t="shared" si="9"/>
        <v/>
      </c>
      <c r="AC66" s="76"/>
      <c r="AD66" s="77"/>
      <c r="AE66" s="82"/>
      <c r="AF66" s="76"/>
      <c r="AG66" s="76"/>
      <c r="AH66" s="77"/>
      <c r="AL66" s="50"/>
    </row>
    <row r="67" spans="1:38" ht="18" customHeight="1" x14ac:dyDescent="0.2">
      <c r="A67" s="38"/>
      <c r="B67" s="49">
        <v>70004181</v>
      </c>
      <c r="C67" s="72" t="s">
        <v>105</v>
      </c>
      <c r="D67" s="83"/>
      <c r="E67" s="76"/>
      <c r="F67" s="77"/>
      <c r="G67" s="83"/>
      <c r="H67" s="76"/>
      <c r="I67" s="77"/>
      <c r="J67" s="83"/>
      <c r="K67" s="76"/>
      <c r="L67" s="77"/>
      <c r="M67" s="75" t="str">
        <f t="shared" si="6"/>
        <v/>
      </c>
      <c r="N67" s="76"/>
      <c r="O67" s="77"/>
      <c r="P67" s="78" t="str">
        <f t="shared" si="7"/>
        <v/>
      </c>
      <c r="Q67" s="76"/>
      <c r="R67" s="77"/>
      <c r="S67" s="78" t="str">
        <f t="shared" si="8"/>
        <v/>
      </c>
      <c r="T67" s="76"/>
      <c r="U67" s="77"/>
      <c r="V67" s="78"/>
      <c r="W67" s="76"/>
      <c r="X67" s="77"/>
      <c r="Y67" s="79" t="str">
        <f t="shared" si="5"/>
        <v/>
      </c>
      <c r="Z67" s="80"/>
      <c r="AA67" s="81"/>
      <c r="AB67" s="78" t="str">
        <f t="shared" si="9"/>
        <v/>
      </c>
      <c r="AC67" s="76"/>
      <c r="AD67" s="77"/>
      <c r="AE67" s="82"/>
      <c r="AF67" s="76"/>
      <c r="AG67" s="76"/>
      <c r="AH67" s="77"/>
      <c r="AL67" s="50"/>
    </row>
    <row r="68" spans="1:38" ht="18" customHeight="1" x14ac:dyDescent="0.2">
      <c r="A68" s="38"/>
      <c r="B68" s="49">
        <v>70004177</v>
      </c>
      <c r="C68" s="72" t="s">
        <v>106</v>
      </c>
      <c r="D68" s="83"/>
      <c r="E68" s="76"/>
      <c r="F68" s="77"/>
      <c r="G68" s="83"/>
      <c r="H68" s="76"/>
      <c r="I68" s="77"/>
      <c r="J68" s="83"/>
      <c r="K68" s="76"/>
      <c r="L68" s="77"/>
      <c r="M68" s="75" t="str">
        <f t="shared" si="6"/>
        <v/>
      </c>
      <c r="N68" s="76"/>
      <c r="O68" s="77"/>
      <c r="P68" s="78" t="str">
        <f t="shared" si="7"/>
        <v/>
      </c>
      <c r="Q68" s="76"/>
      <c r="R68" s="77"/>
      <c r="S68" s="78" t="str">
        <f t="shared" si="8"/>
        <v/>
      </c>
      <c r="T68" s="76"/>
      <c r="U68" s="77"/>
      <c r="V68" s="78"/>
      <c r="W68" s="76"/>
      <c r="X68" s="77"/>
      <c r="Y68" s="79" t="str">
        <f t="shared" si="5"/>
        <v/>
      </c>
      <c r="Z68" s="80"/>
      <c r="AA68" s="81"/>
      <c r="AB68" s="78" t="str">
        <f t="shared" si="9"/>
        <v/>
      </c>
      <c r="AC68" s="76"/>
      <c r="AD68" s="77"/>
      <c r="AE68" s="82"/>
      <c r="AF68" s="76"/>
      <c r="AG68" s="76"/>
      <c r="AH68" s="77"/>
      <c r="AL68" s="50"/>
    </row>
    <row r="69" spans="1:38" ht="18" customHeight="1" x14ac:dyDescent="0.2">
      <c r="A69" s="38"/>
      <c r="B69" s="49">
        <v>70004157</v>
      </c>
      <c r="C69" s="72" t="s">
        <v>107</v>
      </c>
      <c r="D69" s="83"/>
      <c r="E69" s="76"/>
      <c r="F69" s="77"/>
      <c r="G69" s="83"/>
      <c r="H69" s="76"/>
      <c r="I69" s="77"/>
      <c r="J69" s="83"/>
      <c r="K69" s="76"/>
      <c r="L69" s="77"/>
      <c r="M69" s="75" t="str">
        <f t="shared" si="6"/>
        <v/>
      </c>
      <c r="N69" s="76"/>
      <c r="O69" s="77"/>
      <c r="P69" s="78" t="str">
        <f t="shared" si="7"/>
        <v/>
      </c>
      <c r="Q69" s="76"/>
      <c r="R69" s="77"/>
      <c r="S69" s="78" t="str">
        <f t="shared" si="8"/>
        <v/>
      </c>
      <c r="T69" s="76"/>
      <c r="U69" s="77"/>
      <c r="V69" s="78"/>
      <c r="W69" s="76"/>
      <c r="X69" s="77"/>
      <c r="Y69" s="79" t="str">
        <f t="shared" si="5"/>
        <v/>
      </c>
      <c r="Z69" s="80"/>
      <c r="AA69" s="81"/>
      <c r="AB69" s="78" t="str">
        <f t="shared" si="9"/>
        <v/>
      </c>
      <c r="AC69" s="76"/>
      <c r="AD69" s="77"/>
      <c r="AE69" s="82"/>
      <c r="AF69" s="76"/>
      <c r="AG69" s="76"/>
      <c r="AH69" s="77"/>
      <c r="AL69" s="50"/>
    </row>
    <row r="70" spans="1:38" ht="18" customHeight="1" x14ac:dyDescent="0.2">
      <c r="A70" s="38"/>
      <c r="B70" s="49">
        <v>70004176</v>
      </c>
      <c r="C70" s="72" t="s">
        <v>108</v>
      </c>
      <c r="D70" s="83"/>
      <c r="E70" s="76"/>
      <c r="F70" s="77"/>
      <c r="G70" s="83"/>
      <c r="H70" s="76"/>
      <c r="I70" s="77"/>
      <c r="J70" s="83"/>
      <c r="K70" s="76"/>
      <c r="L70" s="77"/>
      <c r="M70" s="75" t="str">
        <f t="shared" si="6"/>
        <v/>
      </c>
      <c r="N70" s="76"/>
      <c r="O70" s="77"/>
      <c r="P70" s="78" t="str">
        <f t="shared" si="7"/>
        <v/>
      </c>
      <c r="Q70" s="76"/>
      <c r="R70" s="77"/>
      <c r="S70" s="78" t="str">
        <f t="shared" si="8"/>
        <v/>
      </c>
      <c r="T70" s="76"/>
      <c r="U70" s="77"/>
      <c r="V70" s="78"/>
      <c r="W70" s="76"/>
      <c r="X70" s="77"/>
      <c r="Y70" s="79" t="str">
        <f t="shared" si="5"/>
        <v/>
      </c>
      <c r="Z70" s="80"/>
      <c r="AA70" s="81"/>
      <c r="AB70" s="78" t="str">
        <f t="shared" si="9"/>
        <v/>
      </c>
      <c r="AC70" s="76"/>
      <c r="AD70" s="77"/>
      <c r="AE70" s="82"/>
      <c r="AF70" s="76"/>
      <c r="AG70" s="76"/>
      <c r="AH70" s="77"/>
      <c r="AL70" s="50"/>
    </row>
    <row r="71" spans="1:38" ht="18" customHeight="1" x14ac:dyDescent="0.2">
      <c r="A71" s="38"/>
      <c r="B71" s="49">
        <v>70004170</v>
      </c>
      <c r="C71" s="72" t="s">
        <v>109</v>
      </c>
      <c r="D71" s="83"/>
      <c r="E71" s="76"/>
      <c r="F71" s="77"/>
      <c r="G71" s="83"/>
      <c r="H71" s="76"/>
      <c r="I71" s="77"/>
      <c r="J71" s="83"/>
      <c r="K71" s="76"/>
      <c r="L71" s="77"/>
      <c r="M71" s="75" t="str">
        <f t="shared" si="6"/>
        <v/>
      </c>
      <c r="N71" s="76"/>
      <c r="O71" s="77"/>
      <c r="P71" s="78" t="str">
        <f t="shared" si="7"/>
        <v/>
      </c>
      <c r="Q71" s="76"/>
      <c r="R71" s="77"/>
      <c r="S71" s="78" t="str">
        <f t="shared" si="8"/>
        <v/>
      </c>
      <c r="T71" s="76"/>
      <c r="U71" s="77"/>
      <c r="V71" s="78"/>
      <c r="W71" s="76"/>
      <c r="X71" s="77"/>
      <c r="Y71" s="79" t="str">
        <f t="shared" si="5"/>
        <v/>
      </c>
      <c r="Z71" s="80"/>
      <c r="AA71" s="81"/>
      <c r="AB71" s="78" t="str">
        <f t="shared" si="9"/>
        <v/>
      </c>
      <c r="AC71" s="76"/>
      <c r="AD71" s="77"/>
      <c r="AE71" s="82"/>
      <c r="AF71" s="76"/>
      <c r="AG71" s="76"/>
      <c r="AH71" s="77"/>
      <c r="AL71" s="50"/>
    </row>
    <row r="72" spans="1:38" ht="18" customHeight="1" x14ac:dyDescent="0.2">
      <c r="A72" s="38"/>
      <c r="B72" s="49">
        <v>70004152</v>
      </c>
      <c r="C72" s="72" t="s">
        <v>110</v>
      </c>
      <c r="D72" s="83"/>
      <c r="E72" s="76"/>
      <c r="F72" s="77"/>
      <c r="G72" s="83"/>
      <c r="H72" s="76"/>
      <c r="I72" s="77"/>
      <c r="J72" s="83"/>
      <c r="K72" s="76"/>
      <c r="L72" s="77"/>
      <c r="M72" s="75" t="str">
        <f t="shared" si="6"/>
        <v/>
      </c>
      <c r="N72" s="76"/>
      <c r="O72" s="77"/>
      <c r="P72" s="78" t="str">
        <f t="shared" si="7"/>
        <v/>
      </c>
      <c r="Q72" s="76"/>
      <c r="R72" s="77"/>
      <c r="S72" s="78" t="str">
        <f t="shared" si="8"/>
        <v/>
      </c>
      <c r="T72" s="76"/>
      <c r="U72" s="77"/>
      <c r="V72" s="78"/>
      <c r="W72" s="76"/>
      <c r="X72" s="77"/>
      <c r="Y72" s="79" t="str">
        <f t="shared" si="5"/>
        <v/>
      </c>
      <c r="Z72" s="80"/>
      <c r="AA72" s="81"/>
      <c r="AB72" s="78" t="str">
        <f t="shared" si="9"/>
        <v/>
      </c>
      <c r="AC72" s="76"/>
      <c r="AD72" s="77"/>
      <c r="AE72" s="82"/>
      <c r="AF72" s="76"/>
      <c r="AG72" s="76"/>
      <c r="AH72" s="77"/>
      <c r="AL72" s="50"/>
    </row>
    <row r="73" spans="1:38" ht="18" customHeight="1" x14ac:dyDescent="0.2">
      <c r="A73" s="38"/>
      <c r="B73" s="49">
        <v>70004155</v>
      </c>
      <c r="C73" s="72" t="s">
        <v>111</v>
      </c>
      <c r="D73" s="83"/>
      <c r="E73" s="76"/>
      <c r="F73" s="77"/>
      <c r="G73" s="83"/>
      <c r="H73" s="76"/>
      <c r="I73" s="77"/>
      <c r="J73" s="83"/>
      <c r="K73" s="76"/>
      <c r="L73" s="77"/>
      <c r="M73" s="75" t="str">
        <f t="shared" si="6"/>
        <v/>
      </c>
      <c r="N73" s="76"/>
      <c r="O73" s="77"/>
      <c r="P73" s="78" t="str">
        <f t="shared" si="7"/>
        <v/>
      </c>
      <c r="Q73" s="76"/>
      <c r="R73" s="77"/>
      <c r="S73" s="78" t="str">
        <f t="shared" si="8"/>
        <v/>
      </c>
      <c r="T73" s="76"/>
      <c r="U73" s="77"/>
      <c r="V73" s="78"/>
      <c r="W73" s="76"/>
      <c r="X73" s="77"/>
      <c r="Y73" s="79" t="str">
        <f t="shared" si="5"/>
        <v/>
      </c>
      <c r="Z73" s="80"/>
      <c r="AA73" s="81"/>
      <c r="AB73" s="78" t="str">
        <f t="shared" si="9"/>
        <v/>
      </c>
      <c r="AC73" s="76"/>
      <c r="AD73" s="77"/>
      <c r="AE73" s="82"/>
      <c r="AF73" s="76"/>
      <c r="AG73" s="76"/>
      <c r="AH73" s="77"/>
      <c r="AL73" s="50"/>
    </row>
    <row r="74" spans="1:38" ht="18" customHeight="1" x14ac:dyDescent="0.2">
      <c r="A74" s="38"/>
      <c r="B74" s="49">
        <v>70004171</v>
      </c>
      <c r="C74" s="72" t="s">
        <v>112</v>
      </c>
      <c r="D74" s="83"/>
      <c r="E74" s="76"/>
      <c r="F74" s="77"/>
      <c r="G74" s="83"/>
      <c r="H74" s="76"/>
      <c r="I74" s="77"/>
      <c r="J74" s="83"/>
      <c r="K74" s="76"/>
      <c r="L74" s="77"/>
      <c r="M74" s="75" t="str">
        <f t="shared" si="6"/>
        <v/>
      </c>
      <c r="N74" s="76"/>
      <c r="O74" s="77"/>
      <c r="P74" s="78" t="str">
        <f t="shared" si="7"/>
        <v/>
      </c>
      <c r="Q74" s="76"/>
      <c r="R74" s="77"/>
      <c r="S74" s="78" t="str">
        <f t="shared" si="8"/>
        <v/>
      </c>
      <c r="T74" s="76"/>
      <c r="U74" s="77"/>
      <c r="V74" s="78"/>
      <c r="W74" s="76"/>
      <c r="X74" s="77"/>
      <c r="Y74" s="79" t="str">
        <f t="shared" si="5"/>
        <v/>
      </c>
      <c r="Z74" s="80"/>
      <c r="AA74" s="81"/>
      <c r="AB74" s="78" t="str">
        <f t="shared" si="9"/>
        <v/>
      </c>
      <c r="AC74" s="76"/>
      <c r="AD74" s="77"/>
      <c r="AE74" s="82"/>
      <c r="AF74" s="76"/>
      <c r="AG74" s="76"/>
      <c r="AH74" s="77"/>
      <c r="AL74" s="50"/>
    </row>
    <row r="75" spans="1:38" ht="18" customHeight="1" x14ac:dyDescent="0.2">
      <c r="A75" s="38"/>
      <c r="B75" s="49"/>
      <c r="C75" s="73"/>
      <c r="D75" s="83"/>
      <c r="E75" s="76"/>
      <c r="F75" s="77"/>
      <c r="G75" s="83"/>
      <c r="H75" s="76"/>
      <c r="I75" s="77"/>
      <c r="J75" s="83"/>
      <c r="K75" s="76"/>
      <c r="L75" s="77"/>
      <c r="M75" s="75" t="str">
        <f t="shared" si="6"/>
        <v/>
      </c>
      <c r="N75" s="76"/>
      <c r="O75" s="77"/>
      <c r="P75" s="78" t="str">
        <f t="shared" si="7"/>
        <v/>
      </c>
      <c r="Q75" s="76"/>
      <c r="R75" s="77"/>
      <c r="S75" s="78" t="str">
        <f t="shared" si="8"/>
        <v/>
      </c>
      <c r="T75" s="76"/>
      <c r="U75" s="77"/>
      <c r="V75" s="78"/>
      <c r="W75" s="76"/>
      <c r="X75" s="77"/>
      <c r="Y75" s="79" t="str">
        <f t="shared" si="5"/>
        <v/>
      </c>
      <c r="Z75" s="80"/>
      <c r="AA75" s="81"/>
      <c r="AB75" s="78" t="str">
        <f t="shared" si="9"/>
        <v/>
      </c>
      <c r="AC75" s="76"/>
      <c r="AD75" s="77"/>
      <c r="AE75" s="82"/>
      <c r="AF75" s="76"/>
      <c r="AG75" s="76"/>
      <c r="AH75" s="77"/>
      <c r="AL75" s="50"/>
    </row>
    <row r="76" spans="1:38" ht="18" customHeight="1" x14ac:dyDescent="0.2">
      <c r="A76" s="38"/>
      <c r="B76" s="49">
        <v>70003550</v>
      </c>
      <c r="C76" s="67" t="s">
        <v>113</v>
      </c>
      <c r="D76" s="83"/>
      <c r="E76" s="76"/>
      <c r="F76" s="77"/>
      <c r="G76" s="83"/>
      <c r="H76" s="76"/>
      <c r="I76" s="77"/>
      <c r="J76" s="83"/>
      <c r="K76" s="76"/>
      <c r="L76" s="77"/>
      <c r="M76" s="75" t="str">
        <f t="shared" si="6"/>
        <v/>
      </c>
      <c r="N76" s="76"/>
      <c r="O76" s="77"/>
      <c r="P76" s="78" t="str">
        <f t="shared" si="7"/>
        <v/>
      </c>
      <c r="Q76" s="76"/>
      <c r="R76" s="77"/>
      <c r="S76" s="78" t="str">
        <f t="shared" si="8"/>
        <v/>
      </c>
      <c r="T76" s="76"/>
      <c r="U76" s="77"/>
      <c r="V76" s="78"/>
      <c r="W76" s="76"/>
      <c r="X76" s="77"/>
      <c r="Y76" s="79" t="str">
        <f t="shared" si="5"/>
        <v/>
      </c>
      <c r="Z76" s="80"/>
      <c r="AA76" s="81"/>
      <c r="AB76" s="78" t="str">
        <f t="shared" si="9"/>
        <v/>
      </c>
      <c r="AC76" s="76"/>
      <c r="AD76" s="77"/>
      <c r="AE76" s="82"/>
      <c r="AF76" s="76"/>
      <c r="AG76" s="76"/>
      <c r="AH76" s="77"/>
      <c r="AL76" s="50"/>
    </row>
    <row r="77" spans="1:38" ht="18" customHeight="1" x14ac:dyDescent="0.2">
      <c r="A77" s="38"/>
      <c r="B77" s="49">
        <v>70003596</v>
      </c>
      <c r="C77" s="67" t="s">
        <v>114</v>
      </c>
      <c r="D77" s="83"/>
      <c r="E77" s="76"/>
      <c r="F77" s="77"/>
      <c r="G77" s="83"/>
      <c r="H77" s="76"/>
      <c r="I77" s="77"/>
      <c r="J77" s="83"/>
      <c r="K77" s="76"/>
      <c r="L77" s="77"/>
      <c r="M77" s="75" t="str">
        <f t="shared" si="6"/>
        <v/>
      </c>
      <c r="N77" s="76"/>
      <c r="O77" s="77"/>
      <c r="P77" s="78" t="str">
        <f t="shared" si="7"/>
        <v/>
      </c>
      <c r="Q77" s="76"/>
      <c r="R77" s="77"/>
      <c r="S77" s="78" t="str">
        <f t="shared" si="8"/>
        <v/>
      </c>
      <c r="T77" s="76"/>
      <c r="U77" s="77"/>
      <c r="V77" s="78"/>
      <c r="W77" s="76"/>
      <c r="X77" s="77"/>
      <c r="Y77" s="79" t="str">
        <f t="shared" si="5"/>
        <v/>
      </c>
      <c r="Z77" s="80"/>
      <c r="AA77" s="81"/>
      <c r="AB77" s="78" t="str">
        <f t="shared" si="9"/>
        <v/>
      </c>
      <c r="AC77" s="76"/>
      <c r="AD77" s="77"/>
      <c r="AE77" s="82"/>
      <c r="AF77" s="76"/>
      <c r="AG77" s="76"/>
      <c r="AH77" s="77"/>
      <c r="AL77" s="50"/>
    </row>
    <row r="78" spans="1:38" ht="18" customHeight="1" x14ac:dyDescent="0.2">
      <c r="A78" s="38"/>
      <c r="B78" s="49">
        <v>70003762</v>
      </c>
      <c r="C78" s="67" t="s">
        <v>115</v>
      </c>
      <c r="D78" s="83"/>
      <c r="E78" s="76"/>
      <c r="F78" s="77"/>
      <c r="G78" s="83"/>
      <c r="H78" s="76"/>
      <c r="I78" s="77"/>
      <c r="J78" s="83"/>
      <c r="K78" s="76"/>
      <c r="L78" s="77"/>
      <c r="M78" s="75" t="str">
        <f t="shared" si="6"/>
        <v/>
      </c>
      <c r="N78" s="76"/>
      <c r="O78" s="77"/>
      <c r="P78" s="78" t="str">
        <f t="shared" si="7"/>
        <v/>
      </c>
      <c r="Q78" s="76"/>
      <c r="R78" s="77"/>
      <c r="S78" s="78" t="str">
        <f t="shared" si="8"/>
        <v/>
      </c>
      <c r="T78" s="76"/>
      <c r="U78" s="77"/>
      <c r="V78" s="78"/>
      <c r="W78" s="76"/>
      <c r="X78" s="77"/>
      <c r="Y78" s="79" t="str">
        <f t="shared" si="5"/>
        <v/>
      </c>
      <c r="Z78" s="80"/>
      <c r="AA78" s="81"/>
      <c r="AB78" s="78" t="str">
        <f t="shared" si="9"/>
        <v/>
      </c>
      <c r="AC78" s="76"/>
      <c r="AD78" s="77"/>
      <c r="AE78" s="82"/>
      <c r="AF78" s="76"/>
      <c r="AG78" s="76"/>
      <c r="AH78" s="77"/>
      <c r="AL78" s="50"/>
    </row>
    <row r="79" spans="1:38" ht="18" customHeight="1" x14ac:dyDescent="0.2">
      <c r="A79" s="38"/>
      <c r="B79" s="49">
        <v>70003763</v>
      </c>
      <c r="C79" s="71" t="s">
        <v>116</v>
      </c>
      <c r="D79" s="83"/>
      <c r="E79" s="76"/>
      <c r="F79" s="77"/>
      <c r="G79" s="83"/>
      <c r="H79" s="76"/>
      <c r="I79" s="77"/>
      <c r="J79" s="83"/>
      <c r="K79" s="76"/>
      <c r="L79" s="77"/>
      <c r="M79" s="75" t="str">
        <f t="shared" si="6"/>
        <v/>
      </c>
      <c r="N79" s="76"/>
      <c r="O79" s="77"/>
      <c r="P79" s="78" t="str">
        <f t="shared" si="7"/>
        <v/>
      </c>
      <c r="Q79" s="76"/>
      <c r="R79" s="77"/>
      <c r="S79" s="78" t="str">
        <f t="shared" si="8"/>
        <v/>
      </c>
      <c r="T79" s="76"/>
      <c r="U79" s="77"/>
      <c r="V79" s="78"/>
      <c r="W79" s="76"/>
      <c r="X79" s="77"/>
      <c r="Y79" s="79" t="str">
        <f t="shared" si="5"/>
        <v/>
      </c>
      <c r="Z79" s="80"/>
      <c r="AA79" s="81"/>
      <c r="AB79" s="78" t="str">
        <f t="shared" si="9"/>
        <v/>
      </c>
      <c r="AC79" s="76"/>
      <c r="AD79" s="77"/>
      <c r="AE79" s="82"/>
      <c r="AF79" s="76"/>
      <c r="AG79" s="76"/>
      <c r="AH79" s="77"/>
      <c r="AL79" s="50"/>
    </row>
    <row r="80" spans="1:38" ht="18" customHeight="1" x14ac:dyDescent="0.2">
      <c r="A80" s="38"/>
      <c r="B80" s="49">
        <v>70004166</v>
      </c>
      <c r="C80" s="72" t="s">
        <v>117</v>
      </c>
      <c r="D80" s="83"/>
      <c r="E80" s="76"/>
      <c r="F80" s="77"/>
      <c r="G80" s="83"/>
      <c r="H80" s="76"/>
      <c r="I80" s="77"/>
      <c r="J80" s="83"/>
      <c r="K80" s="76"/>
      <c r="L80" s="77"/>
      <c r="M80" s="75" t="str">
        <f t="shared" ref="M80:M111" si="10">IF(OR(D80="",G80=""),"",CEILING(D80,TIME(0,$AL$9,0)))</f>
        <v/>
      </c>
      <c r="N80" s="76"/>
      <c r="O80" s="77"/>
      <c r="P80" s="78" t="str">
        <f t="shared" ref="P80:P111" si="11">IF(OR(D80="",G80=""),"",IF(D80&gt;G80,FLOOR(G80,TIME(0,$AL$10,0))+$AO$16,FLOOR(G80,TIME(0,$AL$10,0))))</f>
        <v/>
      </c>
      <c r="Q80" s="76"/>
      <c r="R80" s="77"/>
      <c r="S80" s="78" t="str">
        <f t="shared" ref="S80:S111" si="12">IF(OR(D80="",G80=""),"",IF(M80&gt;P80,(P80+$AO$16)-M80-J80,P80-M80-J80))</f>
        <v/>
      </c>
      <c r="T80" s="76"/>
      <c r="U80" s="77"/>
      <c r="V80" s="78"/>
      <c r="W80" s="76"/>
      <c r="X80" s="77"/>
      <c r="Y80" s="79" t="str">
        <f t="shared" si="5"/>
        <v/>
      </c>
      <c r="Z80" s="80"/>
      <c r="AA80" s="81"/>
      <c r="AB80" s="78" t="str">
        <f t="shared" ref="AB80:AB111" si="13">IF(OR(COUNT(S80)=0,S80&lt;$AO$18),"",S80-$AO$18)</f>
        <v/>
      </c>
      <c r="AC80" s="76"/>
      <c r="AD80" s="77"/>
      <c r="AE80" s="82"/>
      <c r="AF80" s="76"/>
      <c r="AG80" s="76"/>
      <c r="AH80" s="77"/>
      <c r="AL80" s="50"/>
    </row>
    <row r="81" spans="1:38" ht="18" customHeight="1" x14ac:dyDescent="0.2">
      <c r="A81" s="38"/>
      <c r="B81" s="49"/>
      <c r="C81" s="72"/>
      <c r="D81" s="83"/>
      <c r="E81" s="76"/>
      <c r="F81" s="77"/>
      <c r="G81" s="83"/>
      <c r="H81" s="76"/>
      <c r="I81" s="77"/>
      <c r="J81" s="83"/>
      <c r="K81" s="76"/>
      <c r="L81" s="77"/>
      <c r="M81" s="75" t="str">
        <f t="shared" si="10"/>
        <v/>
      </c>
      <c r="N81" s="76"/>
      <c r="O81" s="77"/>
      <c r="P81" s="78" t="str">
        <f t="shared" si="11"/>
        <v/>
      </c>
      <c r="Q81" s="76"/>
      <c r="R81" s="77"/>
      <c r="S81" s="78" t="str">
        <f t="shared" si="12"/>
        <v/>
      </c>
      <c r="T81" s="76"/>
      <c r="U81" s="77"/>
      <c r="V81" s="78"/>
      <c r="W81" s="76"/>
      <c r="X81" s="77"/>
      <c r="Y81" s="79" t="str">
        <f t="shared" ref="Y81:Y144" si="14">IF(G81="","",IF(G81&gt;(22/24),G81-(22/24),""))</f>
        <v/>
      </c>
      <c r="Z81" s="80"/>
      <c r="AA81" s="81"/>
      <c r="AB81" s="78" t="str">
        <f t="shared" si="13"/>
        <v/>
      </c>
      <c r="AC81" s="76"/>
      <c r="AD81" s="77"/>
      <c r="AE81" s="82"/>
      <c r="AF81" s="76"/>
      <c r="AG81" s="76"/>
      <c r="AH81" s="77"/>
      <c r="AL81" s="50"/>
    </row>
    <row r="82" spans="1:38" ht="18" customHeight="1" x14ac:dyDescent="0.2">
      <c r="A82" s="38"/>
      <c r="B82" s="49">
        <v>70004172</v>
      </c>
      <c r="C82" s="72" t="s">
        <v>118</v>
      </c>
      <c r="D82" s="83"/>
      <c r="E82" s="76"/>
      <c r="F82" s="77"/>
      <c r="G82" s="83"/>
      <c r="H82" s="76"/>
      <c r="I82" s="77"/>
      <c r="J82" s="83"/>
      <c r="K82" s="76"/>
      <c r="L82" s="77"/>
      <c r="M82" s="75" t="str">
        <f t="shared" si="10"/>
        <v/>
      </c>
      <c r="N82" s="76"/>
      <c r="O82" s="77"/>
      <c r="P82" s="78" t="str">
        <f t="shared" si="11"/>
        <v/>
      </c>
      <c r="Q82" s="76"/>
      <c r="R82" s="77"/>
      <c r="S82" s="78" t="str">
        <f t="shared" si="12"/>
        <v/>
      </c>
      <c r="T82" s="76"/>
      <c r="U82" s="77"/>
      <c r="V82" s="78"/>
      <c r="W82" s="76"/>
      <c r="X82" s="77"/>
      <c r="Y82" s="79" t="str">
        <f t="shared" si="14"/>
        <v/>
      </c>
      <c r="Z82" s="80"/>
      <c r="AA82" s="81"/>
      <c r="AB82" s="78" t="str">
        <f t="shared" si="13"/>
        <v/>
      </c>
      <c r="AC82" s="76"/>
      <c r="AD82" s="77"/>
      <c r="AE82" s="82"/>
      <c r="AF82" s="76"/>
      <c r="AG82" s="76"/>
      <c r="AH82" s="77"/>
      <c r="AL82" s="50"/>
    </row>
    <row r="83" spans="1:38" ht="18" customHeight="1" x14ac:dyDescent="0.2">
      <c r="A83" s="38"/>
      <c r="B83" s="49"/>
      <c r="C83" s="72"/>
      <c r="D83" s="83"/>
      <c r="E83" s="76"/>
      <c r="F83" s="77"/>
      <c r="G83" s="83"/>
      <c r="H83" s="76"/>
      <c r="I83" s="77"/>
      <c r="J83" s="83"/>
      <c r="K83" s="76"/>
      <c r="L83" s="77"/>
      <c r="M83" s="75" t="str">
        <f t="shared" si="10"/>
        <v/>
      </c>
      <c r="N83" s="76"/>
      <c r="O83" s="77"/>
      <c r="P83" s="78" t="str">
        <f t="shared" si="11"/>
        <v/>
      </c>
      <c r="Q83" s="76"/>
      <c r="R83" s="77"/>
      <c r="S83" s="78" t="str">
        <f t="shared" si="12"/>
        <v/>
      </c>
      <c r="T83" s="76"/>
      <c r="U83" s="77"/>
      <c r="V83" s="78"/>
      <c r="W83" s="76"/>
      <c r="X83" s="77"/>
      <c r="Y83" s="79" t="str">
        <f t="shared" si="14"/>
        <v/>
      </c>
      <c r="Z83" s="80"/>
      <c r="AA83" s="81"/>
      <c r="AB83" s="78" t="str">
        <f t="shared" si="13"/>
        <v/>
      </c>
      <c r="AC83" s="76"/>
      <c r="AD83" s="77"/>
      <c r="AE83" s="82"/>
      <c r="AF83" s="76"/>
      <c r="AG83" s="76"/>
      <c r="AH83" s="77"/>
      <c r="AL83" s="50"/>
    </row>
    <row r="84" spans="1:38" ht="18" customHeight="1" x14ac:dyDescent="0.2">
      <c r="A84" s="38"/>
      <c r="B84" s="49">
        <v>70004163</v>
      </c>
      <c r="C84" s="72" t="s">
        <v>119</v>
      </c>
      <c r="D84" s="83"/>
      <c r="E84" s="76"/>
      <c r="F84" s="77"/>
      <c r="G84" s="83"/>
      <c r="H84" s="76"/>
      <c r="I84" s="77"/>
      <c r="J84" s="83"/>
      <c r="K84" s="76"/>
      <c r="L84" s="77"/>
      <c r="M84" s="75" t="str">
        <f t="shared" si="10"/>
        <v/>
      </c>
      <c r="N84" s="76"/>
      <c r="O84" s="77"/>
      <c r="P84" s="78" t="str">
        <f t="shared" si="11"/>
        <v/>
      </c>
      <c r="Q84" s="76"/>
      <c r="R84" s="77"/>
      <c r="S84" s="78" t="str">
        <f t="shared" si="12"/>
        <v/>
      </c>
      <c r="T84" s="76"/>
      <c r="U84" s="77"/>
      <c r="V84" s="78"/>
      <c r="W84" s="76"/>
      <c r="X84" s="77"/>
      <c r="Y84" s="79" t="str">
        <f t="shared" si="14"/>
        <v/>
      </c>
      <c r="Z84" s="80"/>
      <c r="AA84" s="81"/>
      <c r="AB84" s="78" t="str">
        <f t="shared" si="13"/>
        <v/>
      </c>
      <c r="AC84" s="76"/>
      <c r="AD84" s="77"/>
      <c r="AE84" s="82"/>
      <c r="AF84" s="76"/>
      <c r="AG84" s="76"/>
      <c r="AH84" s="77"/>
      <c r="AL84" s="50"/>
    </row>
    <row r="85" spans="1:38" ht="18" customHeight="1" x14ac:dyDescent="0.2">
      <c r="A85" s="38"/>
      <c r="B85" s="49">
        <v>70004168</v>
      </c>
      <c r="C85" s="72" t="s">
        <v>120</v>
      </c>
      <c r="D85" s="83"/>
      <c r="E85" s="76"/>
      <c r="F85" s="77"/>
      <c r="G85" s="83"/>
      <c r="H85" s="76"/>
      <c r="I85" s="77"/>
      <c r="J85" s="83"/>
      <c r="K85" s="76"/>
      <c r="L85" s="77"/>
      <c r="M85" s="75" t="str">
        <f t="shared" si="10"/>
        <v/>
      </c>
      <c r="N85" s="76"/>
      <c r="O85" s="77"/>
      <c r="P85" s="78" t="str">
        <f t="shared" si="11"/>
        <v/>
      </c>
      <c r="Q85" s="76"/>
      <c r="R85" s="77"/>
      <c r="S85" s="78" t="str">
        <f t="shared" si="12"/>
        <v/>
      </c>
      <c r="T85" s="76"/>
      <c r="U85" s="77"/>
      <c r="V85" s="78"/>
      <c r="W85" s="76"/>
      <c r="X85" s="77"/>
      <c r="Y85" s="79" t="str">
        <f t="shared" si="14"/>
        <v/>
      </c>
      <c r="Z85" s="80"/>
      <c r="AA85" s="81"/>
      <c r="AB85" s="78" t="str">
        <f t="shared" si="13"/>
        <v/>
      </c>
      <c r="AC85" s="76"/>
      <c r="AD85" s="77"/>
      <c r="AE85" s="82"/>
      <c r="AF85" s="76"/>
      <c r="AG85" s="76"/>
      <c r="AH85" s="77"/>
      <c r="AL85" s="50"/>
    </row>
    <row r="86" spans="1:38" ht="18" customHeight="1" x14ac:dyDescent="0.2">
      <c r="A86" s="38"/>
      <c r="B86" s="49"/>
      <c r="C86" s="72"/>
      <c r="D86" s="83"/>
      <c r="E86" s="76"/>
      <c r="F86" s="77"/>
      <c r="G86" s="83"/>
      <c r="H86" s="76"/>
      <c r="I86" s="77"/>
      <c r="J86" s="83"/>
      <c r="K86" s="76"/>
      <c r="L86" s="77"/>
      <c r="M86" s="75" t="str">
        <f t="shared" si="10"/>
        <v/>
      </c>
      <c r="N86" s="76"/>
      <c r="O86" s="77"/>
      <c r="P86" s="78" t="str">
        <f t="shared" si="11"/>
        <v/>
      </c>
      <c r="Q86" s="76"/>
      <c r="R86" s="77"/>
      <c r="S86" s="78" t="str">
        <f t="shared" si="12"/>
        <v/>
      </c>
      <c r="T86" s="76"/>
      <c r="U86" s="77"/>
      <c r="V86" s="78"/>
      <c r="W86" s="76"/>
      <c r="X86" s="77"/>
      <c r="Y86" s="79" t="str">
        <f t="shared" si="14"/>
        <v/>
      </c>
      <c r="Z86" s="80"/>
      <c r="AA86" s="81"/>
      <c r="AB86" s="78" t="str">
        <f t="shared" si="13"/>
        <v/>
      </c>
      <c r="AC86" s="76"/>
      <c r="AD86" s="77"/>
      <c r="AE86" s="82"/>
      <c r="AF86" s="76"/>
      <c r="AG86" s="76"/>
      <c r="AH86" s="77"/>
      <c r="AL86" s="50"/>
    </row>
    <row r="87" spans="1:38" ht="18" customHeight="1" x14ac:dyDescent="0.2">
      <c r="A87" s="38"/>
      <c r="B87" s="49">
        <v>70004202</v>
      </c>
      <c r="C87" s="72" t="s">
        <v>121</v>
      </c>
      <c r="D87" s="83"/>
      <c r="E87" s="76"/>
      <c r="F87" s="77"/>
      <c r="G87" s="83"/>
      <c r="H87" s="76"/>
      <c r="I87" s="77"/>
      <c r="J87" s="83"/>
      <c r="K87" s="76"/>
      <c r="L87" s="77"/>
      <c r="M87" s="75" t="str">
        <f t="shared" si="10"/>
        <v/>
      </c>
      <c r="N87" s="76"/>
      <c r="O87" s="77"/>
      <c r="P87" s="78" t="str">
        <f t="shared" si="11"/>
        <v/>
      </c>
      <c r="Q87" s="76"/>
      <c r="R87" s="77"/>
      <c r="S87" s="78" t="str">
        <f t="shared" si="12"/>
        <v/>
      </c>
      <c r="T87" s="76"/>
      <c r="U87" s="77"/>
      <c r="V87" s="78"/>
      <c r="W87" s="76"/>
      <c r="X87" s="77"/>
      <c r="Y87" s="79" t="str">
        <f t="shared" si="14"/>
        <v/>
      </c>
      <c r="Z87" s="80"/>
      <c r="AA87" s="81"/>
      <c r="AB87" s="78" t="str">
        <f t="shared" si="13"/>
        <v/>
      </c>
      <c r="AC87" s="76"/>
      <c r="AD87" s="77"/>
      <c r="AE87" s="82"/>
      <c r="AF87" s="76"/>
      <c r="AG87" s="76"/>
      <c r="AH87" s="77"/>
      <c r="AL87" s="50"/>
    </row>
    <row r="88" spans="1:38" ht="18" customHeight="1" x14ac:dyDescent="0.2">
      <c r="A88" s="38"/>
      <c r="B88" s="49">
        <v>70004151</v>
      </c>
      <c r="C88" s="72" t="s">
        <v>122</v>
      </c>
      <c r="D88" s="83"/>
      <c r="E88" s="76"/>
      <c r="F88" s="77"/>
      <c r="G88" s="83"/>
      <c r="H88" s="76"/>
      <c r="I88" s="77"/>
      <c r="J88" s="83"/>
      <c r="K88" s="76"/>
      <c r="L88" s="77"/>
      <c r="M88" s="75" t="str">
        <f t="shared" si="10"/>
        <v/>
      </c>
      <c r="N88" s="76"/>
      <c r="O88" s="77"/>
      <c r="P88" s="78" t="str">
        <f t="shared" si="11"/>
        <v/>
      </c>
      <c r="Q88" s="76"/>
      <c r="R88" s="77"/>
      <c r="S88" s="78" t="str">
        <f t="shared" si="12"/>
        <v/>
      </c>
      <c r="T88" s="76"/>
      <c r="U88" s="77"/>
      <c r="V88" s="78"/>
      <c r="W88" s="76"/>
      <c r="X88" s="77"/>
      <c r="Y88" s="79" t="str">
        <f t="shared" si="14"/>
        <v/>
      </c>
      <c r="Z88" s="80"/>
      <c r="AA88" s="81"/>
      <c r="AB88" s="78" t="str">
        <f t="shared" si="13"/>
        <v/>
      </c>
      <c r="AC88" s="76"/>
      <c r="AD88" s="77"/>
      <c r="AE88" s="82"/>
      <c r="AF88" s="76"/>
      <c r="AG88" s="76"/>
      <c r="AH88" s="77"/>
      <c r="AL88" s="50"/>
    </row>
    <row r="89" spans="1:38" ht="18" customHeight="1" x14ac:dyDescent="0.2">
      <c r="A89" s="38"/>
      <c r="B89" s="49">
        <v>70004169</v>
      </c>
      <c r="C89" s="72" t="s">
        <v>123</v>
      </c>
      <c r="D89" s="83"/>
      <c r="E89" s="76"/>
      <c r="F89" s="77"/>
      <c r="G89" s="83"/>
      <c r="H89" s="76"/>
      <c r="I89" s="77"/>
      <c r="J89" s="83"/>
      <c r="K89" s="76"/>
      <c r="L89" s="77"/>
      <c r="M89" s="75" t="str">
        <f t="shared" si="10"/>
        <v/>
      </c>
      <c r="N89" s="76"/>
      <c r="O89" s="77"/>
      <c r="P89" s="78" t="str">
        <f t="shared" si="11"/>
        <v/>
      </c>
      <c r="Q89" s="76"/>
      <c r="R89" s="77"/>
      <c r="S89" s="78" t="str">
        <f t="shared" si="12"/>
        <v/>
      </c>
      <c r="T89" s="76"/>
      <c r="U89" s="77"/>
      <c r="V89" s="78"/>
      <c r="W89" s="76"/>
      <c r="X89" s="77"/>
      <c r="Y89" s="79" t="str">
        <f t="shared" si="14"/>
        <v/>
      </c>
      <c r="Z89" s="80"/>
      <c r="AA89" s="81"/>
      <c r="AB89" s="78" t="str">
        <f t="shared" si="13"/>
        <v/>
      </c>
      <c r="AC89" s="76"/>
      <c r="AD89" s="77"/>
      <c r="AE89" s="82"/>
      <c r="AF89" s="76"/>
      <c r="AG89" s="76"/>
      <c r="AH89" s="77"/>
      <c r="AL89" s="50"/>
    </row>
    <row r="90" spans="1:38" ht="18" customHeight="1" x14ac:dyDescent="0.2">
      <c r="A90" s="38"/>
      <c r="B90" s="49">
        <v>70004179</v>
      </c>
      <c r="C90" s="72" t="s">
        <v>124</v>
      </c>
      <c r="D90" s="83"/>
      <c r="E90" s="76"/>
      <c r="F90" s="77"/>
      <c r="G90" s="83"/>
      <c r="H90" s="76"/>
      <c r="I90" s="77"/>
      <c r="J90" s="83"/>
      <c r="K90" s="76"/>
      <c r="L90" s="77"/>
      <c r="M90" s="75" t="str">
        <f t="shared" si="10"/>
        <v/>
      </c>
      <c r="N90" s="76"/>
      <c r="O90" s="77"/>
      <c r="P90" s="78" t="str">
        <f t="shared" si="11"/>
        <v/>
      </c>
      <c r="Q90" s="76"/>
      <c r="R90" s="77"/>
      <c r="S90" s="78" t="str">
        <f t="shared" si="12"/>
        <v/>
      </c>
      <c r="T90" s="76"/>
      <c r="U90" s="77"/>
      <c r="V90" s="78"/>
      <c r="W90" s="76"/>
      <c r="X90" s="77"/>
      <c r="Y90" s="79" t="str">
        <f t="shared" si="14"/>
        <v/>
      </c>
      <c r="Z90" s="80"/>
      <c r="AA90" s="81"/>
      <c r="AB90" s="78" t="str">
        <f t="shared" si="13"/>
        <v/>
      </c>
      <c r="AC90" s="76"/>
      <c r="AD90" s="77"/>
      <c r="AE90" s="82"/>
      <c r="AF90" s="76"/>
      <c r="AG90" s="76"/>
      <c r="AH90" s="77"/>
      <c r="AL90" s="50"/>
    </row>
    <row r="91" spans="1:38" ht="18" customHeight="1" x14ac:dyDescent="0.2">
      <c r="A91" s="38"/>
      <c r="B91" s="49">
        <v>70004178</v>
      </c>
      <c r="C91" s="72" t="s">
        <v>125</v>
      </c>
      <c r="D91" s="83"/>
      <c r="E91" s="76"/>
      <c r="F91" s="77"/>
      <c r="G91" s="83"/>
      <c r="H91" s="76"/>
      <c r="I91" s="77"/>
      <c r="J91" s="83"/>
      <c r="K91" s="76"/>
      <c r="L91" s="77"/>
      <c r="M91" s="75" t="str">
        <f t="shared" si="10"/>
        <v/>
      </c>
      <c r="N91" s="76"/>
      <c r="O91" s="77"/>
      <c r="P91" s="78" t="str">
        <f t="shared" si="11"/>
        <v/>
      </c>
      <c r="Q91" s="76"/>
      <c r="R91" s="77"/>
      <c r="S91" s="78" t="str">
        <f t="shared" si="12"/>
        <v/>
      </c>
      <c r="T91" s="76"/>
      <c r="U91" s="77"/>
      <c r="V91" s="78"/>
      <c r="W91" s="76"/>
      <c r="X91" s="77"/>
      <c r="Y91" s="79" t="str">
        <f t="shared" si="14"/>
        <v/>
      </c>
      <c r="Z91" s="80"/>
      <c r="AA91" s="81"/>
      <c r="AB91" s="78" t="str">
        <f t="shared" si="13"/>
        <v/>
      </c>
      <c r="AC91" s="76"/>
      <c r="AD91" s="77"/>
      <c r="AE91" s="82"/>
      <c r="AF91" s="76"/>
      <c r="AG91" s="76"/>
      <c r="AH91" s="77"/>
      <c r="AL91" s="50"/>
    </row>
    <row r="92" spans="1:38" ht="18" customHeight="1" x14ac:dyDescent="0.2">
      <c r="A92" s="38"/>
      <c r="B92" s="49">
        <v>70004159</v>
      </c>
      <c r="C92" s="72" t="s">
        <v>126</v>
      </c>
      <c r="D92" s="83"/>
      <c r="E92" s="76"/>
      <c r="F92" s="77"/>
      <c r="G92" s="83"/>
      <c r="H92" s="76"/>
      <c r="I92" s="77"/>
      <c r="J92" s="83"/>
      <c r="K92" s="76"/>
      <c r="L92" s="77"/>
      <c r="M92" s="75" t="str">
        <f t="shared" si="10"/>
        <v/>
      </c>
      <c r="N92" s="76"/>
      <c r="O92" s="77"/>
      <c r="P92" s="78" t="str">
        <f t="shared" si="11"/>
        <v/>
      </c>
      <c r="Q92" s="76"/>
      <c r="R92" s="77"/>
      <c r="S92" s="78" t="str">
        <f t="shared" si="12"/>
        <v/>
      </c>
      <c r="T92" s="76"/>
      <c r="U92" s="77"/>
      <c r="V92" s="78"/>
      <c r="W92" s="76"/>
      <c r="X92" s="77"/>
      <c r="Y92" s="79" t="str">
        <f t="shared" si="14"/>
        <v/>
      </c>
      <c r="Z92" s="80"/>
      <c r="AA92" s="81"/>
      <c r="AB92" s="78" t="str">
        <f t="shared" si="13"/>
        <v/>
      </c>
      <c r="AC92" s="76"/>
      <c r="AD92" s="77"/>
      <c r="AE92" s="82"/>
      <c r="AF92" s="76"/>
      <c r="AG92" s="76"/>
      <c r="AH92" s="77"/>
      <c r="AL92" s="50"/>
    </row>
    <row r="93" spans="1:38" ht="18" customHeight="1" x14ac:dyDescent="0.2">
      <c r="A93" s="38"/>
      <c r="B93" s="49">
        <v>70004165</v>
      </c>
      <c r="C93" s="72" t="s">
        <v>127</v>
      </c>
      <c r="D93" s="83"/>
      <c r="E93" s="76"/>
      <c r="F93" s="77"/>
      <c r="G93" s="83"/>
      <c r="H93" s="76"/>
      <c r="I93" s="77"/>
      <c r="J93" s="83"/>
      <c r="K93" s="76"/>
      <c r="L93" s="77"/>
      <c r="M93" s="75" t="str">
        <f t="shared" si="10"/>
        <v/>
      </c>
      <c r="N93" s="76"/>
      <c r="O93" s="77"/>
      <c r="P93" s="78" t="str">
        <f t="shared" si="11"/>
        <v/>
      </c>
      <c r="Q93" s="76"/>
      <c r="R93" s="77"/>
      <c r="S93" s="78" t="str">
        <f t="shared" si="12"/>
        <v/>
      </c>
      <c r="T93" s="76"/>
      <c r="U93" s="77"/>
      <c r="V93" s="78"/>
      <c r="W93" s="76"/>
      <c r="X93" s="77"/>
      <c r="Y93" s="79" t="str">
        <f t="shared" si="14"/>
        <v/>
      </c>
      <c r="Z93" s="80"/>
      <c r="AA93" s="81"/>
      <c r="AB93" s="78" t="str">
        <f t="shared" si="13"/>
        <v/>
      </c>
      <c r="AC93" s="76"/>
      <c r="AD93" s="77"/>
      <c r="AE93" s="82"/>
      <c r="AF93" s="76"/>
      <c r="AG93" s="76"/>
      <c r="AH93" s="77"/>
      <c r="AL93" s="50"/>
    </row>
    <row r="94" spans="1:38" ht="18" customHeight="1" x14ac:dyDescent="0.2">
      <c r="A94" s="38"/>
      <c r="B94" s="49">
        <v>70004164</v>
      </c>
      <c r="C94" s="72" t="s">
        <v>128</v>
      </c>
      <c r="D94" s="83"/>
      <c r="E94" s="76"/>
      <c r="F94" s="77"/>
      <c r="G94" s="83"/>
      <c r="H94" s="76"/>
      <c r="I94" s="77"/>
      <c r="J94" s="83"/>
      <c r="K94" s="76"/>
      <c r="L94" s="77"/>
      <c r="M94" s="75" t="str">
        <f t="shared" si="10"/>
        <v/>
      </c>
      <c r="N94" s="76"/>
      <c r="O94" s="77"/>
      <c r="P94" s="78" t="str">
        <f t="shared" si="11"/>
        <v/>
      </c>
      <c r="Q94" s="76"/>
      <c r="R94" s="77"/>
      <c r="S94" s="78" t="str">
        <f t="shared" si="12"/>
        <v/>
      </c>
      <c r="T94" s="76"/>
      <c r="U94" s="77"/>
      <c r="V94" s="78"/>
      <c r="W94" s="76"/>
      <c r="X94" s="77"/>
      <c r="Y94" s="79" t="str">
        <f t="shared" si="14"/>
        <v/>
      </c>
      <c r="Z94" s="80"/>
      <c r="AA94" s="81"/>
      <c r="AB94" s="78" t="str">
        <f t="shared" si="13"/>
        <v/>
      </c>
      <c r="AC94" s="76"/>
      <c r="AD94" s="77"/>
      <c r="AE94" s="82"/>
      <c r="AF94" s="76"/>
      <c r="AG94" s="76"/>
      <c r="AH94" s="77"/>
      <c r="AL94" s="50"/>
    </row>
    <row r="95" spans="1:38" ht="18" customHeight="1" x14ac:dyDescent="0.2">
      <c r="A95" s="38"/>
      <c r="B95" s="49">
        <v>70004204</v>
      </c>
      <c r="C95" s="73" t="s">
        <v>129</v>
      </c>
      <c r="D95" s="83"/>
      <c r="E95" s="76"/>
      <c r="F95" s="77"/>
      <c r="G95" s="83"/>
      <c r="H95" s="76"/>
      <c r="I95" s="77"/>
      <c r="J95" s="83"/>
      <c r="K95" s="76"/>
      <c r="L95" s="77"/>
      <c r="M95" s="75" t="str">
        <f t="shared" si="10"/>
        <v/>
      </c>
      <c r="N95" s="76"/>
      <c r="O95" s="77"/>
      <c r="P95" s="78" t="str">
        <f t="shared" si="11"/>
        <v/>
      </c>
      <c r="Q95" s="76"/>
      <c r="R95" s="77"/>
      <c r="S95" s="78" t="str">
        <f t="shared" si="12"/>
        <v/>
      </c>
      <c r="T95" s="76"/>
      <c r="U95" s="77"/>
      <c r="V95" s="78"/>
      <c r="W95" s="76"/>
      <c r="X95" s="77"/>
      <c r="Y95" s="79" t="str">
        <f t="shared" si="14"/>
        <v/>
      </c>
      <c r="Z95" s="80"/>
      <c r="AA95" s="81"/>
      <c r="AB95" s="78" t="str">
        <f t="shared" si="13"/>
        <v/>
      </c>
      <c r="AC95" s="76"/>
      <c r="AD95" s="77"/>
      <c r="AE95" s="82"/>
      <c r="AF95" s="76"/>
      <c r="AG95" s="76"/>
      <c r="AH95" s="77"/>
      <c r="AL95" s="50"/>
    </row>
    <row r="96" spans="1:38" ht="18" customHeight="1" x14ac:dyDescent="0.2">
      <c r="A96" s="38"/>
      <c r="B96" s="49">
        <v>70004206</v>
      </c>
      <c r="C96" s="73" t="s">
        <v>130</v>
      </c>
      <c r="D96" s="83"/>
      <c r="E96" s="76"/>
      <c r="F96" s="77"/>
      <c r="G96" s="83"/>
      <c r="H96" s="76"/>
      <c r="I96" s="77"/>
      <c r="J96" s="83"/>
      <c r="K96" s="76"/>
      <c r="L96" s="77"/>
      <c r="M96" s="75" t="str">
        <f t="shared" si="10"/>
        <v/>
      </c>
      <c r="N96" s="76"/>
      <c r="O96" s="77"/>
      <c r="P96" s="78" t="str">
        <f t="shared" si="11"/>
        <v/>
      </c>
      <c r="Q96" s="76"/>
      <c r="R96" s="77"/>
      <c r="S96" s="78" t="str">
        <f t="shared" si="12"/>
        <v/>
      </c>
      <c r="T96" s="76"/>
      <c r="U96" s="77"/>
      <c r="V96" s="78"/>
      <c r="W96" s="76"/>
      <c r="X96" s="77"/>
      <c r="Y96" s="79" t="str">
        <f t="shared" si="14"/>
        <v/>
      </c>
      <c r="Z96" s="80"/>
      <c r="AA96" s="81"/>
      <c r="AB96" s="78" t="str">
        <f t="shared" si="13"/>
        <v/>
      </c>
      <c r="AC96" s="76"/>
      <c r="AD96" s="77"/>
      <c r="AE96" s="82"/>
      <c r="AF96" s="76"/>
      <c r="AG96" s="76"/>
      <c r="AH96" s="77"/>
      <c r="AL96" s="50"/>
    </row>
    <row r="97" spans="1:38" ht="18" customHeight="1" x14ac:dyDescent="0.2">
      <c r="A97" s="38"/>
      <c r="B97" s="49">
        <v>70004200</v>
      </c>
      <c r="C97" s="73" t="s">
        <v>131</v>
      </c>
      <c r="D97" s="83"/>
      <c r="E97" s="76"/>
      <c r="F97" s="77"/>
      <c r="G97" s="83"/>
      <c r="H97" s="76"/>
      <c r="I97" s="77"/>
      <c r="J97" s="83"/>
      <c r="K97" s="76"/>
      <c r="L97" s="77"/>
      <c r="M97" s="75" t="str">
        <f t="shared" si="10"/>
        <v/>
      </c>
      <c r="N97" s="76"/>
      <c r="O97" s="77"/>
      <c r="P97" s="78" t="str">
        <f t="shared" si="11"/>
        <v/>
      </c>
      <c r="Q97" s="76"/>
      <c r="R97" s="77"/>
      <c r="S97" s="78" t="str">
        <f t="shared" si="12"/>
        <v/>
      </c>
      <c r="T97" s="76"/>
      <c r="U97" s="77"/>
      <c r="V97" s="78"/>
      <c r="W97" s="76"/>
      <c r="X97" s="77"/>
      <c r="Y97" s="79" t="str">
        <f t="shared" si="14"/>
        <v/>
      </c>
      <c r="Z97" s="80"/>
      <c r="AA97" s="81"/>
      <c r="AB97" s="78" t="str">
        <f t="shared" si="13"/>
        <v/>
      </c>
      <c r="AC97" s="76"/>
      <c r="AD97" s="77"/>
      <c r="AE97" s="82"/>
      <c r="AF97" s="76"/>
      <c r="AG97" s="76"/>
      <c r="AH97" s="77"/>
      <c r="AL97" s="50"/>
    </row>
    <row r="98" spans="1:38" ht="18" customHeight="1" x14ac:dyDescent="0.2">
      <c r="A98" s="38"/>
      <c r="B98" s="49">
        <v>70004199</v>
      </c>
      <c r="C98" s="73" t="s">
        <v>132</v>
      </c>
      <c r="D98" s="83"/>
      <c r="E98" s="76"/>
      <c r="F98" s="77"/>
      <c r="G98" s="83"/>
      <c r="H98" s="76"/>
      <c r="I98" s="77"/>
      <c r="J98" s="83"/>
      <c r="K98" s="76"/>
      <c r="L98" s="77"/>
      <c r="M98" s="75" t="str">
        <f t="shared" si="10"/>
        <v/>
      </c>
      <c r="N98" s="76"/>
      <c r="O98" s="77"/>
      <c r="P98" s="78" t="str">
        <f t="shared" si="11"/>
        <v/>
      </c>
      <c r="Q98" s="76"/>
      <c r="R98" s="77"/>
      <c r="S98" s="78" t="str">
        <f t="shared" si="12"/>
        <v/>
      </c>
      <c r="T98" s="76"/>
      <c r="U98" s="77"/>
      <c r="V98" s="78"/>
      <c r="W98" s="76"/>
      <c r="X98" s="77"/>
      <c r="Y98" s="79" t="str">
        <f t="shared" si="14"/>
        <v/>
      </c>
      <c r="Z98" s="80"/>
      <c r="AA98" s="81"/>
      <c r="AB98" s="78" t="str">
        <f t="shared" si="13"/>
        <v/>
      </c>
      <c r="AC98" s="76"/>
      <c r="AD98" s="77"/>
      <c r="AE98" s="82"/>
      <c r="AF98" s="76"/>
      <c r="AG98" s="76"/>
      <c r="AH98" s="77"/>
      <c r="AL98" s="50"/>
    </row>
    <row r="99" spans="1:38" ht="18" customHeight="1" x14ac:dyDescent="0.2">
      <c r="A99" s="38"/>
      <c r="B99" s="49">
        <v>70004233</v>
      </c>
      <c r="C99" s="73" t="s">
        <v>133</v>
      </c>
      <c r="D99" s="83"/>
      <c r="E99" s="76"/>
      <c r="F99" s="77"/>
      <c r="G99" s="83"/>
      <c r="H99" s="76"/>
      <c r="I99" s="77"/>
      <c r="J99" s="83"/>
      <c r="K99" s="76"/>
      <c r="L99" s="77"/>
      <c r="M99" s="75" t="str">
        <f t="shared" si="10"/>
        <v/>
      </c>
      <c r="N99" s="76"/>
      <c r="O99" s="77"/>
      <c r="P99" s="78" t="str">
        <f t="shared" si="11"/>
        <v/>
      </c>
      <c r="Q99" s="76"/>
      <c r="R99" s="77"/>
      <c r="S99" s="78" t="str">
        <f t="shared" si="12"/>
        <v/>
      </c>
      <c r="T99" s="76"/>
      <c r="U99" s="77"/>
      <c r="V99" s="78"/>
      <c r="W99" s="76"/>
      <c r="X99" s="77"/>
      <c r="Y99" s="79" t="str">
        <f t="shared" si="14"/>
        <v/>
      </c>
      <c r="Z99" s="80"/>
      <c r="AA99" s="81"/>
      <c r="AB99" s="78" t="str">
        <f t="shared" si="13"/>
        <v/>
      </c>
      <c r="AC99" s="76"/>
      <c r="AD99" s="77"/>
      <c r="AE99" s="82"/>
      <c r="AF99" s="76"/>
      <c r="AG99" s="76"/>
      <c r="AH99" s="77"/>
      <c r="AL99" s="50"/>
    </row>
    <row r="100" spans="1:38" ht="18" customHeight="1" x14ac:dyDescent="0.2">
      <c r="A100" s="38"/>
      <c r="B100" s="49">
        <v>70004228</v>
      </c>
      <c r="C100" s="73" t="s">
        <v>134</v>
      </c>
      <c r="D100" s="83"/>
      <c r="E100" s="76"/>
      <c r="F100" s="77"/>
      <c r="G100" s="83"/>
      <c r="H100" s="76"/>
      <c r="I100" s="77"/>
      <c r="J100" s="83"/>
      <c r="K100" s="76"/>
      <c r="L100" s="77"/>
      <c r="M100" s="75" t="str">
        <f t="shared" si="10"/>
        <v/>
      </c>
      <c r="N100" s="76"/>
      <c r="O100" s="77"/>
      <c r="P100" s="78" t="str">
        <f t="shared" si="11"/>
        <v/>
      </c>
      <c r="Q100" s="76"/>
      <c r="R100" s="77"/>
      <c r="S100" s="78" t="str">
        <f t="shared" si="12"/>
        <v/>
      </c>
      <c r="T100" s="76"/>
      <c r="U100" s="77"/>
      <c r="V100" s="78"/>
      <c r="W100" s="76"/>
      <c r="X100" s="77"/>
      <c r="Y100" s="79" t="str">
        <f t="shared" si="14"/>
        <v/>
      </c>
      <c r="Z100" s="80"/>
      <c r="AA100" s="81"/>
      <c r="AB100" s="78" t="str">
        <f t="shared" si="13"/>
        <v/>
      </c>
      <c r="AC100" s="76"/>
      <c r="AD100" s="77"/>
      <c r="AE100" s="82"/>
      <c r="AF100" s="76"/>
      <c r="AG100" s="76"/>
      <c r="AH100" s="77"/>
      <c r="AL100" s="50"/>
    </row>
    <row r="101" spans="1:38" ht="18" customHeight="1" x14ac:dyDescent="0.2">
      <c r="A101" s="38"/>
      <c r="B101" s="49">
        <v>70004227</v>
      </c>
      <c r="C101" s="73" t="s">
        <v>135</v>
      </c>
      <c r="D101" s="83"/>
      <c r="E101" s="76"/>
      <c r="F101" s="77"/>
      <c r="G101" s="83"/>
      <c r="H101" s="76"/>
      <c r="I101" s="77"/>
      <c r="J101" s="83"/>
      <c r="K101" s="76"/>
      <c r="L101" s="77"/>
      <c r="M101" s="75" t="str">
        <f t="shared" si="10"/>
        <v/>
      </c>
      <c r="N101" s="76"/>
      <c r="O101" s="77"/>
      <c r="P101" s="78" t="str">
        <f t="shared" si="11"/>
        <v/>
      </c>
      <c r="Q101" s="76"/>
      <c r="R101" s="77"/>
      <c r="S101" s="78" t="str">
        <f t="shared" si="12"/>
        <v/>
      </c>
      <c r="T101" s="76"/>
      <c r="U101" s="77"/>
      <c r="V101" s="78"/>
      <c r="W101" s="76"/>
      <c r="X101" s="77"/>
      <c r="Y101" s="79" t="str">
        <f t="shared" si="14"/>
        <v/>
      </c>
      <c r="Z101" s="80"/>
      <c r="AA101" s="81"/>
      <c r="AB101" s="78" t="str">
        <f t="shared" si="13"/>
        <v/>
      </c>
      <c r="AC101" s="76"/>
      <c r="AD101" s="77"/>
      <c r="AE101" s="82"/>
      <c r="AF101" s="76"/>
      <c r="AG101" s="76"/>
      <c r="AH101" s="77"/>
      <c r="AL101" s="50"/>
    </row>
    <row r="102" spans="1:38" ht="18" customHeight="1" x14ac:dyDescent="0.2">
      <c r="A102" s="38"/>
      <c r="B102" s="49">
        <v>70004234</v>
      </c>
      <c r="C102" s="73" t="s">
        <v>136</v>
      </c>
      <c r="D102" s="83"/>
      <c r="E102" s="76"/>
      <c r="F102" s="77"/>
      <c r="G102" s="83"/>
      <c r="H102" s="76"/>
      <c r="I102" s="77"/>
      <c r="J102" s="83"/>
      <c r="K102" s="76"/>
      <c r="L102" s="77"/>
      <c r="M102" s="75" t="str">
        <f t="shared" si="10"/>
        <v/>
      </c>
      <c r="N102" s="76"/>
      <c r="O102" s="77"/>
      <c r="P102" s="78" t="str">
        <f t="shared" si="11"/>
        <v/>
      </c>
      <c r="Q102" s="76"/>
      <c r="R102" s="77"/>
      <c r="S102" s="78" t="str">
        <f t="shared" si="12"/>
        <v/>
      </c>
      <c r="T102" s="76"/>
      <c r="U102" s="77"/>
      <c r="V102" s="78"/>
      <c r="W102" s="76"/>
      <c r="X102" s="77"/>
      <c r="Y102" s="79" t="str">
        <f t="shared" si="14"/>
        <v/>
      </c>
      <c r="Z102" s="80"/>
      <c r="AA102" s="81"/>
      <c r="AB102" s="78" t="str">
        <f t="shared" si="13"/>
        <v/>
      </c>
      <c r="AC102" s="76"/>
      <c r="AD102" s="77"/>
      <c r="AE102" s="82"/>
      <c r="AF102" s="76"/>
      <c r="AG102" s="76"/>
      <c r="AH102" s="77"/>
      <c r="AL102" s="50"/>
    </row>
    <row r="103" spans="1:38" ht="18" customHeight="1" x14ac:dyDescent="0.2">
      <c r="A103" s="38"/>
      <c r="B103" s="49">
        <v>70004203</v>
      </c>
      <c r="C103" s="73" t="s">
        <v>137</v>
      </c>
      <c r="D103" s="83"/>
      <c r="E103" s="76"/>
      <c r="F103" s="77"/>
      <c r="G103" s="83"/>
      <c r="H103" s="76"/>
      <c r="I103" s="77"/>
      <c r="J103" s="83"/>
      <c r="K103" s="76"/>
      <c r="L103" s="77"/>
      <c r="M103" s="75" t="str">
        <f t="shared" si="10"/>
        <v/>
      </c>
      <c r="N103" s="76"/>
      <c r="O103" s="77"/>
      <c r="P103" s="78" t="str">
        <f t="shared" si="11"/>
        <v/>
      </c>
      <c r="Q103" s="76"/>
      <c r="R103" s="77"/>
      <c r="S103" s="78" t="str">
        <f t="shared" si="12"/>
        <v/>
      </c>
      <c r="T103" s="76"/>
      <c r="U103" s="77"/>
      <c r="V103" s="78"/>
      <c r="W103" s="76"/>
      <c r="X103" s="77"/>
      <c r="Y103" s="79" t="str">
        <f t="shared" si="14"/>
        <v/>
      </c>
      <c r="Z103" s="80"/>
      <c r="AA103" s="81"/>
      <c r="AB103" s="78" t="str">
        <f t="shared" si="13"/>
        <v/>
      </c>
      <c r="AC103" s="76"/>
      <c r="AD103" s="77"/>
      <c r="AE103" s="82"/>
      <c r="AF103" s="76"/>
      <c r="AG103" s="76"/>
      <c r="AH103" s="77"/>
      <c r="AL103" s="50"/>
    </row>
    <row r="104" spans="1:38" ht="18" customHeight="1" x14ac:dyDescent="0.2">
      <c r="A104" s="38"/>
      <c r="B104" s="49">
        <v>70004207</v>
      </c>
      <c r="C104" s="73" t="s">
        <v>138</v>
      </c>
      <c r="D104" s="83"/>
      <c r="E104" s="76"/>
      <c r="F104" s="77"/>
      <c r="G104" s="83"/>
      <c r="H104" s="76"/>
      <c r="I104" s="77"/>
      <c r="J104" s="83"/>
      <c r="K104" s="76"/>
      <c r="L104" s="77"/>
      <c r="M104" s="75" t="str">
        <f t="shared" si="10"/>
        <v/>
      </c>
      <c r="N104" s="76"/>
      <c r="O104" s="77"/>
      <c r="P104" s="78" t="str">
        <f t="shared" si="11"/>
        <v/>
      </c>
      <c r="Q104" s="76"/>
      <c r="R104" s="77"/>
      <c r="S104" s="78" t="str">
        <f t="shared" si="12"/>
        <v/>
      </c>
      <c r="T104" s="76"/>
      <c r="U104" s="77"/>
      <c r="V104" s="78"/>
      <c r="W104" s="76"/>
      <c r="X104" s="77"/>
      <c r="Y104" s="79" t="str">
        <f t="shared" si="14"/>
        <v/>
      </c>
      <c r="Z104" s="80"/>
      <c r="AA104" s="81"/>
      <c r="AB104" s="78" t="str">
        <f t="shared" si="13"/>
        <v/>
      </c>
      <c r="AC104" s="76"/>
      <c r="AD104" s="77"/>
      <c r="AE104" s="82"/>
      <c r="AF104" s="76"/>
      <c r="AG104" s="76"/>
      <c r="AH104" s="77"/>
      <c r="AL104" s="50"/>
    </row>
    <row r="105" spans="1:38" ht="18" customHeight="1" x14ac:dyDescent="0.2">
      <c r="A105" s="38"/>
      <c r="B105" s="49">
        <v>70004211</v>
      </c>
      <c r="C105" s="73" t="s">
        <v>139</v>
      </c>
      <c r="D105" s="83"/>
      <c r="E105" s="76"/>
      <c r="F105" s="77"/>
      <c r="G105" s="83"/>
      <c r="H105" s="76"/>
      <c r="I105" s="77"/>
      <c r="J105" s="83"/>
      <c r="K105" s="76"/>
      <c r="L105" s="77"/>
      <c r="M105" s="75" t="str">
        <f t="shared" si="10"/>
        <v/>
      </c>
      <c r="N105" s="76"/>
      <c r="O105" s="77"/>
      <c r="P105" s="78" t="str">
        <f t="shared" si="11"/>
        <v/>
      </c>
      <c r="Q105" s="76"/>
      <c r="R105" s="77"/>
      <c r="S105" s="78" t="str">
        <f t="shared" si="12"/>
        <v/>
      </c>
      <c r="T105" s="76"/>
      <c r="U105" s="77"/>
      <c r="V105" s="78"/>
      <c r="W105" s="76"/>
      <c r="X105" s="77"/>
      <c r="Y105" s="79" t="str">
        <f t="shared" si="14"/>
        <v/>
      </c>
      <c r="Z105" s="80"/>
      <c r="AA105" s="81"/>
      <c r="AB105" s="78" t="str">
        <f t="shared" si="13"/>
        <v/>
      </c>
      <c r="AC105" s="76"/>
      <c r="AD105" s="77"/>
      <c r="AE105" s="82"/>
      <c r="AF105" s="76"/>
      <c r="AG105" s="76"/>
      <c r="AH105" s="77"/>
      <c r="AL105" s="50"/>
    </row>
    <row r="106" spans="1:38" ht="18" customHeight="1" x14ac:dyDescent="0.2">
      <c r="A106" s="38"/>
      <c r="B106" s="49">
        <v>70004229</v>
      </c>
      <c r="C106" s="73" t="s">
        <v>140</v>
      </c>
      <c r="D106" s="83"/>
      <c r="E106" s="76"/>
      <c r="F106" s="77"/>
      <c r="G106" s="83"/>
      <c r="H106" s="76"/>
      <c r="I106" s="77"/>
      <c r="J106" s="83"/>
      <c r="K106" s="76"/>
      <c r="L106" s="77"/>
      <c r="M106" s="75" t="str">
        <f t="shared" si="10"/>
        <v/>
      </c>
      <c r="N106" s="76"/>
      <c r="O106" s="77"/>
      <c r="P106" s="78" t="str">
        <f t="shared" si="11"/>
        <v/>
      </c>
      <c r="Q106" s="76"/>
      <c r="R106" s="77"/>
      <c r="S106" s="78" t="str">
        <f t="shared" si="12"/>
        <v/>
      </c>
      <c r="T106" s="76"/>
      <c r="U106" s="77"/>
      <c r="V106" s="78"/>
      <c r="W106" s="76"/>
      <c r="X106" s="77"/>
      <c r="Y106" s="79" t="str">
        <f t="shared" si="14"/>
        <v/>
      </c>
      <c r="Z106" s="80"/>
      <c r="AA106" s="81"/>
      <c r="AB106" s="78" t="str">
        <f t="shared" si="13"/>
        <v/>
      </c>
      <c r="AC106" s="76"/>
      <c r="AD106" s="77"/>
      <c r="AE106" s="82"/>
      <c r="AF106" s="76"/>
      <c r="AG106" s="76"/>
      <c r="AH106" s="77"/>
      <c r="AL106" s="50"/>
    </row>
    <row r="107" spans="1:38" ht="18" customHeight="1" x14ac:dyDescent="0.2">
      <c r="A107" s="38"/>
      <c r="B107" s="49">
        <v>70004230</v>
      </c>
      <c r="C107" s="73" t="s">
        <v>141</v>
      </c>
      <c r="D107" s="83"/>
      <c r="E107" s="76"/>
      <c r="F107" s="77"/>
      <c r="G107" s="83"/>
      <c r="H107" s="76"/>
      <c r="I107" s="77"/>
      <c r="J107" s="83"/>
      <c r="K107" s="76"/>
      <c r="L107" s="77"/>
      <c r="M107" s="75" t="str">
        <f t="shared" si="10"/>
        <v/>
      </c>
      <c r="N107" s="76"/>
      <c r="O107" s="77"/>
      <c r="P107" s="78" t="str">
        <f t="shared" si="11"/>
        <v/>
      </c>
      <c r="Q107" s="76"/>
      <c r="R107" s="77"/>
      <c r="S107" s="78" t="str">
        <f t="shared" si="12"/>
        <v/>
      </c>
      <c r="T107" s="76"/>
      <c r="U107" s="77"/>
      <c r="V107" s="78"/>
      <c r="W107" s="76"/>
      <c r="X107" s="77"/>
      <c r="Y107" s="79" t="str">
        <f t="shared" si="14"/>
        <v/>
      </c>
      <c r="Z107" s="80"/>
      <c r="AA107" s="81"/>
      <c r="AB107" s="78" t="str">
        <f t="shared" si="13"/>
        <v/>
      </c>
      <c r="AC107" s="76"/>
      <c r="AD107" s="77"/>
      <c r="AE107" s="82"/>
      <c r="AF107" s="76"/>
      <c r="AG107" s="76"/>
      <c r="AH107" s="77"/>
      <c r="AL107" s="50"/>
    </row>
    <row r="108" spans="1:38" ht="18" customHeight="1" x14ac:dyDescent="0.2">
      <c r="A108" s="38"/>
      <c r="B108" s="49">
        <v>70004201</v>
      </c>
      <c r="C108" s="73" t="s">
        <v>142</v>
      </c>
      <c r="D108" s="83"/>
      <c r="E108" s="76"/>
      <c r="F108" s="77"/>
      <c r="G108" s="83"/>
      <c r="H108" s="76"/>
      <c r="I108" s="77"/>
      <c r="J108" s="83"/>
      <c r="K108" s="76"/>
      <c r="L108" s="77"/>
      <c r="M108" s="75" t="str">
        <f t="shared" si="10"/>
        <v/>
      </c>
      <c r="N108" s="76"/>
      <c r="O108" s="77"/>
      <c r="P108" s="78" t="str">
        <f t="shared" si="11"/>
        <v/>
      </c>
      <c r="Q108" s="76"/>
      <c r="R108" s="77"/>
      <c r="S108" s="78" t="str">
        <f t="shared" si="12"/>
        <v/>
      </c>
      <c r="T108" s="76"/>
      <c r="U108" s="77"/>
      <c r="V108" s="78"/>
      <c r="W108" s="76"/>
      <c r="X108" s="77"/>
      <c r="Y108" s="79" t="str">
        <f t="shared" si="14"/>
        <v/>
      </c>
      <c r="Z108" s="80"/>
      <c r="AA108" s="81"/>
      <c r="AB108" s="78" t="str">
        <f t="shared" si="13"/>
        <v/>
      </c>
      <c r="AC108" s="76"/>
      <c r="AD108" s="77"/>
      <c r="AE108" s="82"/>
      <c r="AF108" s="76"/>
      <c r="AG108" s="76"/>
      <c r="AH108" s="77"/>
      <c r="AL108" s="50"/>
    </row>
    <row r="109" spans="1:38" ht="18" customHeight="1" x14ac:dyDescent="0.2">
      <c r="A109" s="38"/>
      <c r="B109" s="49">
        <v>70004205</v>
      </c>
      <c r="C109" s="73" t="s">
        <v>143</v>
      </c>
      <c r="D109" s="83"/>
      <c r="E109" s="76"/>
      <c r="F109" s="77"/>
      <c r="G109" s="83"/>
      <c r="H109" s="76"/>
      <c r="I109" s="77"/>
      <c r="J109" s="83"/>
      <c r="K109" s="76"/>
      <c r="L109" s="77"/>
      <c r="M109" s="75" t="str">
        <f t="shared" si="10"/>
        <v/>
      </c>
      <c r="N109" s="76"/>
      <c r="O109" s="77"/>
      <c r="P109" s="78" t="str">
        <f t="shared" si="11"/>
        <v/>
      </c>
      <c r="Q109" s="76"/>
      <c r="R109" s="77"/>
      <c r="S109" s="78" t="str">
        <f t="shared" si="12"/>
        <v/>
      </c>
      <c r="T109" s="76"/>
      <c r="U109" s="77"/>
      <c r="V109" s="78"/>
      <c r="W109" s="76"/>
      <c r="X109" s="77"/>
      <c r="Y109" s="79" t="str">
        <f t="shared" si="14"/>
        <v/>
      </c>
      <c r="Z109" s="80"/>
      <c r="AA109" s="81"/>
      <c r="AB109" s="78" t="str">
        <f t="shared" si="13"/>
        <v/>
      </c>
      <c r="AC109" s="76"/>
      <c r="AD109" s="77"/>
      <c r="AE109" s="82"/>
      <c r="AF109" s="76"/>
      <c r="AG109" s="76"/>
      <c r="AH109" s="77"/>
      <c r="AL109" s="50"/>
    </row>
    <row r="110" spans="1:38" ht="18" customHeight="1" x14ac:dyDescent="0.2">
      <c r="A110" s="38"/>
      <c r="B110" s="49">
        <v>70004231</v>
      </c>
      <c r="C110" s="73" t="s">
        <v>144</v>
      </c>
      <c r="D110" s="83"/>
      <c r="E110" s="76"/>
      <c r="F110" s="77"/>
      <c r="G110" s="83"/>
      <c r="H110" s="76"/>
      <c r="I110" s="77"/>
      <c r="J110" s="83"/>
      <c r="K110" s="76"/>
      <c r="L110" s="77"/>
      <c r="M110" s="75" t="str">
        <f t="shared" si="10"/>
        <v/>
      </c>
      <c r="N110" s="76"/>
      <c r="O110" s="77"/>
      <c r="P110" s="78" t="str">
        <f t="shared" si="11"/>
        <v/>
      </c>
      <c r="Q110" s="76"/>
      <c r="R110" s="77"/>
      <c r="S110" s="78" t="str">
        <f t="shared" si="12"/>
        <v/>
      </c>
      <c r="T110" s="76"/>
      <c r="U110" s="77"/>
      <c r="V110" s="78"/>
      <c r="W110" s="76"/>
      <c r="X110" s="77"/>
      <c r="Y110" s="79" t="str">
        <f t="shared" si="14"/>
        <v/>
      </c>
      <c r="Z110" s="80"/>
      <c r="AA110" s="81"/>
      <c r="AB110" s="78" t="str">
        <f t="shared" si="13"/>
        <v/>
      </c>
      <c r="AC110" s="76"/>
      <c r="AD110" s="77"/>
      <c r="AE110" s="82"/>
      <c r="AF110" s="76"/>
      <c r="AG110" s="76"/>
      <c r="AH110" s="77"/>
      <c r="AL110" s="50"/>
    </row>
    <row r="111" spans="1:38" ht="18" customHeight="1" x14ac:dyDescent="0.2">
      <c r="A111" s="38"/>
      <c r="B111" s="49">
        <v>70004208</v>
      </c>
      <c r="C111" s="73" t="s">
        <v>145</v>
      </c>
      <c r="D111" s="83"/>
      <c r="E111" s="76"/>
      <c r="F111" s="77"/>
      <c r="G111" s="83"/>
      <c r="H111" s="76"/>
      <c r="I111" s="77"/>
      <c r="J111" s="83"/>
      <c r="K111" s="76"/>
      <c r="L111" s="77"/>
      <c r="M111" s="75" t="str">
        <f t="shared" si="10"/>
        <v/>
      </c>
      <c r="N111" s="76"/>
      <c r="O111" s="77"/>
      <c r="P111" s="78" t="str">
        <f t="shared" si="11"/>
        <v/>
      </c>
      <c r="Q111" s="76"/>
      <c r="R111" s="77"/>
      <c r="S111" s="78" t="str">
        <f t="shared" si="12"/>
        <v/>
      </c>
      <c r="T111" s="76"/>
      <c r="U111" s="77"/>
      <c r="V111" s="78"/>
      <c r="W111" s="76"/>
      <c r="X111" s="77"/>
      <c r="Y111" s="79" t="str">
        <f t="shared" si="14"/>
        <v/>
      </c>
      <c r="Z111" s="80"/>
      <c r="AA111" s="81"/>
      <c r="AB111" s="78" t="str">
        <f t="shared" si="13"/>
        <v/>
      </c>
      <c r="AC111" s="76"/>
      <c r="AD111" s="77"/>
      <c r="AE111" s="82"/>
      <c r="AF111" s="76"/>
      <c r="AG111" s="76"/>
      <c r="AH111" s="77"/>
      <c r="AL111" s="50"/>
    </row>
    <row r="112" spans="1:38" ht="18" customHeight="1" x14ac:dyDescent="0.2">
      <c r="A112" s="38"/>
      <c r="B112" s="49"/>
      <c r="C112" s="73"/>
      <c r="D112" s="83"/>
      <c r="E112" s="76"/>
      <c r="F112" s="77"/>
      <c r="G112" s="83"/>
      <c r="H112" s="76"/>
      <c r="I112" s="77"/>
      <c r="J112" s="83"/>
      <c r="K112" s="76"/>
      <c r="L112" s="77"/>
      <c r="M112" s="75" t="str">
        <f t="shared" ref="M112:M144" si="15">IF(OR(D112="",G112=""),"",CEILING(D112,TIME(0,$AL$9,0)))</f>
        <v/>
      </c>
      <c r="N112" s="76"/>
      <c r="O112" s="77"/>
      <c r="P112" s="78" t="str">
        <f t="shared" ref="P112:P144" si="16">IF(OR(D112="",G112=""),"",IF(D112&gt;G112,FLOOR(G112,TIME(0,$AL$10,0))+$AO$16,FLOOR(G112,TIME(0,$AL$10,0))))</f>
        <v/>
      </c>
      <c r="Q112" s="76"/>
      <c r="R112" s="77"/>
      <c r="S112" s="78" t="str">
        <f t="shared" ref="S112:S144" si="17">IF(OR(D112="",G112=""),"",IF(M112&gt;P112,(P112+$AO$16)-M112-J112,P112-M112-J112))</f>
        <v/>
      </c>
      <c r="T112" s="76"/>
      <c r="U112" s="77"/>
      <c r="V112" s="78"/>
      <c r="W112" s="76"/>
      <c r="X112" s="77"/>
      <c r="Y112" s="79" t="str">
        <f t="shared" si="14"/>
        <v/>
      </c>
      <c r="Z112" s="80"/>
      <c r="AA112" s="81"/>
      <c r="AB112" s="78" t="str">
        <f t="shared" ref="AB112:AB144" si="18">IF(OR(COUNT(S112)=0,S112&lt;$AO$18),"",S112-$AO$18)</f>
        <v/>
      </c>
      <c r="AC112" s="76"/>
      <c r="AD112" s="77"/>
      <c r="AE112" s="82"/>
      <c r="AF112" s="76"/>
      <c r="AG112" s="76"/>
      <c r="AH112" s="77"/>
      <c r="AL112" s="50"/>
    </row>
    <row r="113" spans="1:38" ht="18" customHeight="1" x14ac:dyDescent="0.2">
      <c r="A113" s="38"/>
      <c r="B113" s="49">
        <v>70004232</v>
      </c>
      <c r="C113" s="73" t="s">
        <v>146</v>
      </c>
      <c r="D113" s="83"/>
      <c r="E113" s="76"/>
      <c r="F113" s="77"/>
      <c r="G113" s="83"/>
      <c r="H113" s="76"/>
      <c r="I113" s="77"/>
      <c r="J113" s="83"/>
      <c r="K113" s="76"/>
      <c r="L113" s="77"/>
      <c r="M113" s="75" t="str">
        <f t="shared" si="15"/>
        <v/>
      </c>
      <c r="N113" s="76"/>
      <c r="O113" s="77"/>
      <c r="P113" s="78" t="str">
        <f t="shared" si="16"/>
        <v/>
      </c>
      <c r="Q113" s="76"/>
      <c r="R113" s="77"/>
      <c r="S113" s="78" t="str">
        <f t="shared" si="17"/>
        <v/>
      </c>
      <c r="T113" s="76"/>
      <c r="U113" s="77"/>
      <c r="V113" s="78"/>
      <c r="W113" s="76"/>
      <c r="X113" s="77"/>
      <c r="Y113" s="79" t="str">
        <f t="shared" si="14"/>
        <v/>
      </c>
      <c r="Z113" s="80"/>
      <c r="AA113" s="81"/>
      <c r="AB113" s="78" t="str">
        <f t="shared" si="18"/>
        <v/>
      </c>
      <c r="AC113" s="76"/>
      <c r="AD113" s="77"/>
      <c r="AE113" s="82"/>
      <c r="AF113" s="76"/>
      <c r="AG113" s="76"/>
      <c r="AH113" s="77"/>
      <c r="AL113" s="50"/>
    </row>
    <row r="114" spans="1:38" ht="18" customHeight="1" x14ac:dyDescent="0.2">
      <c r="A114" s="38"/>
      <c r="B114" s="49">
        <v>70004237</v>
      </c>
      <c r="C114" s="73" t="s">
        <v>147</v>
      </c>
      <c r="D114" s="83"/>
      <c r="E114" s="76"/>
      <c r="F114" s="77"/>
      <c r="G114" s="83"/>
      <c r="H114" s="76"/>
      <c r="I114" s="77"/>
      <c r="J114" s="83"/>
      <c r="K114" s="76"/>
      <c r="L114" s="77"/>
      <c r="M114" s="75" t="str">
        <f t="shared" si="15"/>
        <v/>
      </c>
      <c r="N114" s="76"/>
      <c r="O114" s="77"/>
      <c r="P114" s="78" t="str">
        <f t="shared" si="16"/>
        <v/>
      </c>
      <c r="Q114" s="76"/>
      <c r="R114" s="77"/>
      <c r="S114" s="78" t="str">
        <f t="shared" si="17"/>
        <v/>
      </c>
      <c r="T114" s="76"/>
      <c r="U114" s="77"/>
      <c r="V114" s="78"/>
      <c r="W114" s="76"/>
      <c r="X114" s="77"/>
      <c r="Y114" s="79" t="str">
        <f t="shared" si="14"/>
        <v/>
      </c>
      <c r="Z114" s="80"/>
      <c r="AA114" s="81"/>
      <c r="AB114" s="78" t="str">
        <f t="shared" si="18"/>
        <v/>
      </c>
      <c r="AC114" s="76"/>
      <c r="AD114" s="77"/>
      <c r="AE114" s="82"/>
      <c r="AF114" s="76"/>
      <c r="AG114" s="76"/>
      <c r="AH114" s="77"/>
      <c r="AL114" s="50"/>
    </row>
    <row r="115" spans="1:38" ht="18" customHeight="1" x14ac:dyDescent="0.2">
      <c r="A115" s="38"/>
      <c r="B115" s="49">
        <v>70004213</v>
      </c>
      <c r="C115" s="73" t="s">
        <v>148</v>
      </c>
      <c r="D115" s="83"/>
      <c r="E115" s="76"/>
      <c r="F115" s="77"/>
      <c r="G115" s="83"/>
      <c r="H115" s="76"/>
      <c r="I115" s="77"/>
      <c r="J115" s="83"/>
      <c r="K115" s="76"/>
      <c r="L115" s="77"/>
      <c r="M115" s="75" t="str">
        <f t="shared" si="15"/>
        <v/>
      </c>
      <c r="N115" s="76"/>
      <c r="O115" s="77"/>
      <c r="P115" s="78" t="str">
        <f t="shared" si="16"/>
        <v/>
      </c>
      <c r="Q115" s="76"/>
      <c r="R115" s="77"/>
      <c r="S115" s="78" t="str">
        <f t="shared" si="17"/>
        <v/>
      </c>
      <c r="T115" s="76"/>
      <c r="U115" s="77"/>
      <c r="V115" s="78"/>
      <c r="W115" s="76"/>
      <c r="X115" s="77"/>
      <c r="Y115" s="79" t="str">
        <f t="shared" si="14"/>
        <v/>
      </c>
      <c r="Z115" s="80"/>
      <c r="AA115" s="81"/>
      <c r="AB115" s="78" t="str">
        <f t="shared" si="18"/>
        <v/>
      </c>
      <c r="AC115" s="76"/>
      <c r="AD115" s="77"/>
      <c r="AE115" s="82"/>
      <c r="AF115" s="76"/>
      <c r="AG115" s="76"/>
      <c r="AH115" s="77"/>
      <c r="AL115" s="50"/>
    </row>
    <row r="116" spans="1:38" ht="18" customHeight="1" x14ac:dyDescent="0.2">
      <c r="A116" s="38"/>
      <c r="B116" s="49">
        <v>70004246</v>
      </c>
      <c r="C116" s="73" t="s">
        <v>149</v>
      </c>
      <c r="D116" s="83"/>
      <c r="E116" s="76"/>
      <c r="F116" s="77"/>
      <c r="G116" s="83"/>
      <c r="H116" s="76"/>
      <c r="I116" s="77"/>
      <c r="J116" s="83"/>
      <c r="K116" s="76"/>
      <c r="L116" s="77"/>
      <c r="M116" s="75" t="str">
        <f t="shared" si="15"/>
        <v/>
      </c>
      <c r="N116" s="76"/>
      <c r="O116" s="77"/>
      <c r="P116" s="78" t="str">
        <f t="shared" si="16"/>
        <v/>
      </c>
      <c r="Q116" s="76"/>
      <c r="R116" s="77"/>
      <c r="S116" s="78" t="str">
        <f t="shared" si="17"/>
        <v/>
      </c>
      <c r="T116" s="76"/>
      <c r="U116" s="77"/>
      <c r="V116" s="78"/>
      <c r="W116" s="76"/>
      <c r="X116" s="77"/>
      <c r="Y116" s="79" t="str">
        <f t="shared" si="14"/>
        <v/>
      </c>
      <c r="Z116" s="80"/>
      <c r="AA116" s="81"/>
      <c r="AB116" s="78" t="str">
        <f t="shared" si="18"/>
        <v/>
      </c>
      <c r="AC116" s="76"/>
      <c r="AD116" s="77"/>
      <c r="AE116" s="82"/>
      <c r="AF116" s="76"/>
      <c r="AG116" s="76"/>
      <c r="AH116" s="77"/>
      <c r="AL116" s="50"/>
    </row>
    <row r="117" spans="1:38" ht="18" customHeight="1" x14ac:dyDescent="0.2">
      <c r="A117" s="38"/>
      <c r="B117" s="49">
        <v>70004099</v>
      </c>
      <c r="C117" s="73" t="s">
        <v>150</v>
      </c>
      <c r="D117" s="157"/>
      <c r="E117" s="76"/>
      <c r="F117" s="77"/>
      <c r="G117" s="83"/>
      <c r="H117" s="76"/>
      <c r="I117" s="77"/>
      <c r="J117" s="83"/>
      <c r="K117" s="76"/>
      <c r="L117" s="77"/>
      <c r="M117" s="75" t="str">
        <f t="shared" si="15"/>
        <v/>
      </c>
      <c r="N117" s="76"/>
      <c r="O117" s="77"/>
      <c r="P117" s="78" t="str">
        <f t="shared" si="16"/>
        <v/>
      </c>
      <c r="Q117" s="76"/>
      <c r="R117" s="77"/>
      <c r="S117" s="78" t="str">
        <f t="shared" si="17"/>
        <v/>
      </c>
      <c r="T117" s="76"/>
      <c r="U117" s="77"/>
      <c r="V117" s="78"/>
      <c r="W117" s="76"/>
      <c r="X117" s="77"/>
      <c r="Y117" s="79" t="str">
        <f t="shared" si="14"/>
        <v/>
      </c>
      <c r="Z117" s="80"/>
      <c r="AA117" s="81"/>
      <c r="AB117" s="78" t="str">
        <f t="shared" si="18"/>
        <v/>
      </c>
      <c r="AC117" s="76"/>
      <c r="AD117" s="77"/>
      <c r="AE117" s="82"/>
      <c r="AF117" s="76"/>
      <c r="AG117" s="76"/>
      <c r="AH117" s="77"/>
      <c r="AL117" s="50"/>
    </row>
    <row r="118" spans="1:38" ht="18" customHeight="1" x14ac:dyDescent="0.2">
      <c r="A118" s="38"/>
      <c r="B118" s="49">
        <v>70004253</v>
      </c>
      <c r="C118" s="73" t="s">
        <v>151</v>
      </c>
      <c r="D118" s="83"/>
      <c r="E118" s="76"/>
      <c r="F118" s="77"/>
      <c r="G118" s="83"/>
      <c r="H118" s="76"/>
      <c r="I118" s="77"/>
      <c r="J118" s="83"/>
      <c r="K118" s="76"/>
      <c r="L118" s="77"/>
      <c r="M118" s="75" t="str">
        <f t="shared" si="15"/>
        <v/>
      </c>
      <c r="N118" s="76"/>
      <c r="O118" s="77"/>
      <c r="P118" s="78" t="str">
        <f t="shared" si="16"/>
        <v/>
      </c>
      <c r="Q118" s="76"/>
      <c r="R118" s="77"/>
      <c r="S118" s="78" t="str">
        <f t="shared" si="17"/>
        <v/>
      </c>
      <c r="T118" s="76"/>
      <c r="U118" s="77"/>
      <c r="V118" s="78"/>
      <c r="W118" s="76"/>
      <c r="X118" s="77"/>
      <c r="Y118" s="79" t="str">
        <f t="shared" si="14"/>
        <v/>
      </c>
      <c r="Z118" s="80"/>
      <c r="AA118" s="81"/>
      <c r="AB118" s="78" t="str">
        <f t="shared" si="18"/>
        <v/>
      </c>
      <c r="AC118" s="76"/>
      <c r="AD118" s="77"/>
      <c r="AE118" s="82"/>
      <c r="AF118" s="76"/>
      <c r="AG118" s="76"/>
      <c r="AH118" s="77"/>
      <c r="AL118" s="50"/>
    </row>
    <row r="119" spans="1:38" ht="18" customHeight="1" x14ac:dyDescent="0.2">
      <c r="A119" s="38"/>
      <c r="B119" s="49">
        <v>70004212</v>
      </c>
      <c r="C119" s="73" t="s">
        <v>152</v>
      </c>
      <c r="D119" s="83"/>
      <c r="E119" s="76"/>
      <c r="F119" s="77"/>
      <c r="G119" s="83"/>
      <c r="H119" s="76"/>
      <c r="I119" s="77"/>
      <c r="J119" s="83"/>
      <c r="K119" s="76"/>
      <c r="L119" s="77"/>
      <c r="M119" s="75" t="str">
        <f t="shared" si="15"/>
        <v/>
      </c>
      <c r="N119" s="76"/>
      <c r="O119" s="77"/>
      <c r="P119" s="78" t="str">
        <f t="shared" si="16"/>
        <v/>
      </c>
      <c r="Q119" s="76"/>
      <c r="R119" s="77"/>
      <c r="S119" s="78" t="str">
        <f t="shared" si="17"/>
        <v/>
      </c>
      <c r="T119" s="76"/>
      <c r="U119" s="77"/>
      <c r="V119" s="78"/>
      <c r="W119" s="76"/>
      <c r="X119" s="77"/>
      <c r="Y119" s="79" t="str">
        <f t="shared" si="14"/>
        <v/>
      </c>
      <c r="Z119" s="80"/>
      <c r="AA119" s="81"/>
      <c r="AB119" s="78" t="str">
        <f t="shared" si="18"/>
        <v/>
      </c>
      <c r="AC119" s="76"/>
      <c r="AD119" s="77"/>
      <c r="AE119" s="82"/>
      <c r="AF119" s="76"/>
      <c r="AG119" s="76"/>
      <c r="AH119" s="77"/>
      <c r="AL119" s="50"/>
    </row>
    <row r="120" spans="1:38" ht="18" customHeight="1" x14ac:dyDescent="0.2">
      <c r="A120" s="38"/>
      <c r="B120" s="49">
        <v>70004216</v>
      </c>
      <c r="C120" s="73" t="s">
        <v>153</v>
      </c>
      <c r="D120" s="83"/>
      <c r="E120" s="76"/>
      <c r="F120" s="77"/>
      <c r="G120" s="83"/>
      <c r="H120" s="76"/>
      <c r="I120" s="77"/>
      <c r="J120" s="83"/>
      <c r="K120" s="76"/>
      <c r="L120" s="77"/>
      <c r="M120" s="75" t="str">
        <f t="shared" si="15"/>
        <v/>
      </c>
      <c r="N120" s="76"/>
      <c r="O120" s="77"/>
      <c r="P120" s="78" t="str">
        <f t="shared" si="16"/>
        <v/>
      </c>
      <c r="Q120" s="76"/>
      <c r="R120" s="77"/>
      <c r="S120" s="78" t="str">
        <f t="shared" si="17"/>
        <v/>
      </c>
      <c r="T120" s="76"/>
      <c r="U120" s="77"/>
      <c r="V120" s="78"/>
      <c r="W120" s="76"/>
      <c r="X120" s="77"/>
      <c r="Y120" s="79" t="str">
        <f t="shared" si="14"/>
        <v/>
      </c>
      <c r="Z120" s="80"/>
      <c r="AA120" s="81"/>
      <c r="AB120" s="78" t="str">
        <f t="shared" si="18"/>
        <v/>
      </c>
      <c r="AC120" s="76"/>
      <c r="AD120" s="77"/>
      <c r="AE120" s="82"/>
      <c r="AF120" s="76"/>
      <c r="AG120" s="76"/>
      <c r="AH120" s="77"/>
      <c r="AL120" s="50"/>
    </row>
    <row r="121" spans="1:38" ht="18" customHeight="1" x14ac:dyDescent="0.2">
      <c r="A121" s="38"/>
      <c r="B121" s="49">
        <v>70004221</v>
      </c>
      <c r="C121" s="73" t="s">
        <v>154</v>
      </c>
      <c r="D121" s="83"/>
      <c r="E121" s="76"/>
      <c r="F121" s="77"/>
      <c r="G121" s="83"/>
      <c r="H121" s="76"/>
      <c r="I121" s="77"/>
      <c r="J121" s="83"/>
      <c r="K121" s="76"/>
      <c r="L121" s="77"/>
      <c r="M121" s="75" t="str">
        <f t="shared" si="15"/>
        <v/>
      </c>
      <c r="N121" s="76"/>
      <c r="O121" s="77"/>
      <c r="P121" s="78" t="str">
        <f t="shared" si="16"/>
        <v/>
      </c>
      <c r="Q121" s="76"/>
      <c r="R121" s="77"/>
      <c r="S121" s="78" t="str">
        <f t="shared" si="17"/>
        <v/>
      </c>
      <c r="T121" s="76"/>
      <c r="U121" s="77"/>
      <c r="V121" s="78"/>
      <c r="W121" s="76"/>
      <c r="X121" s="77"/>
      <c r="Y121" s="79" t="str">
        <f t="shared" si="14"/>
        <v/>
      </c>
      <c r="Z121" s="80"/>
      <c r="AA121" s="81"/>
      <c r="AB121" s="78" t="str">
        <f t="shared" si="18"/>
        <v/>
      </c>
      <c r="AC121" s="76"/>
      <c r="AD121" s="77"/>
      <c r="AE121" s="82"/>
      <c r="AF121" s="76"/>
      <c r="AG121" s="76"/>
      <c r="AH121" s="77"/>
      <c r="AL121" s="50"/>
    </row>
    <row r="122" spans="1:38" ht="18" customHeight="1" x14ac:dyDescent="0.2">
      <c r="A122" s="38"/>
      <c r="B122" s="49">
        <v>70004222</v>
      </c>
      <c r="C122" s="73" t="s">
        <v>155</v>
      </c>
      <c r="D122" s="83"/>
      <c r="E122" s="76"/>
      <c r="F122" s="77"/>
      <c r="G122" s="83"/>
      <c r="H122" s="76"/>
      <c r="I122" s="77"/>
      <c r="J122" s="83"/>
      <c r="K122" s="76"/>
      <c r="L122" s="77"/>
      <c r="M122" s="75" t="str">
        <f t="shared" si="15"/>
        <v/>
      </c>
      <c r="N122" s="76"/>
      <c r="O122" s="77"/>
      <c r="P122" s="78" t="str">
        <f t="shared" si="16"/>
        <v/>
      </c>
      <c r="Q122" s="76"/>
      <c r="R122" s="77"/>
      <c r="S122" s="78" t="str">
        <f t="shared" si="17"/>
        <v/>
      </c>
      <c r="T122" s="76"/>
      <c r="U122" s="77"/>
      <c r="V122" s="78"/>
      <c r="W122" s="76"/>
      <c r="X122" s="77"/>
      <c r="Y122" s="79" t="str">
        <f t="shared" si="14"/>
        <v/>
      </c>
      <c r="Z122" s="80"/>
      <c r="AA122" s="81"/>
      <c r="AB122" s="78" t="str">
        <f t="shared" si="18"/>
        <v/>
      </c>
      <c r="AC122" s="76"/>
      <c r="AD122" s="77"/>
      <c r="AE122" s="82"/>
      <c r="AF122" s="76"/>
      <c r="AG122" s="76"/>
      <c r="AH122" s="77"/>
      <c r="AL122" s="50"/>
    </row>
    <row r="123" spans="1:38" ht="18" customHeight="1" x14ac:dyDescent="0.2">
      <c r="A123" s="38"/>
      <c r="B123" s="49">
        <v>70004220</v>
      </c>
      <c r="C123" s="73" t="s">
        <v>156</v>
      </c>
      <c r="D123" s="83"/>
      <c r="E123" s="76"/>
      <c r="F123" s="77"/>
      <c r="G123" s="83"/>
      <c r="H123" s="76"/>
      <c r="I123" s="77"/>
      <c r="J123" s="83"/>
      <c r="K123" s="76"/>
      <c r="L123" s="77"/>
      <c r="M123" s="75" t="str">
        <f t="shared" si="15"/>
        <v/>
      </c>
      <c r="N123" s="76"/>
      <c r="O123" s="77"/>
      <c r="P123" s="78" t="str">
        <f t="shared" si="16"/>
        <v/>
      </c>
      <c r="Q123" s="76"/>
      <c r="R123" s="77"/>
      <c r="S123" s="78" t="str">
        <f t="shared" si="17"/>
        <v/>
      </c>
      <c r="T123" s="76"/>
      <c r="U123" s="77"/>
      <c r="V123" s="78"/>
      <c r="W123" s="76"/>
      <c r="X123" s="77"/>
      <c r="Y123" s="79" t="str">
        <f t="shared" si="14"/>
        <v/>
      </c>
      <c r="Z123" s="80"/>
      <c r="AA123" s="81"/>
      <c r="AB123" s="78" t="str">
        <f t="shared" si="18"/>
        <v/>
      </c>
      <c r="AC123" s="76"/>
      <c r="AD123" s="77"/>
      <c r="AE123" s="82"/>
      <c r="AF123" s="76"/>
      <c r="AG123" s="76"/>
      <c r="AH123" s="77"/>
      <c r="AL123" s="50"/>
    </row>
    <row r="124" spans="1:38" ht="18" customHeight="1" x14ac:dyDescent="0.2">
      <c r="A124" s="38"/>
      <c r="B124" s="49">
        <v>70004210</v>
      </c>
      <c r="C124" s="73" t="s">
        <v>157</v>
      </c>
      <c r="D124" s="83"/>
      <c r="E124" s="76"/>
      <c r="F124" s="77"/>
      <c r="G124" s="83"/>
      <c r="H124" s="76"/>
      <c r="I124" s="77"/>
      <c r="J124" s="83"/>
      <c r="K124" s="76"/>
      <c r="L124" s="77"/>
      <c r="M124" s="75" t="str">
        <f t="shared" si="15"/>
        <v/>
      </c>
      <c r="N124" s="76"/>
      <c r="O124" s="77"/>
      <c r="P124" s="78" t="str">
        <f t="shared" si="16"/>
        <v/>
      </c>
      <c r="Q124" s="76"/>
      <c r="R124" s="77"/>
      <c r="S124" s="78" t="str">
        <f t="shared" si="17"/>
        <v/>
      </c>
      <c r="T124" s="76"/>
      <c r="U124" s="77"/>
      <c r="V124" s="78"/>
      <c r="W124" s="76"/>
      <c r="X124" s="77"/>
      <c r="Y124" s="79" t="str">
        <f t="shared" si="14"/>
        <v/>
      </c>
      <c r="Z124" s="80"/>
      <c r="AA124" s="81"/>
      <c r="AB124" s="78" t="str">
        <f t="shared" si="18"/>
        <v/>
      </c>
      <c r="AC124" s="76"/>
      <c r="AD124" s="77"/>
      <c r="AE124" s="82"/>
      <c r="AF124" s="76"/>
      <c r="AG124" s="76"/>
      <c r="AH124" s="77"/>
      <c r="AL124" s="50"/>
    </row>
    <row r="125" spans="1:38" ht="18" customHeight="1" x14ac:dyDescent="0.2">
      <c r="A125" s="38"/>
      <c r="B125" s="49">
        <v>70004219</v>
      </c>
      <c r="C125" s="73" t="s">
        <v>158</v>
      </c>
      <c r="D125" s="83"/>
      <c r="E125" s="76"/>
      <c r="F125" s="77"/>
      <c r="G125" s="83"/>
      <c r="H125" s="76"/>
      <c r="I125" s="77"/>
      <c r="J125" s="83"/>
      <c r="K125" s="76"/>
      <c r="L125" s="77"/>
      <c r="M125" s="75" t="str">
        <f t="shared" si="15"/>
        <v/>
      </c>
      <c r="N125" s="76"/>
      <c r="O125" s="77"/>
      <c r="P125" s="78" t="str">
        <f t="shared" si="16"/>
        <v/>
      </c>
      <c r="Q125" s="76"/>
      <c r="R125" s="77"/>
      <c r="S125" s="78" t="str">
        <f t="shared" si="17"/>
        <v/>
      </c>
      <c r="T125" s="76"/>
      <c r="U125" s="77"/>
      <c r="V125" s="78"/>
      <c r="W125" s="76"/>
      <c r="X125" s="77"/>
      <c r="Y125" s="79" t="str">
        <f t="shared" si="14"/>
        <v/>
      </c>
      <c r="Z125" s="80"/>
      <c r="AA125" s="81"/>
      <c r="AB125" s="78" t="str">
        <f t="shared" si="18"/>
        <v/>
      </c>
      <c r="AC125" s="76"/>
      <c r="AD125" s="77"/>
      <c r="AE125" s="82"/>
      <c r="AF125" s="76"/>
      <c r="AG125" s="76"/>
      <c r="AH125" s="77"/>
      <c r="AL125" s="50"/>
    </row>
    <row r="126" spans="1:38" ht="18" customHeight="1" x14ac:dyDescent="0.2">
      <c r="A126" s="38"/>
      <c r="B126" s="49">
        <v>70004242</v>
      </c>
      <c r="C126" s="73" t="s">
        <v>159</v>
      </c>
      <c r="D126" s="83"/>
      <c r="E126" s="76"/>
      <c r="F126" s="77"/>
      <c r="G126" s="83"/>
      <c r="H126" s="76"/>
      <c r="I126" s="77"/>
      <c r="J126" s="83"/>
      <c r="K126" s="76"/>
      <c r="L126" s="77"/>
      <c r="M126" s="75" t="str">
        <f t="shared" si="15"/>
        <v/>
      </c>
      <c r="N126" s="76"/>
      <c r="O126" s="77"/>
      <c r="P126" s="78" t="str">
        <f t="shared" si="16"/>
        <v/>
      </c>
      <c r="Q126" s="76"/>
      <c r="R126" s="77"/>
      <c r="S126" s="78" t="str">
        <f t="shared" si="17"/>
        <v/>
      </c>
      <c r="T126" s="76"/>
      <c r="U126" s="77"/>
      <c r="V126" s="78"/>
      <c r="W126" s="76"/>
      <c r="X126" s="77"/>
      <c r="Y126" s="79" t="str">
        <f t="shared" si="14"/>
        <v/>
      </c>
      <c r="Z126" s="80"/>
      <c r="AA126" s="81"/>
      <c r="AB126" s="78" t="str">
        <f t="shared" si="18"/>
        <v/>
      </c>
      <c r="AC126" s="76"/>
      <c r="AD126" s="77"/>
      <c r="AE126" s="82"/>
      <c r="AF126" s="76"/>
      <c r="AG126" s="76"/>
      <c r="AH126" s="77"/>
      <c r="AL126" s="50"/>
    </row>
    <row r="127" spans="1:38" ht="18" customHeight="1" x14ac:dyDescent="0.2">
      <c r="A127" s="38"/>
      <c r="B127" s="49">
        <v>70004235</v>
      </c>
      <c r="C127" s="73" t="s">
        <v>160</v>
      </c>
      <c r="D127" s="83"/>
      <c r="E127" s="76"/>
      <c r="F127" s="77"/>
      <c r="G127" s="83"/>
      <c r="H127" s="76"/>
      <c r="I127" s="77"/>
      <c r="J127" s="83"/>
      <c r="K127" s="76"/>
      <c r="L127" s="77"/>
      <c r="M127" s="75" t="str">
        <f t="shared" si="15"/>
        <v/>
      </c>
      <c r="N127" s="76"/>
      <c r="O127" s="77"/>
      <c r="P127" s="78" t="str">
        <f t="shared" si="16"/>
        <v/>
      </c>
      <c r="Q127" s="76"/>
      <c r="R127" s="77"/>
      <c r="S127" s="78" t="str">
        <f t="shared" si="17"/>
        <v/>
      </c>
      <c r="T127" s="76"/>
      <c r="U127" s="77"/>
      <c r="V127" s="78"/>
      <c r="W127" s="76"/>
      <c r="X127" s="77"/>
      <c r="Y127" s="79" t="str">
        <f t="shared" si="14"/>
        <v/>
      </c>
      <c r="Z127" s="80"/>
      <c r="AA127" s="81"/>
      <c r="AB127" s="78" t="str">
        <f t="shared" si="18"/>
        <v/>
      </c>
      <c r="AC127" s="76"/>
      <c r="AD127" s="77"/>
      <c r="AE127" s="82"/>
      <c r="AF127" s="76"/>
      <c r="AG127" s="76"/>
      <c r="AH127" s="77"/>
      <c r="AL127" s="50"/>
    </row>
    <row r="128" spans="1:38" ht="18" customHeight="1" x14ac:dyDescent="0.2">
      <c r="A128" s="38"/>
      <c r="B128" s="49">
        <v>70004236</v>
      </c>
      <c r="C128" s="73" t="s">
        <v>161</v>
      </c>
      <c r="D128" s="83"/>
      <c r="E128" s="76"/>
      <c r="F128" s="77"/>
      <c r="G128" s="83"/>
      <c r="H128" s="76"/>
      <c r="I128" s="77"/>
      <c r="J128" s="83"/>
      <c r="K128" s="76"/>
      <c r="L128" s="77"/>
      <c r="M128" s="75" t="str">
        <f t="shared" si="15"/>
        <v/>
      </c>
      <c r="N128" s="76"/>
      <c r="O128" s="77"/>
      <c r="P128" s="78" t="str">
        <f t="shared" si="16"/>
        <v/>
      </c>
      <c r="Q128" s="76"/>
      <c r="R128" s="77"/>
      <c r="S128" s="78" t="str">
        <f t="shared" si="17"/>
        <v/>
      </c>
      <c r="T128" s="76"/>
      <c r="U128" s="77"/>
      <c r="V128" s="78"/>
      <c r="W128" s="76"/>
      <c r="X128" s="77"/>
      <c r="Y128" s="79" t="str">
        <f t="shared" si="14"/>
        <v/>
      </c>
      <c r="Z128" s="80"/>
      <c r="AA128" s="81"/>
      <c r="AB128" s="78" t="str">
        <f t="shared" si="18"/>
        <v/>
      </c>
      <c r="AC128" s="76"/>
      <c r="AD128" s="77"/>
      <c r="AE128" s="82"/>
      <c r="AF128" s="76"/>
      <c r="AG128" s="76"/>
      <c r="AH128" s="77"/>
      <c r="AL128" s="50"/>
    </row>
    <row r="129" spans="1:38" ht="18" customHeight="1" x14ac:dyDescent="0.2">
      <c r="A129" s="38"/>
      <c r="B129" s="49">
        <v>70004215</v>
      </c>
      <c r="C129" s="73" t="s">
        <v>162</v>
      </c>
      <c r="D129" s="83"/>
      <c r="E129" s="76"/>
      <c r="F129" s="77"/>
      <c r="G129" s="83"/>
      <c r="H129" s="76"/>
      <c r="I129" s="77"/>
      <c r="J129" s="83"/>
      <c r="K129" s="76"/>
      <c r="L129" s="77"/>
      <c r="M129" s="75" t="str">
        <f t="shared" si="15"/>
        <v/>
      </c>
      <c r="N129" s="76"/>
      <c r="O129" s="77"/>
      <c r="P129" s="78" t="str">
        <f t="shared" si="16"/>
        <v/>
      </c>
      <c r="Q129" s="76"/>
      <c r="R129" s="77"/>
      <c r="S129" s="78" t="str">
        <f t="shared" si="17"/>
        <v/>
      </c>
      <c r="T129" s="76"/>
      <c r="U129" s="77"/>
      <c r="V129" s="78"/>
      <c r="W129" s="76"/>
      <c r="X129" s="77"/>
      <c r="Y129" s="79" t="str">
        <f t="shared" si="14"/>
        <v/>
      </c>
      <c r="Z129" s="80"/>
      <c r="AA129" s="81"/>
      <c r="AB129" s="78" t="str">
        <f t="shared" si="18"/>
        <v/>
      </c>
      <c r="AC129" s="76"/>
      <c r="AD129" s="77"/>
      <c r="AE129" s="82"/>
      <c r="AF129" s="76"/>
      <c r="AG129" s="76"/>
      <c r="AH129" s="77"/>
      <c r="AL129" s="50"/>
    </row>
    <row r="130" spans="1:38" ht="18" customHeight="1" x14ac:dyDescent="0.2">
      <c r="A130" s="38"/>
      <c r="B130" s="49"/>
      <c r="C130" s="73"/>
      <c r="D130" s="83"/>
      <c r="E130" s="76"/>
      <c r="F130" s="77"/>
      <c r="G130" s="83"/>
      <c r="H130" s="76"/>
      <c r="I130" s="77"/>
      <c r="J130" s="83"/>
      <c r="K130" s="76"/>
      <c r="L130" s="77"/>
      <c r="M130" s="75" t="str">
        <f t="shared" si="15"/>
        <v/>
      </c>
      <c r="N130" s="76"/>
      <c r="O130" s="77"/>
      <c r="P130" s="78" t="str">
        <f t="shared" si="16"/>
        <v/>
      </c>
      <c r="Q130" s="76"/>
      <c r="R130" s="77"/>
      <c r="S130" s="78" t="str">
        <f t="shared" si="17"/>
        <v/>
      </c>
      <c r="T130" s="76"/>
      <c r="U130" s="77"/>
      <c r="V130" s="78"/>
      <c r="W130" s="76"/>
      <c r="X130" s="77"/>
      <c r="Y130" s="79" t="str">
        <f t="shared" si="14"/>
        <v/>
      </c>
      <c r="Z130" s="80"/>
      <c r="AA130" s="81"/>
      <c r="AB130" s="78" t="str">
        <f t="shared" si="18"/>
        <v/>
      </c>
      <c r="AC130" s="76"/>
      <c r="AD130" s="77"/>
      <c r="AE130" s="82"/>
      <c r="AF130" s="76"/>
      <c r="AG130" s="76"/>
      <c r="AH130" s="77"/>
      <c r="AL130" s="50"/>
    </row>
    <row r="131" spans="1:38" ht="18" customHeight="1" x14ac:dyDescent="0.2">
      <c r="A131" s="38"/>
      <c r="B131" s="49">
        <v>70004198</v>
      </c>
      <c r="C131" s="73" t="s">
        <v>163</v>
      </c>
      <c r="D131" s="83"/>
      <c r="E131" s="76"/>
      <c r="F131" s="77"/>
      <c r="G131" s="83"/>
      <c r="H131" s="76"/>
      <c r="I131" s="77"/>
      <c r="J131" s="83"/>
      <c r="K131" s="76"/>
      <c r="L131" s="77"/>
      <c r="M131" s="75" t="str">
        <f t="shared" si="15"/>
        <v/>
      </c>
      <c r="N131" s="76"/>
      <c r="O131" s="77"/>
      <c r="P131" s="78" t="str">
        <f t="shared" si="16"/>
        <v/>
      </c>
      <c r="Q131" s="76"/>
      <c r="R131" s="77"/>
      <c r="S131" s="78" t="str">
        <f t="shared" si="17"/>
        <v/>
      </c>
      <c r="T131" s="76"/>
      <c r="U131" s="77"/>
      <c r="V131" s="78"/>
      <c r="W131" s="76"/>
      <c r="X131" s="77"/>
      <c r="Y131" s="79" t="str">
        <f t="shared" si="14"/>
        <v/>
      </c>
      <c r="Z131" s="80"/>
      <c r="AA131" s="81"/>
      <c r="AB131" s="78" t="str">
        <f t="shared" si="18"/>
        <v/>
      </c>
      <c r="AC131" s="76"/>
      <c r="AD131" s="77"/>
      <c r="AE131" s="82"/>
      <c r="AF131" s="76"/>
      <c r="AG131" s="76"/>
      <c r="AH131" s="77"/>
      <c r="AL131" s="50"/>
    </row>
    <row r="132" spans="1:38" ht="18" customHeight="1" x14ac:dyDescent="0.2">
      <c r="A132" s="38"/>
      <c r="B132" s="49">
        <v>70004238</v>
      </c>
      <c r="C132" s="73" t="s">
        <v>164</v>
      </c>
      <c r="D132" s="83"/>
      <c r="E132" s="76"/>
      <c r="F132" s="77"/>
      <c r="G132" s="83"/>
      <c r="H132" s="76"/>
      <c r="I132" s="77"/>
      <c r="J132" s="83"/>
      <c r="K132" s="76"/>
      <c r="L132" s="77"/>
      <c r="M132" s="75" t="str">
        <f t="shared" si="15"/>
        <v/>
      </c>
      <c r="N132" s="76"/>
      <c r="O132" s="77"/>
      <c r="P132" s="78" t="str">
        <f t="shared" si="16"/>
        <v/>
      </c>
      <c r="Q132" s="76"/>
      <c r="R132" s="77"/>
      <c r="S132" s="78" t="str">
        <f t="shared" si="17"/>
        <v/>
      </c>
      <c r="T132" s="76"/>
      <c r="U132" s="77"/>
      <c r="V132" s="78"/>
      <c r="W132" s="76"/>
      <c r="X132" s="77"/>
      <c r="Y132" s="79" t="str">
        <f t="shared" si="14"/>
        <v/>
      </c>
      <c r="Z132" s="80"/>
      <c r="AA132" s="81"/>
      <c r="AB132" s="78" t="str">
        <f t="shared" si="18"/>
        <v/>
      </c>
      <c r="AC132" s="76"/>
      <c r="AD132" s="77"/>
      <c r="AE132" s="82"/>
      <c r="AF132" s="76"/>
      <c r="AG132" s="76"/>
      <c r="AH132" s="77"/>
      <c r="AL132" s="50"/>
    </row>
    <row r="133" spans="1:38" ht="18" customHeight="1" x14ac:dyDescent="0.2">
      <c r="A133" s="38"/>
      <c r="B133" s="49">
        <v>70004243</v>
      </c>
      <c r="C133" s="73" t="s">
        <v>165</v>
      </c>
      <c r="D133" s="83"/>
      <c r="E133" s="76"/>
      <c r="F133" s="77"/>
      <c r="G133" s="83"/>
      <c r="H133" s="76"/>
      <c r="I133" s="77"/>
      <c r="J133" s="83"/>
      <c r="K133" s="76"/>
      <c r="L133" s="77"/>
      <c r="M133" s="75" t="str">
        <f t="shared" si="15"/>
        <v/>
      </c>
      <c r="N133" s="76"/>
      <c r="O133" s="77"/>
      <c r="P133" s="78" t="str">
        <f t="shared" si="16"/>
        <v/>
      </c>
      <c r="Q133" s="76"/>
      <c r="R133" s="77"/>
      <c r="S133" s="78" t="str">
        <f t="shared" si="17"/>
        <v/>
      </c>
      <c r="T133" s="76"/>
      <c r="U133" s="77"/>
      <c r="V133" s="78"/>
      <c r="W133" s="76"/>
      <c r="X133" s="77"/>
      <c r="Y133" s="79" t="str">
        <f t="shared" si="14"/>
        <v/>
      </c>
      <c r="Z133" s="80"/>
      <c r="AA133" s="81"/>
      <c r="AB133" s="78" t="str">
        <f t="shared" si="18"/>
        <v/>
      </c>
      <c r="AC133" s="76"/>
      <c r="AD133" s="77"/>
      <c r="AE133" s="82"/>
      <c r="AF133" s="76"/>
      <c r="AG133" s="76"/>
      <c r="AH133" s="77"/>
      <c r="AL133" s="50"/>
    </row>
    <row r="134" spans="1:38" ht="18" customHeight="1" x14ac:dyDescent="0.2">
      <c r="A134" s="38"/>
      <c r="B134" s="49">
        <v>70004209</v>
      </c>
      <c r="C134" s="73" t="s">
        <v>166</v>
      </c>
      <c r="D134" s="83"/>
      <c r="E134" s="76"/>
      <c r="F134" s="77"/>
      <c r="G134" s="83"/>
      <c r="H134" s="76"/>
      <c r="I134" s="77"/>
      <c r="J134" s="83"/>
      <c r="K134" s="76"/>
      <c r="L134" s="77"/>
      <c r="M134" s="75" t="str">
        <f t="shared" si="15"/>
        <v/>
      </c>
      <c r="N134" s="76"/>
      <c r="O134" s="77"/>
      <c r="P134" s="78" t="str">
        <f t="shared" si="16"/>
        <v/>
      </c>
      <c r="Q134" s="76"/>
      <c r="R134" s="77"/>
      <c r="S134" s="78" t="str">
        <f t="shared" si="17"/>
        <v/>
      </c>
      <c r="T134" s="76"/>
      <c r="U134" s="77"/>
      <c r="V134" s="78"/>
      <c r="W134" s="76"/>
      <c r="X134" s="77"/>
      <c r="Y134" s="79" t="str">
        <f t="shared" si="14"/>
        <v/>
      </c>
      <c r="Z134" s="80"/>
      <c r="AA134" s="81"/>
      <c r="AB134" s="78" t="str">
        <f t="shared" si="18"/>
        <v/>
      </c>
      <c r="AC134" s="76"/>
      <c r="AD134" s="77"/>
      <c r="AE134" s="82"/>
      <c r="AF134" s="76"/>
      <c r="AG134" s="76"/>
      <c r="AH134" s="77"/>
      <c r="AL134" s="50"/>
    </row>
    <row r="135" spans="1:38" ht="18" customHeight="1" x14ac:dyDescent="0.2">
      <c r="A135" s="38"/>
      <c r="B135" s="49">
        <v>70004240</v>
      </c>
      <c r="C135" s="73" t="s">
        <v>167</v>
      </c>
      <c r="D135" s="83"/>
      <c r="E135" s="76"/>
      <c r="F135" s="77"/>
      <c r="G135" s="83"/>
      <c r="H135" s="76"/>
      <c r="I135" s="77"/>
      <c r="J135" s="83"/>
      <c r="K135" s="76"/>
      <c r="L135" s="77"/>
      <c r="M135" s="75" t="str">
        <f t="shared" si="15"/>
        <v/>
      </c>
      <c r="N135" s="76"/>
      <c r="O135" s="77"/>
      <c r="P135" s="78" t="str">
        <f t="shared" si="16"/>
        <v/>
      </c>
      <c r="Q135" s="76"/>
      <c r="R135" s="77"/>
      <c r="S135" s="78" t="str">
        <f t="shared" si="17"/>
        <v/>
      </c>
      <c r="T135" s="76"/>
      <c r="U135" s="77"/>
      <c r="V135" s="78"/>
      <c r="W135" s="76"/>
      <c r="X135" s="77"/>
      <c r="Y135" s="79" t="str">
        <f t="shared" si="14"/>
        <v/>
      </c>
      <c r="Z135" s="80"/>
      <c r="AA135" s="81"/>
      <c r="AB135" s="78" t="str">
        <f t="shared" si="18"/>
        <v/>
      </c>
      <c r="AC135" s="76"/>
      <c r="AD135" s="77"/>
      <c r="AE135" s="82"/>
      <c r="AF135" s="76"/>
      <c r="AG135" s="76"/>
      <c r="AH135" s="77"/>
      <c r="AL135" s="50"/>
    </row>
    <row r="136" spans="1:38" ht="18" customHeight="1" x14ac:dyDescent="0.2">
      <c r="A136" s="38"/>
      <c r="B136" s="49">
        <v>70004239</v>
      </c>
      <c r="C136" s="73" t="s">
        <v>168</v>
      </c>
      <c r="D136" s="83"/>
      <c r="E136" s="76"/>
      <c r="F136" s="77"/>
      <c r="G136" s="83"/>
      <c r="H136" s="76"/>
      <c r="I136" s="77"/>
      <c r="J136" s="83"/>
      <c r="K136" s="76"/>
      <c r="L136" s="77"/>
      <c r="M136" s="75" t="str">
        <f t="shared" si="15"/>
        <v/>
      </c>
      <c r="N136" s="76"/>
      <c r="O136" s="77"/>
      <c r="P136" s="78" t="str">
        <f t="shared" si="16"/>
        <v/>
      </c>
      <c r="Q136" s="76"/>
      <c r="R136" s="77"/>
      <c r="S136" s="78" t="str">
        <f t="shared" si="17"/>
        <v/>
      </c>
      <c r="T136" s="76"/>
      <c r="U136" s="77"/>
      <c r="V136" s="78"/>
      <c r="W136" s="76"/>
      <c r="X136" s="77"/>
      <c r="Y136" s="79" t="str">
        <f t="shared" si="14"/>
        <v/>
      </c>
      <c r="Z136" s="80"/>
      <c r="AA136" s="81"/>
      <c r="AB136" s="78" t="str">
        <f t="shared" si="18"/>
        <v/>
      </c>
      <c r="AC136" s="76"/>
      <c r="AD136" s="77"/>
      <c r="AE136" s="82"/>
      <c r="AF136" s="76"/>
      <c r="AG136" s="76"/>
      <c r="AH136" s="77"/>
      <c r="AL136" s="50"/>
    </row>
    <row r="137" spans="1:38" ht="18" customHeight="1" x14ac:dyDescent="0.2">
      <c r="A137" s="38"/>
      <c r="B137" s="49">
        <v>70004214</v>
      </c>
      <c r="C137" s="73" t="s">
        <v>169</v>
      </c>
      <c r="D137" s="83"/>
      <c r="E137" s="76"/>
      <c r="F137" s="77"/>
      <c r="G137" s="83"/>
      <c r="H137" s="76"/>
      <c r="I137" s="77"/>
      <c r="J137" s="83"/>
      <c r="K137" s="76"/>
      <c r="L137" s="77"/>
      <c r="M137" s="75" t="str">
        <f t="shared" si="15"/>
        <v/>
      </c>
      <c r="N137" s="76"/>
      <c r="O137" s="77"/>
      <c r="P137" s="78" t="str">
        <f t="shared" si="16"/>
        <v/>
      </c>
      <c r="Q137" s="76"/>
      <c r="R137" s="77"/>
      <c r="S137" s="78" t="str">
        <f t="shared" si="17"/>
        <v/>
      </c>
      <c r="T137" s="76"/>
      <c r="U137" s="77"/>
      <c r="V137" s="78"/>
      <c r="W137" s="76"/>
      <c r="X137" s="77"/>
      <c r="Y137" s="79" t="str">
        <f t="shared" si="14"/>
        <v/>
      </c>
      <c r="Z137" s="80"/>
      <c r="AA137" s="81"/>
      <c r="AB137" s="78" t="str">
        <f t="shared" si="18"/>
        <v/>
      </c>
      <c r="AC137" s="76"/>
      <c r="AD137" s="77"/>
      <c r="AE137" s="82"/>
      <c r="AF137" s="76"/>
      <c r="AG137" s="76"/>
      <c r="AH137" s="77"/>
      <c r="AL137" s="50"/>
    </row>
    <row r="138" spans="1:38" ht="18" customHeight="1" x14ac:dyDescent="0.2">
      <c r="A138" s="38"/>
      <c r="B138" s="49">
        <v>70004259</v>
      </c>
      <c r="C138" s="73" t="s">
        <v>170</v>
      </c>
      <c r="D138" s="157"/>
      <c r="E138" s="76"/>
      <c r="F138" s="77"/>
      <c r="G138" s="83"/>
      <c r="H138" s="76"/>
      <c r="I138" s="77"/>
      <c r="J138" s="83"/>
      <c r="K138" s="76"/>
      <c r="L138" s="77"/>
      <c r="M138" s="75" t="str">
        <f t="shared" si="15"/>
        <v/>
      </c>
      <c r="N138" s="76"/>
      <c r="O138" s="77"/>
      <c r="P138" s="78" t="str">
        <f t="shared" si="16"/>
        <v/>
      </c>
      <c r="Q138" s="76"/>
      <c r="R138" s="77"/>
      <c r="S138" s="78" t="str">
        <f t="shared" si="17"/>
        <v/>
      </c>
      <c r="T138" s="76"/>
      <c r="U138" s="77"/>
      <c r="V138" s="78"/>
      <c r="W138" s="76"/>
      <c r="X138" s="77"/>
      <c r="Y138" s="79" t="str">
        <f t="shared" si="14"/>
        <v/>
      </c>
      <c r="Z138" s="80"/>
      <c r="AA138" s="81"/>
      <c r="AB138" s="78" t="str">
        <f t="shared" si="18"/>
        <v/>
      </c>
      <c r="AC138" s="76"/>
      <c r="AD138" s="77"/>
      <c r="AE138" s="82"/>
      <c r="AF138" s="76"/>
      <c r="AG138" s="76"/>
      <c r="AH138" s="77"/>
      <c r="AL138" s="50"/>
    </row>
    <row r="139" spans="1:38" ht="18" customHeight="1" x14ac:dyDescent="0.2">
      <c r="A139" s="38"/>
      <c r="B139" s="49">
        <v>70004280</v>
      </c>
      <c r="C139" s="73" t="s">
        <v>171</v>
      </c>
      <c r="D139" s="157"/>
      <c r="E139" s="76"/>
      <c r="F139" s="77"/>
      <c r="G139" s="83"/>
      <c r="H139" s="76"/>
      <c r="I139" s="77"/>
      <c r="J139" s="83"/>
      <c r="K139" s="76"/>
      <c r="L139" s="77"/>
      <c r="M139" s="75" t="str">
        <f t="shared" si="15"/>
        <v/>
      </c>
      <c r="N139" s="76"/>
      <c r="O139" s="77"/>
      <c r="P139" s="78" t="str">
        <f t="shared" si="16"/>
        <v/>
      </c>
      <c r="Q139" s="76"/>
      <c r="R139" s="77"/>
      <c r="S139" s="78" t="str">
        <f t="shared" si="17"/>
        <v/>
      </c>
      <c r="T139" s="76"/>
      <c r="U139" s="77"/>
      <c r="V139" s="78"/>
      <c r="W139" s="76"/>
      <c r="X139" s="77"/>
      <c r="Y139" s="79" t="str">
        <f t="shared" si="14"/>
        <v/>
      </c>
      <c r="Z139" s="80"/>
      <c r="AA139" s="81"/>
      <c r="AB139" s="78" t="str">
        <f t="shared" si="18"/>
        <v/>
      </c>
      <c r="AC139" s="76"/>
      <c r="AD139" s="77"/>
      <c r="AE139" s="82"/>
      <c r="AF139" s="76"/>
      <c r="AG139" s="76"/>
      <c r="AH139" s="77"/>
      <c r="AL139" s="50"/>
    </row>
    <row r="140" spans="1:38" ht="18" customHeight="1" x14ac:dyDescent="0.2">
      <c r="A140" s="38"/>
      <c r="B140" s="49">
        <v>70004284</v>
      </c>
      <c r="C140" s="73" t="s">
        <v>172</v>
      </c>
      <c r="D140" s="83"/>
      <c r="E140" s="76"/>
      <c r="F140" s="77"/>
      <c r="G140" s="83"/>
      <c r="H140" s="76"/>
      <c r="I140" s="77"/>
      <c r="J140" s="83"/>
      <c r="K140" s="76"/>
      <c r="L140" s="77"/>
      <c r="M140" s="75" t="str">
        <f t="shared" si="15"/>
        <v/>
      </c>
      <c r="N140" s="76"/>
      <c r="O140" s="77"/>
      <c r="P140" s="78" t="str">
        <f t="shared" si="16"/>
        <v/>
      </c>
      <c r="Q140" s="76"/>
      <c r="R140" s="77"/>
      <c r="S140" s="78" t="str">
        <f t="shared" si="17"/>
        <v/>
      </c>
      <c r="T140" s="76"/>
      <c r="U140" s="77"/>
      <c r="V140" s="78"/>
      <c r="W140" s="76"/>
      <c r="X140" s="77"/>
      <c r="Y140" s="79" t="str">
        <f t="shared" si="14"/>
        <v/>
      </c>
      <c r="Z140" s="80"/>
      <c r="AA140" s="81"/>
      <c r="AB140" s="78" t="str">
        <f t="shared" si="18"/>
        <v/>
      </c>
      <c r="AC140" s="76"/>
      <c r="AD140" s="77"/>
      <c r="AE140" s="82"/>
      <c r="AF140" s="76"/>
      <c r="AG140" s="76"/>
      <c r="AH140" s="77"/>
      <c r="AL140" s="50"/>
    </row>
    <row r="141" spans="1:38" ht="18" customHeight="1" x14ac:dyDescent="0.2">
      <c r="A141" s="38"/>
      <c r="B141" s="49">
        <v>70004278</v>
      </c>
      <c r="C141" s="73" t="s">
        <v>173</v>
      </c>
      <c r="D141" s="83"/>
      <c r="E141" s="76"/>
      <c r="F141" s="77"/>
      <c r="G141" s="83"/>
      <c r="H141" s="76"/>
      <c r="I141" s="77"/>
      <c r="J141" s="83"/>
      <c r="K141" s="76"/>
      <c r="L141" s="77"/>
      <c r="M141" s="75" t="str">
        <f t="shared" si="15"/>
        <v/>
      </c>
      <c r="N141" s="76"/>
      <c r="O141" s="77"/>
      <c r="P141" s="78" t="str">
        <f t="shared" si="16"/>
        <v/>
      </c>
      <c r="Q141" s="76"/>
      <c r="R141" s="77"/>
      <c r="S141" s="78" t="str">
        <f t="shared" si="17"/>
        <v/>
      </c>
      <c r="T141" s="76"/>
      <c r="U141" s="77"/>
      <c r="V141" s="78"/>
      <c r="W141" s="76"/>
      <c r="X141" s="77"/>
      <c r="Y141" s="79" t="str">
        <f t="shared" si="14"/>
        <v/>
      </c>
      <c r="Z141" s="80"/>
      <c r="AA141" s="81"/>
      <c r="AB141" s="78" t="str">
        <f t="shared" si="18"/>
        <v/>
      </c>
      <c r="AC141" s="76"/>
      <c r="AD141" s="77"/>
      <c r="AE141" s="82"/>
      <c r="AF141" s="76"/>
      <c r="AG141" s="76"/>
      <c r="AH141" s="77"/>
      <c r="AL141" s="50"/>
    </row>
    <row r="142" spans="1:38" ht="18" customHeight="1" x14ac:dyDescent="0.2">
      <c r="A142" s="38"/>
      <c r="B142" s="49">
        <v>70004281</v>
      </c>
      <c r="C142" s="73" t="s">
        <v>174</v>
      </c>
      <c r="D142" s="83"/>
      <c r="E142" s="76"/>
      <c r="F142" s="77"/>
      <c r="G142" s="83"/>
      <c r="H142" s="76"/>
      <c r="I142" s="77"/>
      <c r="J142" s="83"/>
      <c r="K142" s="76"/>
      <c r="L142" s="77"/>
      <c r="M142" s="75" t="str">
        <f t="shared" si="15"/>
        <v/>
      </c>
      <c r="N142" s="76"/>
      <c r="O142" s="77"/>
      <c r="P142" s="78" t="str">
        <f t="shared" si="16"/>
        <v/>
      </c>
      <c r="Q142" s="76"/>
      <c r="R142" s="77"/>
      <c r="S142" s="78" t="str">
        <f t="shared" si="17"/>
        <v/>
      </c>
      <c r="T142" s="76"/>
      <c r="U142" s="77"/>
      <c r="V142" s="78"/>
      <c r="W142" s="76"/>
      <c r="X142" s="77"/>
      <c r="Y142" s="79" t="str">
        <f t="shared" si="14"/>
        <v/>
      </c>
      <c r="Z142" s="80"/>
      <c r="AA142" s="81"/>
      <c r="AB142" s="78" t="str">
        <f t="shared" si="18"/>
        <v/>
      </c>
      <c r="AC142" s="76"/>
      <c r="AD142" s="77"/>
      <c r="AE142" s="82"/>
      <c r="AF142" s="76"/>
      <c r="AG142" s="76"/>
      <c r="AH142" s="77"/>
      <c r="AL142" s="50"/>
    </row>
    <row r="143" spans="1:38" ht="18" customHeight="1" x14ac:dyDescent="0.2">
      <c r="A143" s="38"/>
      <c r="B143" s="49">
        <v>70004277</v>
      </c>
      <c r="C143" s="73" t="s">
        <v>175</v>
      </c>
      <c r="D143" s="83"/>
      <c r="E143" s="76"/>
      <c r="F143" s="77"/>
      <c r="G143" s="83"/>
      <c r="H143" s="76"/>
      <c r="I143" s="77"/>
      <c r="J143" s="83"/>
      <c r="K143" s="76"/>
      <c r="L143" s="77"/>
      <c r="M143" s="75" t="str">
        <f t="shared" si="15"/>
        <v/>
      </c>
      <c r="N143" s="76"/>
      <c r="O143" s="77"/>
      <c r="P143" s="78" t="str">
        <f t="shared" si="16"/>
        <v/>
      </c>
      <c r="Q143" s="76"/>
      <c r="R143" s="77"/>
      <c r="S143" s="78" t="str">
        <f t="shared" si="17"/>
        <v/>
      </c>
      <c r="T143" s="76"/>
      <c r="U143" s="77"/>
      <c r="V143" s="78"/>
      <c r="W143" s="76"/>
      <c r="X143" s="77"/>
      <c r="Y143" s="79" t="str">
        <f t="shared" si="14"/>
        <v/>
      </c>
      <c r="Z143" s="80"/>
      <c r="AA143" s="81"/>
      <c r="AB143" s="78" t="str">
        <f t="shared" si="18"/>
        <v/>
      </c>
      <c r="AC143" s="76"/>
      <c r="AD143" s="77"/>
      <c r="AE143" s="82"/>
      <c r="AF143" s="76"/>
      <c r="AG143" s="76"/>
      <c r="AH143" s="77"/>
      <c r="AL143" s="50"/>
    </row>
    <row r="144" spans="1:38" ht="18" customHeight="1" x14ac:dyDescent="0.2">
      <c r="A144" s="38"/>
      <c r="B144" s="49">
        <v>70004279</v>
      </c>
      <c r="C144" s="73" t="s">
        <v>176</v>
      </c>
      <c r="D144" s="83"/>
      <c r="E144" s="76"/>
      <c r="F144" s="77"/>
      <c r="G144" s="83"/>
      <c r="H144" s="76"/>
      <c r="I144" s="77"/>
      <c r="J144" s="83"/>
      <c r="K144" s="76"/>
      <c r="L144" s="77"/>
      <c r="M144" s="75" t="str">
        <f t="shared" si="15"/>
        <v/>
      </c>
      <c r="N144" s="76"/>
      <c r="O144" s="77"/>
      <c r="P144" s="78" t="str">
        <f t="shared" si="16"/>
        <v/>
      </c>
      <c r="Q144" s="76"/>
      <c r="R144" s="77"/>
      <c r="S144" s="78" t="str">
        <f t="shared" si="17"/>
        <v/>
      </c>
      <c r="T144" s="76"/>
      <c r="U144" s="77"/>
      <c r="V144" s="78"/>
      <c r="W144" s="76"/>
      <c r="X144" s="77"/>
      <c r="Y144" s="79" t="str">
        <f t="shared" si="14"/>
        <v/>
      </c>
      <c r="Z144" s="80"/>
      <c r="AA144" s="81"/>
      <c r="AB144" s="78" t="str">
        <f t="shared" si="18"/>
        <v/>
      </c>
      <c r="AC144" s="76"/>
      <c r="AD144" s="77"/>
      <c r="AE144" s="82"/>
      <c r="AF144" s="76"/>
      <c r="AG144" s="76"/>
      <c r="AH144" s="77"/>
      <c r="AL144" s="50"/>
    </row>
    <row r="145" spans="1:38" ht="18" customHeight="1" x14ac:dyDescent="0.2">
      <c r="A145" s="38"/>
      <c r="B145" s="38">
        <v>70004332</v>
      </c>
      <c r="C145" s="73" t="s">
        <v>178</v>
      </c>
      <c r="D145" s="83"/>
      <c r="E145" s="76"/>
      <c r="F145" s="77"/>
      <c r="G145" s="83"/>
      <c r="H145" s="76"/>
      <c r="I145" s="77"/>
      <c r="J145" s="83"/>
      <c r="K145" s="76"/>
      <c r="L145" s="77"/>
      <c r="M145" s="75"/>
      <c r="N145" s="76"/>
      <c r="O145" s="77"/>
      <c r="P145" s="78"/>
      <c r="Q145" s="76"/>
      <c r="R145" s="77"/>
      <c r="S145" s="78"/>
      <c r="T145" s="76"/>
      <c r="U145" s="77"/>
      <c r="V145" s="78"/>
      <c r="W145" s="76"/>
      <c r="X145" s="77"/>
      <c r="Y145" s="79" t="str">
        <f t="shared" ref="Y145:Y148" si="19">IF(G145="","",IF(G145&gt;(22/24),G145-(22/24),""))</f>
        <v/>
      </c>
      <c r="Z145" s="80"/>
      <c r="AA145" s="81"/>
      <c r="AB145" s="78"/>
      <c r="AC145" s="76"/>
      <c r="AD145" s="77"/>
      <c r="AE145" s="82"/>
      <c r="AF145" s="76"/>
      <c r="AG145" s="76"/>
      <c r="AH145" s="77"/>
      <c r="AL145" s="50"/>
    </row>
    <row r="146" spans="1:38" ht="18" customHeight="1" x14ac:dyDescent="0.2">
      <c r="A146" s="38"/>
      <c r="B146" s="38"/>
      <c r="C146" s="73"/>
      <c r="D146" s="83"/>
      <c r="E146" s="76"/>
      <c r="F146" s="77"/>
      <c r="G146" s="83"/>
      <c r="H146" s="76"/>
      <c r="I146" s="77"/>
      <c r="J146" s="83"/>
      <c r="K146" s="76"/>
      <c r="L146" s="77"/>
      <c r="M146" s="75"/>
      <c r="N146" s="76"/>
      <c r="O146" s="77"/>
      <c r="P146" s="78"/>
      <c r="Q146" s="76"/>
      <c r="R146" s="77"/>
      <c r="S146" s="78"/>
      <c r="T146" s="76"/>
      <c r="U146" s="77"/>
      <c r="V146" s="78"/>
      <c r="W146" s="76"/>
      <c r="X146" s="77"/>
      <c r="Y146" s="79" t="str">
        <f t="shared" si="19"/>
        <v/>
      </c>
      <c r="Z146" s="80"/>
      <c r="AA146" s="81"/>
      <c r="AB146" s="78"/>
      <c r="AC146" s="76"/>
      <c r="AD146" s="77"/>
      <c r="AE146" s="82"/>
      <c r="AF146" s="76"/>
      <c r="AG146" s="76"/>
      <c r="AH146" s="77"/>
      <c r="AL146" s="50"/>
    </row>
    <row r="147" spans="1:38" ht="18" customHeight="1" x14ac:dyDescent="0.2">
      <c r="A147" s="38"/>
      <c r="B147" s="38"/>
      <c r="C147" s="73"/>
      <c r="D147" s="83"/>
      <c r="E147" s="76"/>
      <c r="F147" s="77"/>
      <c r="G147" s="83"/>
      <c r="H147" s="76"/>
      <c r="I147" s="77"/>
      <c r="J147" s="83"/>
      <c r="K147" s="76"/>
      <c r="L147" s="77"/>
      <c r="M147" s="75"/>
      <c r="N147" s="76"/>
      <c r="O147" s="77"/>
      <c r="P147" s="78"/>
      <c r="Q147" s="76"/>
      <c r="R147" s="77"/>
      <c r="S147" s="78"/>
      <c r="T147" s="76"/>
      <c r="U147" s="77"/>
      <c r="V147" s="78"/>
      <c r="W147" s="76"/>
      <c r="X147" s="77"/>
      <c r="Y147" s="79" t="str">
        <f t="shared" si="19"/>
        <v/>
      </c>
      <c r="Z147" s="80"/>
      <c r="AA147" s="81"/>
      <c r="AB147" s="78"/>
      <c r="AC147" s="76"/>
      <c r="AD147" s="77"/>
      <c r="AE147" s="82"/>
      <c r="AF147" s="76"/>
      <c r="AG147" s="76"/>
      <c r="AH147" s="77"/>
      <c r="AL147" s="50"/>
    </row>
    <row r="148" spans="1:38" ht="18" customHeight="1" x14ac:dyDescent="0.2">
      <c r="A148" s="41"/>
      <c r="B148" s="41"/>
      <c r="C148" s="74"/>
      <c r="D148" s="90"/>
      <c r="E148" s="91"/>
      <c r="F148" s="92"/>
      <c r="G148" s="90"/>
      <c r="H148" s="91"/>
      <c r="I148" s="92"/>
      <c r="J148" s="90"/>
      <c r="K148" s="91"/>
      <c r="L148" s="92"/>
      <c r="M148" s="96" t="str">
        <f>IF(OR(D148="",G148=""),"",CEILING(D148,TIME(0,$AL$9,0)))</f>
        <v/>
      </c>
      <c r="N148" s="91"/>
      <c r="O148" s="92"/>
      <c r="P148" s="97" t="str">
        <f>IF(OR(D148="",G148=""),"",IF(D148&gt;G148,FLOOR(G148,TIME(0,$AL$10,0))+$AO$16,FLOOR(G148,TIME(0,$AL$10,0))))</f>
        <v/>
      </c>
      <c r="Q148" s="91"/>
      <c r="R148" s="92"/>
      <c r="S148" s="97" t="str">
        <f>IF(OR(D148="",G148=""),"",IF(M148&gt;P148,(P148+$AO$16)-M148-J148,P148-M148-J148))</f>
        <v/>
      </c>
      <c r="T148" s="91"/>
      <c r="U148" s="92"/>
      <c r="V148" s="97"/>
      <c r="W148" s="91"/>
      <c r="X148" s="92"/>
      <c r="Y148" s="101" t="str">
        <f t="shared" si="19"/>
        <v/>
      </c>
      <c r="Z148" s="102"/>
      <c r="AA148" s="103"/>
      <c r="AB148" s="97" t="str">
        <f>IF(OR(COUNT(S148)=0,S148&lt;$AO$18),"",S148-$AO$18)</f>
        <v/>
      </c>
      <c r="AC148" s="91"/>
      <c r="AD148" s="92"/>
      <c r="AE148" s="104"/>
      <c r="AF148" s="91"/>
      <c r="AG148" s="91"/>
      <c r="AH148" s="92"/>
    </row>
    <row r="149" spans="1:38" ht="18" customHeight="1" x14ac:dyDescent="0.2">
      <c r="A149" s="105" t="s">
        <v>177</v>
      </c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106">
        <f>SUM(S16:U148)</f>
        <v>0</v>
      </c>
      <c r="T149" s="99"/>
      <c r="U149" s="100"/>
      <c r="V149" s="106"/>
      <c r="W149" s="99"/>
      <c r="X149" s="100"/>
      <c r="Y149" s="106">
        <f>SUM(Y16:AA148)</f>
        <v>0</v>
      </c>
      <c r="Z149" s="99"/>
      <c r="AA149" s="100"/>
      <c r="AB149" s="106">
        <f>SUM(AB16:AD148)</f>
        <v>0</v>
      </c>
      <c r="AC149" s="99"/>
      <c r="AD149" s="100"/>
      <c r="AE149" s="98">
        <f>SUM(AE16:AH148)</f>
        <v>0</v>
      </c>
      <c r="AF149" s="99"/>
      <c r="AG149" s="99"/>
      <c r="AH149" s="100"/>
    </row>
  </sheetData>
  <mergeCells count="1395">
    <mergeCell ref="Y147:AA147"/>
    <mergeCell ref="AB147:AD147"/>
    <mergeCell ref="AE147:AH147"/>
    <mergeCell ref="M145:O145"/>
    <mergeCell ref="P145:R145"/>
    <mergeCell ref="S145:U145"/>
    <mergeCell ref="V145:X145"/>
    <mergeCell ref="Y145:AA145"/>
    <mergeCell ref="AB145:AD145"/>
    <mergeCell ref="AE145:AH145"/>
    <mergeCell ref="M146:O146"/>
    <mergeCell ref="P146:R146"/>
    <mergeCell ref="S146:U146"/>
    <mergeCell ref="V146:X146"/>
    <mergeCell ref="Y146:AA146"/>
    <mergeCell ref="AB146:AD146"/>
    <mergeCell ref="AE146:AH146"/>
    <mergeCell ref="D147:F147"/>
    <mergeCell ref="G147:I147"/>
    <mergeCell ref="J147:L147"/>
    <mergeCell ref="D145:F145"/>
    <mergeCell ref="G145:I145"/>
    <mergeCell ref="J145:L145"/>
    <mergeCell ref="D146:F146"/>
    <mergeCell ref="G146:I146"/>
    <mergeCell ref="P141:R141"/>
    <mergeCell ref="S141:U141"/>
    <mergeCell ref="V141:X141"/>
    <mergeCell ref="Y141:AA141"/>
    <mergeCell ref="AB141:AD141"/>
    <mergeCell ref="AE141:AH141"/>
    <mergeCell ref="D140:F140"/>
    <mergeCell ref="G140:I140"/>
    <mergeCell ref="J140:L140"/>
    <mergeCell ref="D141:F141"/>
    <mergeCell ref="G141:I141"/>
    <mergeCell ref="J141:L141"/>
    <mergeCell ref="M141:O141"/>
    <mergeCell ref="M144:O144"/>
    <mergeCell ref="P144:R144"/>
    <mergeCell ref="S144:U144"/>
    <mergeCell ref="V144:X144"/>
    <mergeCell ref="Y144:AA144"/>
    <mergeCell ref="AB144:AD144"/>
    <mergeCell ref="AE144:AH144"/>
    <mergeCell ref="M147:O147"/>
    <mergeCell ref="P147:R147"/>
    <mergeCell ref="S147:U147"/>
    <mergeCell ref="V147:X147"/>
    <mergeCell ref="M143:O143"/>
    <mergeCell ref="P143:R143"/>
    <mergeCell ref="S143:U143"/>
    <mergeCell ref="V143:X143"/>
    <mergeCell ref="Y143:AA143"/>
    <mergeCell ref="AB143:AD143"/>
    <mergeCell ref="AE143:AH143"/>
    <mergeCell ref="D143:F143"/>
    <mergeCell ref="G143:I143"/>
    <mergeCell ref="J143:L143"/>
    <mergeCell ref="M137:O137"/>
    <mergeCell ref="P137:R137"/>
    <mergeCell ref="S137:U137"/>
    <mergeCell ref="V137:X137"/>
    <mergeCell ref="Y137:AA137"/>
    <mergeCell ref="AB137:AD137"/>
    <mergeCell ref="AE137:AH137"/>
    <mergeCell ref="M138:O138"/>
    <mergeCell ref="P138:R138"/>
    <mergeCell ref="S138:U138"/>
    <mergeCell ref="V138:X138"/>
    <mergeCell ref="Y138:AA138"/>
    <mergeCell ref="AB138:AD138"/>
    <mergeCell ref="AE138:AH138"/>
    <mergeCell ref="D137:F137"/>
    <mergeCell ref="G137:I137"/>
    <mergeCell ref="J137:L137"/>
    <mergeCell ref="D138:F138"/>
    <mergeCell ref="G138:I138"/>
    <mergeCell ref="D139:F139"/>
    <mergeCell ref="G139:I139"/>
    <mergeCell ref="J139:L139"/>
    <mergeCell ref="M135:O135"/>
    <mergeCell ref="P135:R135"/>
    <mergeCell ref="S135:U135"/>
    <mergeCell ref="V135:X135"/>
    <mergeCell ref="Y135:AA135"/>
    <mergeCell ref="AB135:AD135"/>
    <mergeCell ref="AE135:AH135"/>
    <mergeCell ref="M136:O136"/>
    <mergeCell ref="P136:R136"/>
    <mergeCell ref="S136:U136"/>
    <mergeCell ref="V136:X136"/>
    <mergeCell ref="Y136:AA136"/>
    <mergeCell ref="AB136:AD136"/>
    <mergeCell ref="AE136:AH136"/>
    <mergeCell ref="D135:F135"/>
    <mergeCell ref="G135:I135"/>
    <mergeCell ref="J135:L135"/>
    <mergeCell ref="D136:F136"/>
    <mergeCell ref="G136:I136"/>
    <mergeCell ref="J136:L136"/>
    <mergeCell ref="M129:O129"/>
    <mergeCell ref="P129:R129"/>
    <mergeCell ref="S129:U129"/>
    <mergeCell ref="V129:X129"/>
    <mergeCell ref="Y129:AA129"/>
    <mergeCell ref="AB129:AD129"/>
    <mergeCell ref="AE129:AH129"/>
    <mergeCell ref="M130:O130"/>
    <mergeCell ref="P130:R130"/>
    <mergeCell ref="S130:U130"/>
    <mergeCell ref="V130:X130"/>
    <mergeCell ref="Y130:AA130"/>
    <mergeCell ref="AB130:AD130"/>
    <mergeCell ref="AE130:AH130"/>
    <mergeCell ref="D129:F129"/>
    <mergeCell ref="G129:I129"/>
    <mergeCell ref="J129:L129"/>
    <mergeCell ref="D130:F130"/>
    <mergeCell ref="G130:I130"/>
    <mergeCell ref="J130:L130"/>
    <mergeCell ref="M123:O123"/>
    <mergeCell ref="P123:R123"/>
    <mergeCell ref="S123:U123"/>
    <mergeCell ref="V123:X123"/>
    <mergeCell ref="Y123:AA123"/>
    <mergeCell ref="AB123:AD123"/>
    <mergeCell ref="AE123:AH123"/>
    <mergeCell ref="M124:O124"/>
    <mergeCell ref="P124:R124"/>
    <mergeCell ref="S124:U124"/>
    <mergeCell ref="V124:X124"/>
    <mergeCell ref="Y124:AA124"/>
    <mergeCell ref="AB124:AD124"/>
    <mergeCell ref="AE124:AH124"/>
    <mergeCell ref="D123:F123"/>
    <mergeCell ref="G123:I123"/>
    <mergeCell ref="J123:L123"/>
    <mergeCell ref="D124:F124"/>
    <mergeCell ref="G124:I124"/>
    <mergeCell ref="J124:L124"/>
    <mergeCell ref="M121:O121"/>
    <mergeCell ref="P121:R121"/>
    <mergeCell ref="S121:U121"/>
    <mergeCell ref="V121:X121"/>
    <mergeCell ref="Y121:AA121"/>
    <mergeCell ref="AB121:AD121"/>
    <mergeCell ref="AE121:AH121"/>
    <mergeCell ref="M122:O122"/>
    <mergeCell ref="P122:R122"/>
    <mergeCell ref="S122:U122"/>
    <mergeCell ref="V122:X122"/>
    <mergeCell ref="Y122:AA122"/>
    <mergeCell ref="AB122:AD122"/>
    <mergeCell ref="AE122:AH122"/>
    <mergeCell ref="D121:F121"/>
    <mergeCell ref="G121:I121"/>
    <mergeCell ref="J121:L121"/>
    <mergeCell ref="D122:F122"/>
    <mergeCell ref="G122:I122"/>
    <mergeCell ref="J122:L122"/>
    <mergeCell ref="M119:O119"/>
    <mergeCell ref="P119:R119"/>
    <mergeCell ref="S119:U119"/>
    <mergeCell ref="V119:X119"/>
    <mergeCell ref="Y119:AA119"/>
    <mergeCell ref="AB119:AD119"/>
    <mergeCell ref="AE119:AH119"/>
    <mergeCell ref="M120:O120"/>
    <mergeCell ref="P120:R120"/>
    <mergeCell ref="S120:U120"/>
    <mergeCell ref="V120:X120"/>
    <mergeCell ref="Y120:AA120"/>
    <mergeCell ref="AB120:AD120"/>
    <mergeCell ref="AE120:AH120"/>
    <mergeCell ref="D119:F119"/>
    <mergeCell ref="G119:I119"/>
    <mergeCell ref="J119:L119"/>
    <mergeCell ref="D120:F120"/>
    <mergeCell ref="G120:I120"/>
    <mergeCell ref="J120:L120"/>
    <mergeCell ref="M117:O117"/>
    <mergeCell ref="P117:R117"/>
    <mergeCell ref="S117:U117"/>
    <mergeCell ref="V117:X117"/>
    <mergeCell ref="Y117:AA117"/>
    <mergeCell ref="AB117:AD117"/>
    <mergeCell ref="AE117:AH117"/>
    <mergeCell ref="M118:O118"/>
    <mergeCell ref="P118:R118"/>
    <mergeCell ref="S118:U118"/>
    <mergeCell ref="V118:X118"/>
    <mergeCell ref="Y118:AA118"/>
    <mergeCell ref="AB118:AD118"/>
    <mergeCell ref="AE118:AH118"/>
    <mergeCell ref="D117:F117"/>
    <mergeCell ref="G117:I117"/>
    <mergeCell ref="J117:L117"/>
    <mergeCell ref="D118:F118"/>
    <mergeCell ref="G118:I118"/>
    <mergeCell ref="J118:L118"/>
    <mergeCell ref="M115:O115"/>
    <mergeCell ref="P115:R115"/>
    <mergeCell ref="S115:U115"/>
    <mergeCell ref="V115:X115"/>
    <mergeCell ref="Y115:AA115"/>
    <mergeCell ref="AB115:AD115"/>
    <mergeCell ref="AE115:AH115"/>
    <mergeCell ref="M116:O116"/>
    <mergeCell ref="P116:R116"/>
    <mergeCell ref="S116:U116"/>
    <mergeCell ref="V116:X116"/>
    <mergeCell ref="Y116:AA116"/>
    <mergeCell ref="AB116:AD116"/>
    <mergeCell ref="AE116:AH116"/>
    <mergeCell ref="D115:F115"/>
    <mergeCell ref="G115:I115"/>
    <mergeCell ref="J115:L115"/>
    <mergeCell ref="D116:F116"/>
    <mergeCell ref="G116:I116"/>
    <mergeCell ref="J116:L116"/>
    <mergeCell ref="M113:O113"/>
    <mergeCell ref="P113:R113"/>
    <mergeCell ref="S113:U113"/>
    <mergeCell ref="V113:X113"/>
    <mergeCell ref="Y113:AA113"/>
    <mergeCell ref="AB113:AD113"/>
    <mergeCell ref="AE113:AH113"/>
    <mergeCell ref="M114:O114"/>
    <mergeCell ref="P114:R114"/>
    <mergeCell ref="S114:U114"/>
    <mergeCell ref="V114:X114"/>
    <mergeCell ref="Y114:AA114"/>
    <mergeCell ref="AB114:AD114"/>
    <mergeCell ref="AE114:AH114"/>
    <mergeCell ref="D113:F113"/>
    <mergeCell ref="G113:I113"/>
    <mergeCell ref="J113:L113"/>
    <mergeCell ref="D114:F114"/>
    <mergeCell ref="G114:I114"/>
    <mergeCell ref="J114:L114"/>
    <mergeCell ref="M111:O111"/>
    <mergeCell ref="P111:R111"/>
    <mergeCell ref="S111:U111"/>
    <mergeCell ref="V111:X111"/>
    <mergeCell ref="Y111:AA111"/>
    <mergeCell ref="AB111:AD111"/>
    <mergeCell ref="AE111:AH111"/>
    <mergeCell ref="M112:O112"/>
    <mergeCell ref="P112:R112"/>
    <mergeCell ref="S112:U112"/>
    <mergeCell ref="V112:X112"/>
    <mergeCell ref="Y112:AA112"/>
    <mergeCell ref="AB112:AD112"/>
    <mergeCell ref="AE112:AH112"/>
    <mergeCell ref="D111:F111"/>
    <mergeCell ref="G111:I111"/>
    <mergeCell ref="J111:L111"/>
    <mergeCell ref="D112:F112"/>
    <mergeCell ref="G112:I112"/>
    <mergeCell ref="J112:L112"/>
    <mergeCell ref="M109:O109"/>
    <mergeCell ref="P109:R109"/>
    <mergeCell ref="S109:U109"/>
    <mergeCell ref="V109:X109"/>
    <mergeCell ref="Y109:AA109"/>
    <mergeCell ref="AB109:AD109"/>
    <mergeCell ref="AE109:AH109"/>
    <mergeCell ref="M110:O110"/>
    <mergeCell ref="P110:R110"/>
    <mergeCell ref="S110:U110"/>
    <mergeCell ref="V110:X110"/>
    <mergeCell ref="Y110:AA110"/>
    <mergeCell ref="AB110:AD110"/>
    <mergeCell ref="AE110:AH110"/>
    <mergeCell ref="D109:F109"/>
    <mergeCell ref="G109:I109"/>
    <mergeCell ref="J109:L109"/>
    <mergeCell ref="D110:F110"/>
    <mergeCell ref="G110:I110"/>
    <mergeCell ref="J110:L110"/>
    <mergeCell ref="M107:O107"/>
    <mergeCell ref="P107:R107"/>
    <mergeCell ref="S107:U107"/>
    <mergeCell ref="V107:X107"/>
    <mergeCell ref="Y107:AA107"/>
    <mergeCell ref="AB107:AD107"/>
    <mergeCell ref="AE107:AH107"/>
    <mergeCell ref="M108:O108"/>
    <mergeCell ref="P108:R108"/>
    <mergeCell ref="S108:U108"/>
    <mergeCell ref="V108:X108"/>
    <mergeCell ref="Y108:AA108"/>
    <mergeCell ref="AB108:AD108"/>
    <mergeCell ref="AE108:AH108"/>
    <mergeCell ref="D107:F107"/>
    <mergeCell ref="G107:I107"/>
    <mergeCell ref="J107:L107"/>
    <mergeCell ref="D108:F108"/>
    <mergeCell ref="G108:I108"/>
    <mergeCell ref="J108:L108"/>
    <mergeCell ref="M105:O105"/>
    <mergeCell ref="P105:R105"/>
    <mergeCell ref="S105:U105"/>
    <mergeCell ref="V105:X105"/>
    <mergeCell ref="Y105:AA105"/>
    <mergeCell ref="AB105:AD105"/>
    <mergeCell ref="AE105:AH105"/>
    <mergeCell ref="M106:O106"/>
    <mergeCell ref="P106:R106"/>
    <mergeCell ref="S106:U106"/>
    <mergeCell ref="V106:X106"/>
    <mergeCell ref="Y106:AA106"/>
    <mergeCell ref="AB106:AD106"/>
    <mergeCell ref="AE106:AH106"/>
    <mergeCell ref="D105:F105"/>
    <mergeCell ref="G105:I105"/>
    <mergeCell ref="J105:L105"/>
    <mergeCell ref="D106:F106"/>
    <mergeCell ref="G106:I106"/>
    <mergeCell ref="J106:L106"/>
    <mergeCell ref="M103:O103"/>
    <mergeCell ref="P103:R103"/>
    <mergeCell ref="S103:U103"/>
    <mergeCell ref="V103:X103"/>
    <mergeCell ref="Y103:AA103"/>
    <mergeCell ref="AB103:AD103"/>
    <mergeCell ref="AE103:AH103"/>
    <mergeCell ref="M104:O104"/>
    <mergeCell ref="P104:R104"/>
    <mergeCell ref="S104:U104"/>
    <mergeCell ref="V104:X104"/>
    <mergeCell ref="Y104:AA104"/>
    <mergeCell ref="AB104:AD104"/>
    <mergeCell ref="AE104:AH104"/>
    <mergeCell ref="D103:F103"/>
    <mergeCell ref="G103:I103"/>
    <mergeCell ref="J103:L103"/>
    <mergeCell ref="D104:F104"/>
    <mergeCell ref="G104:I104"/>
    <mergeCell ref="J104:L104"/>
    <mergeCell ref="D98:F98"/>
    <mergeCell ref="G98:I98"/>
    <mergeCell ref="J98:L98"/>
    <mergeCell ref="D99:F99"/>
    <mergeCell ref="G99:I99"/>
    <mergeCell ref="J99:L99"/>
    <mergeCell ref="D100:F100"/>
    <mergeCell ref="G100:I100"/>
    <mergeCell ref="J100:L100"/>
    <mergeCell ref="M101:O101"/>
    <mergeCell ref="P101:R101"/>
    <mergeCell ref="S101:U101"/>
    <mergeCell ref="V101:X101"/>
    <mergeCell ref="Y101:AA101"/>
    <mergeCell ref="AB101:AD101"/>
    <mergeCell ref="AE101:AH101"/>
    <mergeCell ref="M102:O102"/>
    <mergeCell ref="P102:R102"/>
    <mergeCell ref="S102:U102"/>
    <mergeCell ref="V102:X102"/>
    <mergeCell ref="Y102:AA102"/>
    <mergeCell ref="AB102:AD102"/>
    <mergeCell ref="AE102:AH102"/>
    <mergeCell ref="J102:L102"/>
    <mergeCell ref="D101:F101"/>
    <mergeCell ref="G101:I101"/>
    <mergeCell ref="J101:L101"/>
    <mergeCell ref="D102:F102"/>
    <mergeCell ref="G102:I102"/>
    <mergeCell ref="M98:O98"/>
    <mergeCell ref="P98:R98"/>
    <mergeCell ref="S98:U98"/>
    <mergeCell ref="V98:X98"/>
    <mergeCell ref="Y98:AA98"/>
    <mergeCell ref="AB98:AD98"/>
    <mergeCell ref="AE98:AH98"/>
    <mergeCell ref="M99:O99"/>
    <mergeCell ref="P99:R99"/>
    <mergeCell ref="S99:U99"/>
    <mergeCell ref="V99:X99"/>
    <mergeCell ref="Y99:AA99"/>
    <mergeCell ref="AB99:AD99"/>
    <mergeCell ref="AE99:AH99"/>
    <mergeCell ref="M100:O100"/>
    <mergeCell ref="P100:R100"/>
    <mergeCell ref="S100:U100"/>
    <mergeCell ref="V100:X100"/>
    <mergeCell ref="Y100:AA100"/>
    <mergeCell ref="AB100:AD100"/>
    <mergeCell ref="AE100:AH100"/>
    <mergeCell ref="P95:R95"/>
    <mergeCell ref="S95:U95"/>
    <mergeCell ref="V95:X95"/>
    <mergeCell ref="Y95:AA95"/>
    <mergeCell ref="AB95:AD95"/>
    <mergeCell ref="AE95:AH95"/>
    <mergeCell ref="M96:O96"/>
    <mergeCell ref="P96:R96"/>
    <mergeCell ref="S96:U96"/>
    <mergeCell ref="V96:X96"/>
    <mergeCell ref="Y96:AA96"/>
    <mergeCell ref="AB96:AD96"/>
    <mergeCell ref="AE96:AH96"/>
    <mergeCell ref="M97:O97"/>
    <mergeCell ref="P97:R97"/>
    <mergeCell ref="S97:U97"/>
    <mergeCell ref="V97:X97"/>
    <mergeCell ref="Y97:AA97"/>
    <mergeCell ref="AB97:AD97"/>
    <mergeCell ref="AE97:AH97"/>
    <mergeCell ref="S131:U131"/>
    <mergeCell ref="V131:X131"/>
    <mergeCell ref="Y131:AA131"/>
    <mergeCell ref="AB131:AD131"/>
    <mergeCell ref="AE131:AH131"/>
    <mergeCell ref="M94:O94"/>
    <mergeCell ref="P94:R94"/>
    <mergeCell ref="S94:U94"/>
    <mergeCell ref="V94:X94"/>
    <mergeCell ref="Y94:AA94"/>
    <mergeCell ref="AB94:AD94"/>
    <mergeCell ref="AB134:AD134"/>
    <mergeCell ref="AE134:AH134"/>
    <mergeCell ref="M134:O134"/>
    <mergeCell ref="P134:R134"/>
    <mergeCell ref="S134:U134"/>
    <mergeCell ref="V134:X134"/>
    <mergeCell ref="Y134:AA134"/>
    <mergeCell ref="AB132:AD132"/>
    <mergeCell ref="AE132:AH132"/>
    <mergeCell ref="M133:O133"/>
    <mergeCell ref="P133:R133"/>
    <mergeCell ref="S133:U133"/>
    <mergeCell ref="V133:X133"/>
    <mergeCell ref="Y133:AA133"/>
    <mergeCell ref="AB133:AD133"/>
    <mergeCell ref="AE133:AH133"/>
    <mergeCell ref="M132:O132"/>
    <mergeCell ref="P132:R132"/>
    <mergeCell ref="S132:U132"/>
    <mergeCell ref="V132:X132"/>
    <mergeCell ref="M95:O95"/>
    <mergeCell ref="V93:X93"/>
    <mergeCell ref="Y93:AA93"/>
    <mergeCell ref="AB93:AD93"/>
    <mergeCell ref="AE93:AH93"/>
    <mergeCell ref="P77:R77"/>
    <mergeCell ref="Y76:AA76"/>
    <mergeCell ref="AB76:AD76"/>
    <mergeCell ref="AE78:AH78"/>
    <mergeCell ref="AE77:AH77"/>
    <mergeCell ref="AB87:AD87"/>
    <mergeCell ref="AE87:AH87"/>
    <mergeCell ref="M87:O87"/>
    <mergeCell ref="P87:R87"/>
    <mergeCell ref="S87:U87"/>
    <mergeCell ref="V87:X87"/>
    <mergeCell ref="Y87:AA87"/>
    <mergeCell ref="AB85:AD85"/>
    <mergeCell ref="M82:O82"/>
    <mergeCell ref="P82:R82"/>
    <mergeCell ref="S82:U82"/>
    <mergeCell ref="V82:X82"/>
    <mergeCell ref="Y82:AA82"/>
    <mergeCell ref="AB82:AD82"/>
    <mergeCell ref="AE82:AH82"/>
    <mergeCell ref="S86:U86"/>
    <mergeCell ref="V86:X86"/>
    <mergeCell ref="Y86:AA86"/>
    <mergeCell ref="AB86:AD86"/>
    <mergeCell ref="AE86:AH86"/>
    <mergeCell ref="M85:O85"/>
    <mergeCell ref="P85:R85"/>
    <mergeCell ref="S85:U85"/>
    <mergeCell ref="V85:X85"/>
    <mergeCell ref="Y85:AA85"/>
    <mergeCell ref="Y83:AA83"/>
    <mergeCell ref="AB83:AD83"/>
    <mergeCell ref="AE83:AH83"/>
    <mergeCell ref="D85:F85"/>
    <mergeCell ref="M83:O83"/>
    <mergeCell ref="P83:R83"/>
    <mergeCell ref="S83:U83"/>
    <mergeCell ref="G85:I85"/>
    <mergeCell ref="J85:L85"/>
    <mergeCell ref="D83:F83"/>
    <mergeCell ref="G83:I83"/>
    <mergeCell ref="AB75:AD75"/>
    <mergeCell ref="AE75:AH75"/>
    <mergeCell ref="M75:O75"/>
    <mergeCell ref="P75:R75"/>
    <mergeCell ref="S75:U75"/>
    <mergeCell ref="V75:X75"/>
    <mergeCell ref="Y75:AA75"/>
    <mergeCell ref="AE76:AH76"/>
    <mergeCell ref="AB73:AD73"/>
    <mergeCell ref="AE73:AH73"/>
    <mergeCell ref="M74:O74"/>
    <mergeCell ref="P74:R74"/>
    <mergeCell ref="S74:U74"/>
    <mergeCell ref="V74:X74"/>
    <mergeCell ref="Y74:AA74"/>
    <mergeCell ref="AB74:AD74"/>
    <mergeCell ref="AE74:AH74"/>
    <mergeCell ref="M73:O73"/>
    <mergeCell ref="P73:R73"/>
    <mergeCell ref="S73:U73"/>
    <mergeCell ref="V73:X73"/>
    <mergeCell ref="Y73:AA73"/>
    <mergeCell ref="M72:O72"/>
    <mergeCell ref="P72:R72"/>
    <mergeCell ref="S72:U72"/>
    <mergeCell ref="V72:X72"/>
    <mergeCell ref="Y72:AA72"/>
    <mergeCell ref="AB72:AD72"/>
    <mergeCell ref="AE72:AH72"/>
    <mergeCell ref="S71:U71"/>
    <mergeCell ref="V71:X71"/>
    <mergeCell ref="Y71:AA71"/>
    <mergeCell ref="AB71:AD71"/>
    <mergeCell ref="AE71:AH71"/>
    <mergeCell ref="M70:O70"/>
    <mergeCell ref="P70:R70"/>
    <mergeCell ref="S70:U70"/>
    <mergeCell ref="V70:X70"/>
    <mergeCell ref="Y70:AA70"/>
    <mergeCell ref="AB68:AD68"/>
    <mergeCell ref="AE68:AH68"/>
    <mergeCell ref="M69:O69"/>
    <mergeCell ref="P69:R69"/>
    <mergeCell ref="S69:U69"/>
    <mergeCell ref="V69:X69"/>
    <mergeCell ref="Y69:AA69"/>
    <mergeCell ref="AB69:AD69"/>
    <mergeCell ref="AE69:AH69"/>
    <mergeCell ref="M68:O68"/>
    <mergeCell ref="P68:R68"/>
    <mergeCell ref="S68:U68"/>
    <mergeCell ref="V68:X68"/>
    <mergeCell ref="Y68:AA68"/>
    <mergeCell ref="M29:O29"/>
    <mergeCell ref="P29:R29"/>
    <mergeCell ref="S29:U29"/>
    <mergeCell ref="V29:X29"/>
    <mergeCell ref="D69:F69"/>
    <mergeCell ref="G69:I69"/>
    <mergeCell ref="J69:L69"/>
    <mergeCell ref="D68:F68"/>
    <mergeCell ref="G68:I68"/>
    <mergeCell ref="J68:L68"/>
    <mergeCell ref="AB66:AD66"/>
    <mergeCell ref="AE66:AH66"/>
    <mergeCell ref="M67:O67"/>
    <mergeCell ref="P67:R67"/>
    <mergeCell ref="S67:U67"/>
    <mergeCell ref="V67:X67"/>
    <mergeCell ref="Y67:AA67"/>
    <mergeCell ref="AB67:AD67"/>
    <mergeCell ref="AE67:AH67"/>
    <mergeCell ref="M66:O66"/>
    <mergeCell ref="P66:R66"/>
    <mergeCell ref="S66:U66"/>
    <mergeCell ref="V66:X66"/>
    <mergeCell ref="Y66:AA66"/>
    <mergeCell ref="J67:L67"/>
    <mergeCell ref="D66:F66"/>
    <mergeCell ref="G66:I66"/>
    <mergeCell ref="J66:L66"/>
    <mergeCell ref="D67:F67"/>
    <mergeCell ref="G67:I67"/>
    <mergeCell ref="M58:O58"/>
    <mergeCell ref="P58:R58"/>
    <mergeCell ref="S58:U58"/>
    <mergeCell ref="V58:X58"/>
    <mergeCell ref="Y58:AA58"/>
    <mergeCell ref="Y32:AA32"/>
    <mergeCell ref="AB40:AD40"/>
    <mergeCell ref="V40:X40"/>
    <mergeCell ref="S44:U44"/>
    <mergeCell ref="V44:X44"/>
    <mergeCell ref="AB42:AD42"/>
    <mergeCell ref="V46:X46"/>
    <mergeCell ref="Y46:AA46"/>
    <mergeCell ref="V39:X39"/>
    <mergeCell ref="AB39:AD39"/>
    <mergeCell ref="AB38:AD38"/>
    <mergeCell ref="AB36:AD36"/>
    <mergeCell ref="AB46:AD46"/>
    <mergeCell ref="AE31:AH31"/>
    <mergeCell ref="AB31:AD31"/>
    <mergeCell ref="AE40:AH40"/>
    <mergeCell ref="AE38:AH38"/>
    <mergeCell ref="AE42:AH42"/>
    <mergeCell ref="Y38:AA38"/>
    <mergeCell ref="AE32:AH32"/>
    <mergeCell ref="AE37:AH37"/>
    <mergeCell ref="Y36:AA36"/>
    <mergeCell ref="AB37:AD37"/>
    <mergeCell ref="Y40:AA40"/>
    <mergeCell ref="S34:U34"/>
    <mergeCell ref="V34:X34"/>
    <mergeCell ref="V37:X37"/>
    <mergeCell ref="AE33:AH33"/>
    <mergeCell ref="S38:U38"/>
    <mergeCell ref="V38:X38"/>
    <mergeCell ref="S42:U42"/>
    <mergeCell ref="AE64:AH64"/>
    <mergeCell ref="M65:O65"/>
    <mergeCell ref="P65:R65"/>
    <mergeCell ref="S65:U65"/>
    <mergeCell ref="V65:X65"/>
    <mergeCell ref="Y65:AA65"/>
    <mergeCell ref="AB65:AD65"/>
    <mergeCell ref="AE65:AH65"/>
    <mergeCell ref="M64:O64"/>
    <mergeCell ref="AB32:AD32"/>
    <mergeCell ref="M52:O52"/>
    <mergeCell ref="AE36:AH36"/>
    <mergeCell ref="AB34:AD34"/>
    <mergeCell ref="AE34:AH34"/>
    <mergeCell ref="Y35:AA35"/>
    <mergeCell ref="AB35:AD35"/>
    <mergeCell ref="AE35:AH35"/>
    <mergeCell ref="S43:U43"/>
    <mergeCell ref="V43:X43"/>
    <mergeCell ref="Y43:AA43"/>
    <mergeCell ref="AB43:AD43"/>
    <mergeCell ref="AB44:AD44"/>
    <mergeCell ref="S39:U39"/>
    <mergeCell ref="AE43:AH43"/>
    <mergeCell ref="AE44:AH44"/>
    <mergeCell ref="P62:R62"/>
    <mergeCell ref="S62:U62"/>
    <mergeCell ref="V62:X62"/>
    <mergeCell ref="Y62:AA62"/>
    <mergeCell ref="S59:U59"/>
    <mergeCell ref="V59:X59"/>
    <mergeCell ref="Y59:AA59"/>
    <mergeCell ref="AE30:AH30"/>
    <mergeCell ref="Y30:AA30"/>
    <mergeCell ref="V30:X30"/>
    <mergeCell ref="S25:U25"/>
    <mergeCell ref="V25:X25"/>
    <mergeCell ref="Y28:AA28"/>
    <mergeCell ref="AB28:AD28"/>
    <mergeCell ref="AE24:AH24"/>
    <mergeCell ref="V26:X26"/>
    <mergeCell ref="V28:X28"/>
    <mergeCell ref="AE28:AH28"/>
    <mergeCell ref="AE46:AH46"/>
    <mergeCell ref="M46:O46"/>
    <mergeCell ref="M76:O76"/>
    <mergeCell ref="P76:R76"/>
    <mergeCell ref="S76:U76"/>
    <mergeCell ref="V76:X76"/>
    <mergeCell ref="M61:O61"/>
    <mergeCell ref="P61:R61"/>
    <mergeCell ref="S61:U61"/>
    <mergeCell ref="V61:X61"/>
    <mergeCell ref="Y61:AA61"/>
    <mergeCell ref="V55:X55"/>
    <mergeCell ref="Y55:AA55"/>
    <mergeCell ref="Y34:AA34"/>
    <mergeCell ref="S32:U32"/>
    <mergeCell ref="V32:X32"/>
    <mergeCell ref="P44:R44"/>
    <mergeCell ref="P43:R43"/>
    <mergeCell ref="M59:O59"/>
    <mergeCell ref="P59:R59"/>
    <mergeCell ref="AB64:AD64"/>
    <mergeCell ref="X10:AE10"/>
    <mergeCell ref="AE13:AH15"/>
    <mergeCell ref="D14:F15"/>
    <mergeCell ref="H11:O11"/>
    <mergeCell ref="P11:W11"/>
    <mergeCell ref="X11:AE11"/>
    <mergeCell ref="A13:B15"/>
    <mergeCell ref="C13:C15"/>
    <mergeCell ref="D13:I13"/>
    <mergeCell ref="J13:L13"/>
    <mergeCell ref="M13:R13"/>
    <mergeCell ref="S13:AD13"/>
    <mergeCell ref="M18:O18"/>
    <mergeCell ref="P18:R18"/>
    <mergeCell ref="S18:U18"/>
    <mergeCell ref="AE29:AH29"/>
    <mergeCell ref="P19:R19"/>
    <mergeCell ref="P22:R22"/>
    <mergeCell ref="S22:U22"/>
    <mergeCell ref="V22:X22"/>
    <mergeCell ref="Y22:AA22"/>
    <mergeCell ref="AB22:AD22"/>
    <mergeCell ref="AE22:AH22"/>
    <mergeCell ref="S24:U24"/>
    <mergeCell ref="V24:X24"/>
    <mergeCell ref="Y24:AA24"/>
    <mergeCell ref="AB24:AD24"/>
    <mergeCell ref="P24:R24"/>
    <mergeCell ref="S23:U23"/>
    <mergeCell ref="V23:X23"/>
    <mergeCell ref="P26:R26"/>
    <mergeCell ref="M26:O26"/>
    <mergeCell ref="M16:O16"/>
    <mergeCell ref="P16:R16"/>
    <mergeCell ref="S16:U16"/>
    <mergeCell ref="V16:X16"/>
    <mergeCell ref="Y16:AA16"/>
    <mergeCell ref="AB16:AD16"/>
    <mergeCell ref="D12:G12"/>
    <mergeCell ref="H12:AE12"/>
    <mergeCell ref="A12:B12"/>
    <mergeCell ref="Y23:AA23"/>
    <mergeCell ref="AB23:AD23"/>
    <mergeCell ref="AE23:AH23"/>
    <mergeCell ref="D16:F16"/>
    <mergeCell ref="G16:I16"/>
    <mergeCell ref="J16:L16"/>
    <mergeCell ref="P14:R15"/>
    <mergeCell ref="S14:U15"/>
    <mergeCell ref="G14:I15"/>
    <mergeCell ref="J14:L15"/>
    <mergeCell ref="M14:O15"/>
    <mergeCell ref="AF12:AH12"/>
    <mergeCell ref="V14:X14"/>
    <mergeCell ref="Y14:AA14"/>
    <mergeCell ref="AB14:AD14"/>
    <mergeCell ref="V15:X15"/>
    <mergeCell ref="Y15:AA15"/>
    <mergeCell ref="AB15:AD15"/>
    <mergeCell ref="D21:F21"/>
    <mergeCell ref="AE16:AH16"/>
    <mergeCell ref="M22:O22"/>
    <mergeCell ref="A11:G11"/>
    <mergeCell ref="AJ1:AN1"/>
    <mergeCell ref="A3:B3"/>
    <mergeCell ref="C3:P3"/>
    <mergeCell ref="Q3:S3"/>
    <mergeCell ref="T3:AE3"/>
    <mergeCell ref="A5:G5"/>
    <mergeCell ref="H5:O5"/>
    <mergeCell ref="P5:W5"/>
    <mergeCell ref="X5:AE5"/>
    <mergeCell ref="A1:B1"/>
    <mergeCell ref="D1:E1"/>
    <mergeCell ref="G1:I1"/>
    <mergeCell ref="A6:G6"/>
    <mergeCell ref="H6:O6"/>
    <mergeCell ref="P6:W6"/>
    <mergeCell ref="A9:G9"/>
    <mergeCell ref="H9:O9"/>
    <mergeCell ref="P9:W9"/>
    <mergeCell ref="X6:AE6"/>
    <mergeCell ref="A7:G7"/>
    <mergeCell ref="H7:O7"/>
    <mergeCell ref="P7:W7"/>
    <mergeCell ref="X7:AE7"/>
    <mergeCell ref="A8:G8"/>
    <mergeCell ref="H8:O8"/>
    <mergeCell ref="P8:W8"/>
    <mergeCell ref="X8:AE8"/>
    <mergeCell ref="X9:AE9"/>
    <mergeCell ref="A10:G10"/>
    <mergeCell ref="H10:O10"/>
    <mergeCell ref="P10:W10"/>
    <mergeCell ref="G21:I21"/>
    <mergeCell ref="Y19:AA19"/>
    <mergeCell ref="AB19:AD19"/>
    <mergeCell ref="AE19:AH19"/>
    <mergeCell ref="Y20:AA20"/>
    <mergeCell ref="AB20:AD20"/>
    <mergeCell ref="S19:U19"/>
    <mergeCell ref="V19:X19"/>
    <mergeCell ref="AE20:AH20"/>
    <mergeCell ref="S20:U20"/>
    <mergeCell ref="V20:X20"/>
    <mergeCell ref="M20:O20"/>
    <mergeCell ref="P20:R20"/>
    <mergeCell ref="M19:O19"/>
    <mergeCell ref="M17:O17"/>
    <mergeCell ref="P17:R17"/>
    <mergeCell ref="S17:U17"/>
    <mergeCell ref="V17:X17"/>
    <mergeCell ref="Y17:AA17"/>
    <mergeCell ref="AB17:AD17"/>
    <mergeCell ref="AE17:AH17"/>
    <mergeCell ref="V18:X18"/>
    <mergeCell ref="Y18:AA18"/>
    <mergeCell ref="AB18:AD18"/>
    <mergeCell ref="AE18:AH18"/>
    <mergeCell ref="D17:F17"/>
    <mergeCell ref="G17:I17"/>
    <mergeCell ref="J17:L17"/>
    <mergeCell ref="D18:F18"/>
    <mergeCell ref="G18:I18"/>
    <mergeCell ref="J18:L18"/>
    <mergeCell ref="J21:L21"/>
    <mergeCell ref="D19:F19"/>
    <mergeCell ref="G19:I19"/>
    <mergeCell ref="J19:L19"/>
    <mergeCell ref="AE27:AH27"/>
    <mergeCell ref="M27:O27"/>
    <mergeCell ref="P27:R27"/>
    <mergeCell ref="S27:U27"/>
    <mergeCell ref="V27:X27"/>
    <mergeCell ref="AE26:AH26"/>
    <mergeCell ref="AE25:AH25"/>
    <mergeCell ref="Y25:AA25"/>
    <mergeCell ref="M21:O21"/>
    <mergeCell ref="P21:R21"/>
    <mergeCell ref="S21:U21"/>
    <mergeCell ref="V21:X21"/>
    <mergeCell ref="Y21:AA21"/>
    <mergeCell ref="AB21:AD21"/>
    <mergeCell ref="AE21:AH21"/>
    <mergeCell ref="M23:O23"/>
    <mergeCell ref="P23:R23"/>
    <mergeCell ref="M24:O24"/>
    <mergeCell ref="P25:R25"/>
    <mergeCell ref="S26:U26"/>
    <mergeCell ref="Y26:AA26"/>
    <mergeCell ref="AB26:AD26"/>
    <mergeCell ref="M33:O33"/>
    <mergeCell ref="P33:R33"/>
    <mergeCell ref="S33:U33"/>
    <mergeCell ref="Y27:AA27"/>
    <mergeCell ref="AB27:AD27"/>
    <mergeCell ref="AB25:AD25"/>
    <mergeCell ref="M28:O28"/>
    <mergeCell ref="P28:R28"/>
    <mergeCell ref="S28:U28"/>
    <mergeCell ref="M34:O34"/>
    <mergeCell ref="P30:R30"/>
    <mergeCell ref="M30:O30"/>
    <mergeCell ref="V33:X33"/>
    <mergeCell ref="M35:O35"/>
    <mergeCell ref="P35:R35"/>
    <mergeCell ref="S35:U35"/>
    <mergeCell ref="M37:O37"/>
    <mergeCell ref="P37:R37"/>
    <mergeCell ref="S37:U37"/>
    <mergeCell ref="V35:X35"/>
    <mergeCell ref="P34:R34"/>
    <mergeCell ref="AB33:AD33"/>
    <mergeCell ref="Y33:AA33"/>
    <mergeCell ref="Y37:AA37"/>
    <mergeCell ref="M25:O25"/>
    <mergeCell ref="S31:U31"/>
    <mergeCell ref="P31:R31"/>
    <mergeCell ref="Y31:AA31"/>
    <mergeCell ref="V31:X31"/>
    <mergeCell ref="AB30:AD30"/>
    <mergeCell ref="Y29:AA29"/>
    <mergeCell ref="AB29:AD29"/>
    <mergeCell ref="G56:I56"/>
    <mergeCell ref="J56:L56"/>
    <mergeCell ref="D55:F55"/>
    <mergeCell ref="D50:F50"/>
    <mergeCell ref="AB54:AD54"/>
    <mergeCell ref="G54:I54"/>
    <mergeCell ref="J54:L54"/>
    <mergeCell ref="D53:F53"/>
    <mergeCell ref="G53:I53"/>
    <mergeCell ref="J53:L53"/>
    <mergeCell ref="S54:U54"/>
    <mergeCell ref="V54:X54"/>
    <mergeCell ref="V56:X56"/>
    <mergeCell ref="Y56:AA56"/>
    <mergeCell ref="AB56:AD56"/>
    <mergeCell ref="G31:I31"/>
    <mergeCell ref="G28:I28"/>
    <mergeCell ref="J28:L28"/>
    <mergeCell ref="G34:I34"/>
    <mergeCell ref="J34:L34"/>
    <mergeCell ref="M36:O36"/>
    <mergeCell ref="P36:R36"/>
    <mergeCell ref="S36:U36"/>
    <mergeCell ref="V36:X36"/>
    <mergeCell ref="M31:O31"/>
    <mergeCell ref="S30:U30"/>
    <mergeCell ref="G30:I30"/>
    <mergeCell ref="J30:L30"/>
    <mergeCell ref="G32:I32"/>
    <mergeCell ref="J32:L32"/>
    <mergeCell ref="M32:O32"/>
    <mergeCell ref="P32:R32"/>
    <mergeCell ref="AE52:AH52"/>
    <mergeCell ref="AE51:AH51"/>
    <mergeCell ref="V49:X49"/>
    <mergeCell ref="Y49:AA49"/>
    <mergeCell ref="Y48:AA48"/>
    <mergeCell ref="V50:X50"/>
    <mergeCell ref="AE47:AH47"/>
    <mergeCell ref="Y50:AA50"/>
    <mergeCell ref="V52:X52"/>
    <mergeCell ref="V51:X51"/>
    <mergeCell ref="Y51:AA51"/>
    <mergeCell ref="AB51:AD51"/>
    <mergeCell ref="AE49:AH49"/>
    <mergeCell ref="AB49:AD49"/>
    <mergeCell ref="M47:O47"/>
    <mergeCell ref="M51:O51"/>
    <mergeCell ref="M49:O49"/>
    <mergeCell ref="S47:U47"/>
    <mergeCell ref="V47:X47"/>
    <mergeCell ref="Y47:AA47"/>
    <mergeCell ref="M38:O38"/>
    <mergeCell ref="M43:O43"/>
    <mergeCell ref="P54:R54"/>
    <mergeCell ref="AE54:AH54"/>
    <mergeCell ref="AB55:AD55"/>
    <mergeCell ref="AE55:AH55"/>
    <mergeCell ref="S56:U56"/>
    <mergeCell ref="M54:O54"/>
    <mergeCell ref="M53:O53"/>
    <mergeCell ref="P55:R55"/>
    <mergeCell ref="P56:R56"/>
    <mergeCell ref="M56:O56"/>
    <mergeCell ref="AE50:AH50"/>
    <mergeCell ref="AB48:AD48"/>
    <mergeCell ref="AE48:AH48"/>
    <mergeCell ref="V48:X48"/>
    <mergeCell ref="P49:R49"/>
    <mergeCell ref="M55:O55"/>
    <mergeCell ref="AE41:AH41"/>
    <mergeCell ref="AB41:AD41"/>
    <mergeCell ref="Y41:AA41"/>
    <mergeCell ref="V41:X41"/>
    <mergeCell ref="S41:U41"/>
    <mergeCell ref="P41:R41"/>
    <mergeCell ref="M41:O41"/>
    <mergeCell ref="M45:O45"/>
    <mergeCell ref="V45:X45"/>
    <mergeCell ref="Y45:AA45"/>
    <mergeCell ref="P38:R38"/>
    <mergeCell ref="V53:X53"/>
    <mergeCell ref="Y53:AA53"/>
    <mergeCell ref="P53:R53"/>
    <mergeCell ref="AE149:AH149"/>
    <mergeCell ref="S148:U148"/>
    <mergeCell ref="V148:X148"/>
    <mergeCell ref="Y148:AA148"/>
    <mergeCell ref="AB148:AD148"/>
    <mergeCell ref="AE148:AH148"/>
    <mergeCell ref="AE79:AH79"/>
    <mergeCell ref="A149:R149"/>
    <mergeCell ref="S149:U149"/>
    <mergeCell ref="V149:X149"/>
    <mergeCell ref="Y149:AA149"/>
    <mergeCell ref="AB149:AD149"/>
    <mergeCell ref="Y79:AA79"/>
    <mergeCell ref="AB79:AD79"/>
    <mergeCell ref="S79:U79"/>
    <mergeCell ref="V79:X79"/>
    <mergeCell ref="P79:R79"/>
    <mergeCell ref="Y132:AA132"/>
    <mergeCell ref="AE94:AH94"/>
    <mergeCell ref="M131:O131"/>
    <mergeCell ref="P131:R131"/>
    <mergeCell ref="AB81:AD81"/>
    <mergeCell ref="AE81:AH81"/>
    <mergeCell ref="M81:O81"/>
    <mergeCell ref="P81:R81"/>
    <mergeCell ref="S81:U81"/>
    <mergeCell ref="V81:X81"/>
    <mergeCell ref="Y81:AA81"/>
    <mergeCell ref="V83:X83"/>
    <mergeCell ref="AE85:AH85"/>
    <mergeCell ref="M86:O86"/>
    <mergeCell ref="P86:R86"/>
    <mergeCell ref="M148:O148"/>
    <mergeCell ref="P148:R148"/>
    <mergeCell ref="V78:X78"/>
    <mergeCell ref="Y78:AA78"/>
    <mergeCell ref="AB80:AD80"/>
    <mergeCell ref="M78:O78"/>
    <mergeCell ref="P78:R78"/>
    <mergeCell ref="S78:U78"/>
    <mergeCell ref="AB77:AD77"/>
    <mergeCell ref="M40:O40"/>
    <mergeCell ref="P40:R40"/>
    <mergeCell ref="S40:U40"/>
    <mergeCell ref="M42:O42"/>
    <mergeCell ref="P42:R42"/>
    <mergeCell ref="M48:O48"/>
    <mergeCell ref="M77:O77"/>
    <mergeCell ref="Y77:AA77"/>
    <mergeCell ref="V77:X77"/>
    <mergeCell ref="AB78:AD78"/>
    <mergeCell ref="AB58:AD58"/>
    <mergeCell ref="AB59:AD59"/>
    <mergeCell ref="AB60:AD60"/>
    <mergeCell ref="AB61:AD61"/>
    <mergeCell ref="AB62:AD62"/>
    <mergeCell ref="AB63:AD63"/>
    <mergeCell ref="S49:U49"/>
    <mergeCell ref="AB57:AD57"/>
    <mergeCell ref="Y52:AA52"/>
    <mergeCell ref="P64:R64"/>
    <mergeCell ref="S64:U64"/>
    <mergeCell ref="V64:X64"/>
    <mergeCell ref="Y64:AA64"/>
    <mergeCell ref="P39:R39"/>
    <mergeCell ref="AE39:AH39"/>
    <mergeCell ref="Y39:AA39"/>
    <mergeCell ref="P45:R45"/>
    <mergeCell ref="S45:U45"/>
    <mergeCell ref="M44:O44"/>
    <mergeCell ref="AE45:AH45"/>
    <mergeCell ref="M39:O39"/>
    <mergeCell ref="V42:X42"/>
    <mergeCell ref="Y42:AA42"/>
    <mergeCell ref="AB45:AD45"/>
    <mergeCell ref="D57:F57"/>
    <mergeCell ref="G57:I57"/>
    <mergeCell ref="J57:L57"/>
    <mergeCell ref="D52:F52"/>
    <mergeCell ref="G52:I52"/>
    <mergeCell ref="J52:L52"/>
    <mergeCell ref="D51:F51"/>
    <mergeCell ref="G51:I51"/>
    <mergeCell ref="Y44:AA44"/>
    <mergeCell ref="AE56:AH56"/>
    <mergeCell ref="AB53:AD53"/>
    <mergeCell ref="AE53:AH53"/>
    <mergeCell ref="AE57:AH57"/>
    <mergeCell ref="S53:U53"/>
    <mergeCell ref="S55:U55"/>
    <mergeCell ref="P48:R48"/>
    <mergeCell ref="M50:O50"/>
    <mergeCell ref="AB47:AD47"/>
    <mergeCell ref="AB50:AD50"/>
    <mergeCell ref="AB52:AD52"/>
    <mergeCell ref="S48:U48"/>
    <mergeCell ref="M60:O60"/>
    <mergeCell ref="P60:R60"/>
    <mergeCell ref="S60:U60"/>
    <mergeCell ref="V60:X60"/>
    <mergeCell ref="Y60:AA60"/>
    <mergeCell ref="M63:O63"/>
    <mergeCell ref="P63:R63"/>
    <mergeCell ref="S63:U63"/>
    <mergeCell ref="V63:X63"/>
    <mergeCell ref="Y63:AA63"/>
    <mergeCell ref="M62:O62"/>
    <mergeCell ref="P46:R46"/>
    <mergeCell ref="S46:U46"/>
    <mergeCell ref="P47:R47"/>
    <mergeCell ref="Y54:AA54"/>
    <mergeCell ref="G45:I45"/>
    <mergeCell ref="D44:F44"/>
    <mergeCell ref="P57:R57"/>
    <mergeCell ref="M57:O57"/>
    <mergeCell ref="S57:U57"/>
    <mergeCell ref="V57:X57"/>
    <mergeCell ref="Y57:AA57"/>
    <mergeCell ref="P51:R51"/>
    <mergeCell ref="S51:U51"/>
    <mergeCell ref="P52:R52"/>
    <mergeCell ref="S52:U52"/>
    <mergeCell ref="P50:R50"/>
    <mergeCell ref="S50:U50"/>
    <mergeCell ref="J51:L51"/>
    <mergeCell ref="G55:I55"/>
    <mergeCell ref="J55:L55"/>
    <mergeCell ref="D56:F56"/>
    <mergeCell ref="AE58:AH58"/>
    <mergeCell ref="AE59:AH59"/>
    <mergeCell ref="AE60:AH60"/>
    <mergeCell ref="AE61:AH61"/>
    <mergeCell ref="AE62:AH62"/>
    <mergeCell ref="M88:O88"/>
    <mergeCell ref="P88:R88"/>
    <mergeCell ref="S88:U88"/>
    <mergeCell ref="V88:X88"/>
    <mergeCell ref="Y88:AA88"/>
    <mergeCell ref="AB88:AD88"/>
    <mergeCell ref="AE88:AH88"/>
    <mergeCell ref="M84:O84"/>
    <mergeCell ref="P84:R84"/>
    <mergeCell ref="S84:U84"/>
    <mergeCell ref="V84:X84"/>
    <mergeCell ref="Y84:AA84"/>
    <mergeCell ref="AB84:AD84"/>
    <mergeCell ref="AE84:AH84"/>
    <mergeCell ref="M80:O80"/>
    <mergeCell ref="P80:R80"/>
    <mergeCell ref="S80:U80"/>
    <mergeCell ref="V80:X80"/>
    <mergeCell ref="Y80:AA80"/>
    <mergeCell ref="M79:O79"/>
    <mergeCell ref="S77:U77"/>
    <mergeCell ref="AE80:AH80"/>
    <mergeCell ref="AE63:AH63"/>
    <mergeCell ref="AB70:AD70"/>
    <mergeCell ref="AE70:AH70"/>
    <mergeCell ref="M71:O71"/>
    <mergeCell ref="P71:R71"/>
    <mergeCell ref="P89:R89"/>
    <mergeCell ref="S89:U89"/>
    <mergeCell ref="V89:X89"/>
    <mergeCell ref="Y89:AA89"/>
    <mergeCell ref="AB89:AD89"/>
    <mergeCell ref="AE89:AH89"/>
    <mergeCell ref="M90:O90"/>
    <mergeCell ref="P90:R90"/>
    <mergeCell ref="S90:U90"/>
    <mergeCell ref="V90:X90"/>
    <mergeCell ref="Y90:AA90"/>
    <mergeCell ref="AB90:AD90"/>
    <mergeCell ref="AE90:AH90"/>
    <mergeCell ref="D89:F89"/>
    <mergeCell ref="G89:I89"/>
    <mergeCell ref="J89:L89"/>
    <mergeCell ref="D90:F90"/>
    <mergeCell ref="G90:I90"/>
    <mergeCell ref="J90:L90"/>
    <mergeCell ref="M126:O126"/>
    <mergeCell ref="P126:R126"/>
    <mergeCell ref="S126:U126"/>
    <mergeCell ref="V126:X126"/>
    <mergeCell ref="Y126:AA126"/>
    <mergeCell ref="AB126:AD126"/>
    <mergeCell ref="AE126:AH126"/>
    <mergeCell ref="D125:F125"/>
    <mergeCell ref="G125:I125"/>
    <mergeCell ref="J125:L125"/>
    <mergeCell ref="D126:F126"/>
    <mergeCell ref="G126:I126"/>
    <mergeCell ref="J126:L126"/>
    <mergeCell ref="AE92:AH92"/>
    <mergeCell ref="M91:O91"/>
    <mergeCell ref="P91:R91"/>
    <mergeCell ref="S91:U91"/>
    <mergeCell ref="V91:X91"/>
    <mergeCell ref="Y91:AA91"/>
    <mergeCell ref="AB91:AD91"/>
    <mergeCell ref="AE91:AH91"/>
    <mergeCell ref="M92:O92"/>
    <mergeCell ref="P92:R92"/>
    <mergeCell ref="S92:U92"/>
    <mergeCell ref="V92:X92"/>
    <mergeCell ref="Y92:AA92"/>
    <mergeCell ref="AB92:AD92"/>
    <mergeCell ref="D91:F91"/>
    <mergeCell ref="G91:I91"/>
    <mergeCell ref="M93:O93"/>
    <mergeCell ref="P93:R93"/>
    <mergeCell ref="S93:U93"/>
    <mergeCell ref="M127:O127"/>
    <mergeCell ref="P127:R127"/>
    <mergeCell ref="S127:U127"/>
    <mergeCell ref="V127:X127"/>
    <mergeCell ref="Y127:AA127"/>
    <mergeCell ref="AB127:AD127"/>
    <mergeCell ref="AE127:AH127"/>
    <mergeCell ref="M128:O128"/>
    <mergeCell ref="P128:R128"/>
    <mergeCell ref="S128:U128"/>
    <mergeCell ref="V128:X128"/>
    <mergeCell ref="Y128:AA128"/>
    <mergeCell ref="AB128:AD128"/>
    <mergeCell ref="AE128:AH128"/>
    <mergeCell ref="D127:F127"/>
    <mergeCell ref="G127:I127"/>
    <mergeCell ref="J127:L127"/>
    <mergeCell ref="D128:F128"/>
    <mergeCell ref="G128:I128"/>
    <mergeCell ref="J128:L128"/>
    <mergeCell ref="M125:O125"/>
    <mergeCell ref="P125:R125"/>
    <mergeCell ref="S125:U125"/>
    <mergeCell ref="V125:X125"/>
    <mergeCell ref="Y125:AA125"/>
    <mergeCell ref="AB125:AD125"/>
    <mergeCell ref="AE125:AH125"/>
    <mergeCell ref="G44:I44"/>
    <mergeCell ref="J44:L44"/>
    <mergeCell ref="J45:L45"/>
    <mergeCell ref="D43:F43"/>
    <mergeCell ref="G43:I43"/>
    <mergeCell ref="J37:L37"/>
    <mergeCell ref="J41:L41"/>
    <mergeCell ref="D37:F37"/>
    <mergeCell ref="D38:F38"/>
    <mergeCell ref="G38:I38"/>
    <mergeCell ref="J39:L39"/>
    <mergeCell ref="J62:L62"/>
    <mergeCell ref="D59:F59"/>
    <mergeCell ref="G59:I59"/>
    <mergeCell ref="J59:L59"/>
    <mergeCell ref="D65:F65"/>
    <mergeCell ref="G65:I65"/>
    <mergeCell ref="J65:L65"/>
    <mergeCell ref="D64:F64"/>
    <mergeCell ref="G64:I64"/>
    <mergeCell ref="J64:L64"/>
    <mergeCell ref="J38:L38"/>
    <mergeCell ref="J43:L43"/>
    <mergeCell ref="D54:F54"/>
    <mergeCell ref="M89:O89"/>
    <mergeCell ref="J148:L148"/>
    <mergeCell ref="J78:L78"/>
    <mergeCell ref="D40:F40"/>
    <mergeCell ref="G40:I40"/>
    <mergeCell ref="J40:L40"/>
    <mergeCell ref="G42:I42"/>
    <mergeCell ref="J42:L42"/>
    <mergeCell ref="G41:I41"/>
    <mergeCell ref="D41:F41"/>
    <mergeCell ref="J48:L48"/>
    <mergeCell ref="D49:F49"/>
    <mergeCell ref="G49:I49"/>
    <mergeCell ref="D148:F148"/>
    <mergeCell ref="G148:I148"/>
    <mergeCell ref="D131:F131"/>
    <mergeCell ref="G131:I131"/>
    <mergeCell ref="J131:L131"/>
    <mergeCell ref="D76:F76"/>
    <mergeCell ref="G76:I76"/>
    <mergeCell ref="J76:L76"/>
    <mergeCell ref="D61:F61"/>
    <mergeCell ref="G61:I61"/>
    <mergeCell ref="J61:L61"/>
    <mergeCell ref="D42:F42"/>
    <mergeCell ref="D58:F58"/>
    <mergeCell ref="G58:I58"/>
    <mergeCell ref="J58:L58"/>
    <mergeCell ref="D63:F63"/>
    <mergeCell ref="G63:I63"/>
    <mergeCell ref="J63:L63"/>
    <mergeCell ref="D62:F62"/>
    <mergeCell ref="G62:I62"/>
    <mergeCell ref="D35:F35"/>
    <mergeCell ref="G35:I35"/>
    <mergeCell ref="J35:L35"/>
    <mergeCell ref="G37:I37"/>
    <mergeCell ref="D34:F34"/>
    <mergeCell ref="D33:F33"/>
    <mergeCell ref="G33:I33"/>
    <mergeCell ref="J31:L31"/>
    <mergeCell ref="D32:F32"/>
    <mergeCell ref="D36:F36"/>
    <mergeCell ref="G36:I36"/>
    <mergeCell ref="J33:L33"/>
    <mergeCell ref="D22:F22"/>
    <mergeCell ref="G22:I22"/>
    <mergeCell ref="J22:L22"/>
    <mergeCell ref="J24:L24"/>
    <mergeCell ref="D26:F26"/>
    <mergeCell ref="D27:F27"/>
    <mergeCell ref="G27:I27"/>
    <mergeCell ref="J27:L27"/>
    <mergeCell ref="G26:I26"/>
    <mergeCell ref="D28:F28"/>
    <mergeCell ref="D30:F30"/>
    <mergeCell ref="D31:F31"/>
    <mergeCell ref="D20:F20"/>
    <mergeCell ref="G20:I20"/>
    <mergeCell ref="J20:L20"/>
    <mergeCell ref="J25:L25"/>
    <mergeCell ref="D60:F60"/>
    <mergeCell ref="G60:I60"/>
    <mergeCell ref="J60:L60"/>
    <mergeCell ref="D24:F24"/>
    <mergeCell ref="G24:I24"/>
    <mergeCell ref="D25:F25"/>
    <mergeCell ref="G25:I25"/>
    <mergeCell ref="D23:F23"/>
    <mergeCell ref="D29:F29"/>
    <mergeCell ref="G29:I29"/>
    <mergeCell ref="J29:L29"/>
    <mergeCell ref="J26:L26"/>
    <mergeCell ref="G23:I23"/>
    <mergeCell ref="J23:L23"/>
    <mergeCell ref="D46:F46"/>
    <mergeCell ref="G46:I46"/>
    <mergeCell ref="J46:L46"/>
    <mergeCell ref="J47:L47"/>
    <mergeCell ref="D47:F47"/>
    <mergeCell ref="G47:I47"/>
    <mergeCell ref="J36:L36"/>
    <mergeCell ref="D39:F39"/>
    <mergeCell ref="G39:I39"/>
    <mergeCell ref="G50:I50"/>
    <mergeCell ref="D48:F48"/>
    <mergeCell ref="G48:I48"/>
    <mergeCell ref="J49:L49"/>
    <mergeCell ref="D45:F45"/>
    <mergeCell ref="J70:L70"/>
    <mergeCell ref="D75:F75"/>
    <mergeCell ref="G75:I75"/>
    <mergeCell ref="J75:L75"/>
    <mergeCell ref="D74:F74"/>
    <mergeCell ref="G74:I74"/>
    <mergeCell ref="J74:L74"/>
    <mergeCell ref="D73:F73"/>
    <mergeCell ref="G73:I73"/>
    <mergeCell ref="J73:L73"/>
    <mergeCell ref="D72:F72"/>
    <mergeCell ref="G72:I72"/>
    <mergeCell ref="J72:L72"/>
    <mergeCell ref="D71:F71"/>
    <mergeCell ref="G71:I71"/>
    <mergeCell ref="J71:L71"/>
    <mergeCell ref="D70:F70"/>
    <mergeCell ref="G70:I70"/>
    <mergeCell ref="G97:I97"/>
    <mergeCell ref="J50:L50"/>
    <mergeCell ref="J97:L97"/>
    <mergeCell ref="G92:I92"/>
    <mergeCell ref="J92:L92"/>
    <mergeCell ref="J83:L83"/>
    <mergeCell ref="D93:F93"/>
    <mergeCell ref="G93:I93"/>
    <mergeCell ref="J93:L93"/>
    <mergeCell ref="J77:L77"/>
    <mergeCell ref="D78:F78"/>
    <mergeCell ref="G78:I78"/>
    <mergeCell ref="D87:F87"/>
    <mergeCell ref="G87:I87"/>
    <mergeCell ref="J87:L87"/>
    <mergeCell ref="D94:F94"/>
    <mergeCell ref="G94:I94"/>
    <mergeCell ref="D88:F88"/>
    <mergeCell ref="G88:I88"/>
    <mergeCell ref="J88:L88"/>
    <mergeCell ref="D84:F84"/>
    <mergeCell ref="G84:I84"/>
    <mergeCell ref="J84:L84"/>
    <mergeCell ref="D86:F86"/>
    <mergeCell ref="G86:I86"/>
    <mergeCell ref="J86:L86"/>
    <mergeCell ref="D81:F81"/>
    <mergeCell ref="G81:I81"/>
    <mergeCell ref="J94:L94"/>
    <mergeCell ref="D77:F77"/>
    <mergeCell ref="G77:I77"/>
    <mergeCell ref="D97:F97"/>
    <mergeCell ref="J146:L146"/>
    <mergeCell ref="D134:F134"/>
    <mergeCell ref="G134:I134"/>
    <mergeCell ref="J134:L134"/>
    <mergeCell ref="D133:F133"/>
    <mergeCell ref="G133:I133"/>
    <mergeCell ref="J133:L133"/>
    <mergeCell ref="D132:F132"/>
    <mergeCell ref="G132:I132"/>
    <mergeCell ref="J132:L132"/>
    <mergeCell ref="D80:F80"/>
    <mergeCell ref="G80:I80"/>
    <mergeCell ref="J80:L80"/>
    <mergeCell ref="D79:F79"/>
    <mergeCell ref="G79:I79"/>
    <mergeCell ref="J79:L79"/>
    <mergeCell ref="D144:F144"/>
    <mergeCell ref="G144:I144"/>
    <mergeCell ref="J144:L144"/>
    <mergeCell ref="J138:L138"/>
    <mergeCell ref="J91:L91"/>
    <mergeCell ref="J81:L81"/>
    <mergeCell ref="D82:F82"/>
    <mergeCell ref="G82:I82"/>
    <mergeCell ref="J82:L82"/>
    <mergeCell ref="D92:F92"/>
    <mergeCell ref="D95:F95"/>
    <mergeCell ref="G95:I95"/>
    <mergeCell ref="J95:L95"/>
    <mergeCell ref="D96:F96"/>
    <mergeCell ref="G96:I96"/>
    <mergeCell ref="J96:L96"/>
    <mergeCell ref="M139:O139"/>
    <mergeCell ref="P139:R139"/>
    <mergeCell ref="S139:U139"/>
    <mergeCell ref="V139:X139"/>
    <mergeCell ref="Y139:AA139"/>
    <mergeCell ref="AB139:AD139"/>
    <mergeCell ref="AE139:AH139"/>
    <mergeCell ref="D142:F142"/>
    <mergeCell ref="G142:I142"/>
    <mergeCell ref="J142:L142"/>
    <mergeCell ref="M142:O142"/>
    <mergeCell ref="P142:R142"/>
    <mergeCell ref="S142:U142"/>
    <mergeCell ref="V142:X142"/>
    <mergeCell ref="Y142:AA142"/>
    <mergeCell ref="AB142:AD142"/>
    <mergeCell ref="AE142:AH142"/>
    <mergeCell ref="M140:O140"/>
    <mergeCell ref="P140:R140"/>
    <mergeCell ref="S140:U140"/>
    <mergeCell ref="V140:X140"/>
    <mergeCell ref="Y140:AA140"/>
    <mergeCell ref="AB140:AD140"/>
    <mergeCell ref="AE140:AH140"/>
  </mergeCells>
  <phoneticPr fontId="2"/>
  <conditionalFormatting sqref="A32 A16:A19 A148:C148 A26:A30 A21:A24 A34:A44 A52:A138 A141 A145:B147 A143:A144">
    <cfRule type="expression" dxfId="223" priority="2233" stopIfTrue="1">
      <formula>WEEKDAY(A16)=1</formula>
    </cfRule>
    <cfRule type="expression" dxfId="222" priority="2234" stopIfTrue="1">
      <formula>WEEKDAY(A16)=7</formula>
    </cfRule>
  </conditionalFormatting>
  <conditionalFormatting sqref="A33">
    <cfRule type="expression" dxfId="221" priority="2223" stopIfTrue="1">
      <formula>WEEKDAY(A33)=1</formula>
    </cfRule>
    <cfRule type="expression" dxfId="220" priority="2224" stopIfTrue="1">
      <formula>WEEKDAY(A33)=7</formula>
    </cfRule>
  </conditionalFormatting>
  <conditionalFormatting sqref="A50">
    <cfRule type="expression" dxfId="219" priority="2219" stopIfTrue="1">
      <formula>WEEKDAY(A50)=1</formula>
    </cfRule>
    <cfRule type="expression" dxfId="218" priority="2220" stopIfTrue="1">
      <formula>WEEKDAY(A50)=7</formula>
    </cfRule>
  </conditionalFormatting>
  <conditionalFormatting sqref="A45">
    <cfRule type="expression" dxfId="217" priority="2215" stopIfTrue="1">
      <formula>WEEKDAY(A45)=1</formula>
    </cfRule>
    <cfRule type="expression" dxfId="216" priority="2216" stopIfTrue="1">
      <formula>WEEKDAY(A45)=7</formula>
    </cfRule>
  </conditionalFormatting>
  <conditionalFormatting sqref="A31">
    <cfRule type="expression" dxfId="215" priority="2211" stopIfTrue="1">
      <formula>WEEKDAY(A31)=1</formula>
    </cfRule>
    <cfRule type="expression" dxfId="214" priority="2212" stopIfTrue="1">
      <formula>WEEKDAY(A31)=7</formula>
    </cfRule>
  </conditionalFormatting>
  <conditionalFormatting sqref="A20">
    <cfRule type="expression" dxfId="213" priority="2207" stopIfTrue="1">
      <formula>WEEKDAY(A20)=1</formula>
    </cfRule>
    <cfRule type="expression" dxfId="212" priority="2208" stopIfTrue="1">
      <formula>WEEKDAY(A20)=7</formula>
    </cfRule>
  </conditionalFormatting>
  <conditionalFormatting sqref="A25">
    <cfRule type="expression" dxfId="211" priority="2205" stopIfTrue="1">
      <formula>WEEKDAY(A25)=1</formula>
    </cfRule>
    <cfRule type="expression" dxfId="210" priority="2206" stopIfTrue="1">
      <formula>WEEKDAY(A25)=7</formula>
    </cfRule>
  </conditionalFormatting>
  <conditionalFormatting sqref="A46">
    <cfRule type="expression" dxfId="209" priority="2197" stopIfTrue="1">
      <formula>WEEKDAY(A46)=1</formula>
    </cfRule>
    <cfRule type="expression" dxfId="208" priority="2198" stopIfTrue="1">
      <formula>WEEKDAY(A46)=7</formula>
    </cfRule>
  </conditionalFormatting>
  <conditionalFormatting sqref="A47">
    <cfRule type="expression" dxfId="207" priority="2193" stopIfTrue="1">
      <formula>WEEKDAY(A47)=1</formula>
    </cfRule>
    <cfRule type="expression" dxfId="206" priority="2194" stopIfTrue="1">
      <formula>WEEKDAY(A47)=7</formula>
    </cfRule>
  </conditionalFormatting>
  <conditionalFormatting sqref="A51">
    <cfRule type="expression" dxfId="205" priority="2153" stopIfTrue="1">
      <formula>WEEKDAY(A51)=1</formula>
    </cfRule>
    <cfRule type="expression" dxfId="204" priority="2154" stopIfTrue="1">
      <formula>WEEKDAY(A51)=7</formula>
    </cfRule>
  </conditionalFormatting>
  <conditionalFormatting sqref="A48">
    <cfRule type="expression" dxfId="203" priority="2055" stopIfTrue="1">
      <formula>WEEKDAY(A48)=1</formula>
    </cfRule>
    <cfRule type="expression" dxfId="202" priority="2056" stopIfTrue="1">
      <formula>WEEKDAY(A48)=7</formula>
    </cfRule>
  </conditionalFormatting>
  <conditionalFormatting sqref="A49">
    <cfRule type="expression" dxfId="201" priority="2051" stopIfTrue="1">
      <formula>WEEKDAY(A49)=1</formula>
    </cfRule>
    <cfRule type="expression" dxfId="200" priority="2052" stopIfTrue="1">
      <formula>WEEKDAY(A49)=7</formula>
    </cfRule>
  </conditionalFormatting>
  <conditionalFormatting sqref="C145:C147">
    <cfRule type="expression" dxfId="199" priority="205" stopIfTrue="1">
      <formula>WEEKDAY(C145)=1</formula>
    </cfRule>
    <cfRule type="expression" dxfId="198" priority="206" stopIfTrue="1">
      <formula>WEEKDAY(C145)=7</formula>
    </cfRule>
  </conditionalFormatting>
  <conditionalFormatting sqref="A139">
    <cfRule type="expression" dxfId="197" priority="203" stopIfTrue="1">
      <formula>WEEKDAY(A139)=1</formula>
    </cfRule>
    <cfRule type="expression" dxfId="196" priority="204" stopIfTrue="1">
      <formula>WEEKDAY(A139)=7</formula>
    </cfRule>
  </conditionalFormatting>
  <conditionalFormatting sqref="A140">
    <cfRule type="expression" dxfId="195" priority="199" stopIfTrue="1">
      <formula>WEEKDAY(A140)=1</formula>
    </cfRule>
    <cfRule type="expression" dxfId="194" priority="200" stopIfTrue="1">
      <formula>WEEKDAY(A140)=7</formula>
    </cfRule>
  </conditionalFormatting>
  <conditionalFormatting sqref="A142">
    <cfRule type="expression" dxfId="193" priority="195" stopIfTrue="1">
      <formula>WEEKDAY(A142)=1</formula>
    </cfRule>
    <cfRule type="expression" dxfId="192" priority="196" stopIfTrue="1">
      <formula>WEEKDAY(A142)=7</formula>
    </cfRule>
  </conditionalFormatting>
  <conditionalFormatting sqref="B32 B16:C19 B26 B27:C27 B28:B30 B21:B24 B34:B44 B52:B86 C43:C86 B87:C94 B95:B138 B141 B143:B144">
    <cfRule type="expression" dxfId="191" priority="191" stopIfTrue="1">
      <formula>WEEKDAY(B16)=1</formula>
    </cfRule>
    <cfRule type="expression" dxfId="190" priority="192" stopIfTrue="1">
      <formula>WEEKDAY(B16)=7</formula>
    </cfRule>
  </conditionalFormatting>
  <conditionalFormatting sqref="B33">
    <cfRule type="expression" dxfId="189" priority="189" stopIfTrue="1">
      <formula>WEEKDAY(B33)=1</formula>
    </cfRule>
    <cfRule type="expression" dxfId="188" priority="190" stopIfTrue="1">
      <formula>WEEKDAY(B33)=7</formula>
    </cfRule>
  </conditionalFormatting>
  <conditionalFormatting sqref="B50">
    <cfRule type="expression" dxfId="187" priority="187" stopIfTrue="1">
      <formula>WEEKDAY(B50)=1</formula>
    </cfRule>
    <cfRule type="expression" dxfId="186" priority="188" stopIfTrue="1">
      <formula>WEEKDAY(B50)=7</formula>
    </cfRule>
  </conditionalFormatting>
  <conditionalFormatting sqref="B45">
    <cfRule type="expression" dxfId="185" priority="185" stopIfTrue="1">
      <formula>WEEKDAY(B45)=1</formula>
    </cfRule>
    <cfRule type="expression" dxfId="184" priority="186" stopIfTrue="1">
      <formula>WEEKDAY(B45)=7</formula>
    </cfRule>
  </conditionalFormatting>
  <conditionalFormatting sqref="B31">
    <cfRule type="expression" dxfId="183" priority="183" stopIfTrue="1">
      <formula>WEEKDAY(B31)=1</formula>
    </cfRule>
    <cfRule type="expression" dxfId="182" priority="184" stopIfTrue="1">
      <formula>WEEKDAY(B31)=7</formula>
    </cfRule>
  </conditionalFormatting>
  <conditionalFormatting sqref="B20:C20">
    <cfRule type="expression" dxfId="181" priority="181" stopIfTrue="1">
      <formula>WEEKDAY(B20)=1</formula>
    </cfRule>
    <cfRule type="expression" dxfId="180" priority="182" stopIfTrue="1">
      <formula>WEEKDAY(B20)=7</formula>
    </cfRule>
  </conditionalFormatting>
  <conditionalFormatting sqref="B25">
    <cfRule type="expression" dxfId="179" priority="179" stopIfTrue="1">
      <formula>WEEKDAY(B25)=1</formula>
    </cfRule>
    <cfRule type="expression" dxfId="178" priority="180" stopIfTrue="1">
      <formula>WEEKDAY(B25)=7</formula>
    </cfRule>
  </conditionalFormatting>
  <conditionalFormatting sqref="B46">
    <cfRule type="expression" dxfId="177" priority="177" stopIfTrue="1">
      <formula>WEEKDAY(B46)=1</formula>
    </cfRule>
    <cfRule type="expression" dxfId="176" priority="178" stopIfTrue="1">
      <formula>WEEKDAY(B46)=7</formula>
    </cfRule>
  </conditionalFormatting>
  <conditionalFormatting sqref="B47">
    <cfRule type="expression" dxfId="175" priority="175" stopIfTrue="1">
      <formula>WEEKDAY(B47)=1</formula>
    </cfRule>
    <cfRule type="expression" dxfId="174" priority="176" stopIfTrue="1">
      <formula>WEEKDAY(B47)=7</formula>
    </cfRule>
  </conditionalFormatting>
  <conditionalFormatting sqref="C20">
    <cfRule type="expression" dxfId="173" priority="173" stopIfTrue="1">
      <formula>WEEKDAY(C20)=1</formula>
    </cfRule>
    <cfRule type="expression" dxfId="172" priority="174" stopIfTrue="1">
      <formula>WEEKDAY(C20)=7</formula>
    </cfRule>
  </conditionalFormatting>
  <conditionalFormatting sqref="C27">
    <cfRule type="expression" dxfId="171" priority="171" stopIfTrue="1">
      <formula>WEEKDAY(C27)=1</formula>
    </cfRule>
    <cfRule type="expression" dxfId="170" priority="172" stopIfTrue="1">
      <formula>WEEKDAY(C27)=7</formula>
    </cfRule>
  </conditionalFormatting>
  <conditionalFormatting sqref="C25:C26">
    <cfRule type="expression" dxfId="169" priority="169" stopIfTrue="1">
      <formula>WEEKDAY(C25)=1</formula>
    </cfRule>
    <cfRule type="expression" dxfId="168" priority="170" stopIfTrue="1">
      <formula>WEEKDAY(C25)=7</formula>
    </cfRule>
  </conditionalFormatting>
  <conditionalFormatting sqref="B51">
    <cfRule type="expression" dxfId="167" priority="167" stopIfTrue="1">
      <formula>WEEKDAY(B51)=1</formula>
    </cfRule>
    <cfRule type="expression" dxfId="166" priority="168" stopIfTrue="1">
      <formula>WEEKDAY(B51)=7</formula>
    </cfRule>
  </conditionalFormatting>
  <conditionalFormatting sqref="B48">
    <cfRule type="expression" dxfId="165" priority="165" stopIfTrue="1">
      <formula>WEEKDAY(B48)=1</formula>
    </cfRule>
    <cfRule type="expression" dxfId="164" priority="166" stopIfTrue="1">
      <formula>WEEKDAY(B48)=7</formula>
    </cfRule>
  </conditionalFormatting>
  <conditionalFormatting sqref="B49">
    <cfRule type="expression" dxfId="163" priority="163" stopIfTrue="1">
      <formula>WEEKDAY(B49)=1</formula>
    </cfRule>
    <cfRule type="expression" dxfId="162" priority="164" stopIfTrue="1">
      <formula>WEEKDAY(B49)=7</formula>
    </cfRule>
  </conditionalFormatting>
  <conditionalFormatting sqref="C21">
    <cfRule type="expression" dxfId="161" priority="159" stopIfTrue="1">
      <formula>WEEKDAY(C21)=1</formula>
    </cfRule>
    <cfRule type="expression" dxfId="160" priority="160" stopIfTrue="1">
      <formula>WEEKDAY(C21)=7</formula>
    </cfRule>
    <cfRule type="expression" dxfId="159" priority="161" stopIfTrue="1">
      <formula>WEEKDAY(C21)=1</formula>
    </cfRule>
    <cfRule type="expression" dxfId="158" priority="162" stopIfTrue="1">
      <formula>WEEKDAY(C21)=7</formula>
    </cfRule>
  </conditionalFormatting>
  <conditionalFormatting sqref="C24">
    <cfRule type="expression" dxfId="157" priority="155" stopIfTrue="1">
      <formula>WEEKDAY(C24)=1</formula>
    </cfRule>
    <cfRule type="expression" dxfId="156" priority="156" stopIfTrue="1">
      <formula>WEEKDAY(C24)=7</formula>
    </cfRule>
    <cfRule type="expression" dxfId="155" priority="157" stopIfTrue="1">
      <formula>WEEKDAY(C24)=1</formula>
    </cfRule>
    <cfRule type="expression" dxfId="154" priority="158" stopIfTrue="1">
      <formula>WEEKDAY(C24)=7</formula>
    </cfRule>
  </conditionalFormatting>
  <conditionalFormatting sqref="C22:C23">
    <cfRule type="expression" dxfId="153" priority="151" stopIfTrue="1">
      <formula>WEEKDAY(C22)=1</formula>
    </cfRule>
    <cfRule type="expression" dxfId="152" priority="152" stopIfTrue="1">
      <formula>WEEKDAY(C22)=7</formula>
    </cfRule>
    <cfRule type="expression" dxfId="151" priority="153" stopIfTrue="1">
      <formula>WEEKDAY(C22)=1</formula>
    </cfRule>
    <cfRule type="expression" dxfId="150" priority="154" stopIfTrue="1">
      <formula>WEEKDAY(C22)=7</formula>
    </cfRule>
  </conditionalFormatting>
  <conditionalFormatting sqref="C28:C41 C95:C112">
    <cfRule type="expression" dxfId="149" priority="149" stopIfTrue="1">
      <formula>WEEKDAY(C28)=1</formula>
    </cfRule>
    <cfRule type="expression" dxfId="148" priority="150" stopIfTrue="1">
      <formula>WEEKDAY(C28)=7</formula>
    </cfRule>
  </conditionalFormatting>
  <conditionalFormatting sqref="C28:C34">
    <cfRule type="expression" dxfId="147" priority="147" stopIfTrue="1">
      <formula>WEEKDAY(C28)=1</formula>
    </cfRule>
    <cfRule type="expression" dxfId="146" priority="148" stopIfTrue="1">
      <formula>WEEKDAY(C28)=7</formula>
    </cfRule>
  </conditionalFormatting>
  <conditionalFormatting sqref="C50">
    <cfRule type="expression" dxfId="145" priority="19" stopIfTrue="1">
      <formula>WEEKDAY(C50)=1</formula>
    </cfRule>
    <cfRule type="expression" dxfId="144" priority="20" stopIfTrue="1">
      <formula>WEEKDAY(C50)=7</formula>
    </cfRule>
    <cfRule type="expression" dxfId="143" priority="21" stopIfTrue="1">
      <formula>WEEKDAY(C50)=1</formula>
    </cfRule>
    <cfRule type="expression" dxfId="142" priority="22" stopIfTrue="1">
      <formula>WEEKDAY(C50)=7</formula>
    </cfRule>
    <cfRule type="expression" dxfId="141" priority="23" stopIfTrue="1">
      <formula>WEEKDAY(C50)=1</formula>
    </cfRule>
    <cfRule type="expression" dxfId="140" priority="24" stopIfTrue="1">
      <formula>WEEKDAY(C50)=7</formula>
    </cfRule>
    <cfRule type="expression" dxfId="139" priority="25" stopIfTrue="1">
      <formula>WEEKDAY(C50)=1</formula>
    </cfRule>
    <cfRule type="expression" dxfId="138" priority="26" stopIfTrue="1">
      <formula>WEEKDAY(C50)=7</formula>
    </cfRule>
    <cfRule type="expression" dxfId="137" priority="27" stopIfTrue="1">
      <formula>WEEKDAY(C50)=1</formula>
    </cfRule>
    <cfRule type="expression" dxfId="136" priority="28" stopIfTrue="1">
      <formula>WEEKDAY(C50)=7</formula>
    </cfRule>
    <cfRule type="expression" dxfId="135" priority="29" stopIfTrue="1">
      <formula>WEEKDAY(C50)=1</formula>
    </cfRule>
    <cfRule type="expression" dxfId="134" priority="30" stopIfTrue="1">
      <formula>WEEKDAY(C50)=7</formula>
    </cfRule>
    <cfRule type="expression" dxfId="133" priority="31" stopIfTrue="1">
      <formula>WEEKDAY(C50)=1</formula>
    </cfRule>
    <cfRule type="expression" dxfId="132" priority="32" stopIfTrue="1">
      <formula>WEEKDAY(C50)=7</formula>
    </cfRule>
    <cfRule type="expression" dxfId="131" priority="33" stopIfTrue="1">
      <formula>WEEKDAY(C50)=1</formula>
    </cfRule>
    <cfRule type="expression" dxfId="130" priority="34" stopIfTrue="1">
      <formula>WEEKDAY(C50)=7</formula>
    </cfRule>
    <cfRule type="expression" dxfId="129" priority="35" stopIfTrue="1">
      <formula>WEEKDAY(C50)=1</formula>
    </cfRule>
    <cfRule type="expression" dxfId="128" priority="36" stopIfTrue="1">
      <formula>WEEKDAY(C50)=7</formula>
    </cfRule>
    <cfRule type="expression" dxfId="127" priority="37" stopIfTrue="1">
      <formula>WEEKDAY(C50)=1</formula>
    </cfRule>
    <cfRule type="expression" dxfId="126" priority="38" stopIfTrue="1">
      <formula>WEEKDAY(C50)=7</formula>
    </cfRule>
    <cfRule type="expression" dxfId="125" priority="39" stopIfTrue="1">
      <formula>WEEKDAY(C50)=1</formula>
    </cfRule>
    <cfRule type="expression" dxfId="124" priority="40" stopIfTrue="1">
      <formula>WEEKDAY(C50)=7</formula>
    </cfRule>
    <cfRule type="expression" dxfId="123" priority="41" stopIfTrue="1">
      <formula>WEEKDAY(C50)=1</formula>
    </cfRule>
    <cfRule type="expression" dxfId="122" priority="42" stopIfTrue="1">
      <formula>WEEKDAY(C50)=7</formula>
    </cfRule>
    <cfRule type="expression" dxfId="121" priority="43" stopIfTrue="1">
      <formula>WEEKDAY(C50)=1</formula>
    </cfRule>
    <cfRule type="expression" dxfId="120" priority="44" stopIfTrue="1">
      <formula>WEEKDAY(C50)=7</formula>
    </cfRule>
    <cfRule type="expression" dxfId="119" priority="45" stopIfTrue="1">
      <formula>WEEKDAY(C50)=1</formula>
    </cfRule>
    <cfRule type="expression" dxfId="118" priority="46" stopIfTrue="1">
      <formula>WEEKDAY(C50)=7</formula>
    </cfRule>
    <cfRule type="expression" dxfId="117" priority="47" stopIfTrue="1">
      <formula>WEEKDAY(C50)=1</formula>
    </cfRule>
    <cfRule type="expression" dxfId="116" priority="48" stopIfTrue="1">
      <formula>WEEKDAY(C50)=7</formula>
    </cfRule>
    <cfRule type="expression" dxfId="115" priority="49" stopIfTrue="1">
      <formula>WEEKDAY(C50)=1</formula>
    </cfRule>
    <cfRule type="expression" dxfId="114" priority="50" stopIfTrue="1">
      <formula>WEEKDAY(C50)=7</formula>
    </cfRule>
    <cfRule type="expression" dxfId="113" priority="51" stopIfTrue="1">
      <formula>WEEKDAY(C50)=1</formula>
    </cfRule>
    <cfRule type="expression" dxfId="112" priority="52" stopIfTrue="1">
      <formula>WEEKDAY(C50)=7</formula>
    </cfRule>
    <cfRule type="expression" dxfId="111" priority="53" stopIfTrue="1">
      <formula>WEEKDAY(C50)=1</formula>
    </cfRule>
    <cfRule type="expression" dxfId="110" priority="54" stopIfTrue="1">
      <formula>WEEKDAY(C50)=7</formula>
    </cfRule>
    <cfRule type="expression" dxfId="109" priority="55" stopIfTrue="1">
      <formula>WEEKDAY(C50)=1</formula>
    </cfRule>
    <cfRule type="expression" dxfId="108" priority="56" stopIfTrue="1">
      <formula>WEEKDAY(C50)=7</formula>
    </cfRule>
    <cfRule type="expression" dxfId="107" priority="57" stopIfTrue="1">
      <formula>WEEKDAY(C50)=1</formula>
    </cfRule>
    <cfRule type="expression" dxfId="106" priority="58" stopIfTrue="1">
      <formula>WEEKDAY(C50)=7</formula>
    </cfRule>
    <cfRule type="expression" dxfId="105" priority="59" stopIfTrue="1">
      <formula>WEEKDAY(C50)=1</formula>
    </cfRule>
    <cfRule type="expression" dxfId="104" priority="60" stopIfTrue="1">
      <formula>WEEKDAY(C50)=7</formula>
    </cfRule>
    <cfRule type="expression" dxfId="103" priority="61" stopIfTrue="1">
      <formula>WEEKDAY(C50)=1</formula>
    </cfRule>
    <cfRule type="expression" dxfId="102" priority="62" stopIfTrue="1">
      <formula>WEEKDAY(C50)=7</formula>
    </cfRule>
    <cfRule type="expression" dxfId="101" priority="87" stopIfTrue="1">
      <formula>WEEKDAY(C50)=1</formula>
    </cfRule>
    <cfRule type="expression" dxfId="100" priority="88" stopIfTrue="1">
      <formula>WEEKDAY(C50)=7</formula>
    </cfRule>
    <cfRule type="expression" dxfId="99" priority="89" stopIfTrue="1">
      <formula>WEEKDAY(C50)=1</formula>
    </cfRule>
    <cfRule type="expression" dxfId="98" priority="90" stopIfTrue="1">
      <formula>WEEKDAY(C50)=7</formula>
    </cfRule>
    <cfRule type="expression" dxfId="97" priority="91" stopIfTrue="1">
      <formula>WEEKDAY(C50)=1</formula>
    </cfRule>
    <cfRule type="expression" dxfId="96" priority="92" stopIfTrue="1">
      <formula>WEEKDAY(C50)=7</formula>
    </cfRule>
    <cfRule type="expression" dxfId="95" priority="93" stopIfTrue="1">
      <formula>WEEKDAY(C50)=1</formula>
    </cfRule>
    <cfRule type="expression" dxfId="94" priority="94" stopIfTrue="1">
      <formula>WEEKDAY(C50)=7</formula>
    </cfRule>
    <cfRule type="expression" dxfId="93" priority="95" stopIfTrue="1">
      <formula>WEEKDAY(C50)=1</formula>
    </cfRule>
    <cfRule type="expression" dxfId="92" priority="96" stopIfTrue="1">
      <formula>WEEKDAY(C50)=7</formula>
    </cfRule>
    <cfRule type="expression" dxfId="91" priority="97" stopIfTrue="1">
      <formula>WEEKDAY(C50)=1</formula>
    </cfRule>
    <cfRule type="expression" dxfId="90" priority="98" stopIfTrue="1">
      <formula>WEEKDAY(C50)=7</formula>
    </cfRule>
    <cfRule type="expression" dxfId="89" priority="99" stopIfTrue="1">
      <formula>WEEKDAY(C50)=1</formula>
    </cfRule>
    <cfRule type="expression" dxfId="88" priority="100" stopIfTrue="1">
      <formula>WEEKDAY(C50)=7</formula>
    </cfRule>
    <cfRule type="expression" dxfId="87" priority="101" stopIfTrue="1">
      <formula>WEEKDAY(C50)=1</formula>
    </cfRule>
    <cfRule type="expression" dxfId="86" priority="102" stopIfTrue="1">
      <formula>WEEKDAY(C50)=7</formula>
    </cfRule>
    <cfRule type="expression" dxfId="85" priority="103" stopIfTrue="1">
      <formula>WEEKDAY(C50)=1</formula>
    </cfRule>
    <cfRule type="expression" dxfId="84" priority="104" stopIfTrue="1">
      <formula>WEEKDAY(C50)=7</formula>
    </cfRule>
    <cfRule type="expression" dxfId="83" priority="105" stopIfTrue="1">
      <formula>WEEKDAY(C50)=1</formula>
    </cfRule>
    <cfRule type="expression" dxfId="82" priority="106" stopIfTrue="1">
      <formula>WEEKDAY(C50)=7</formula>
    </cfRule>
    <cfRule type="expression" dxfId="81" priority="107" stopIfTrue="1">
      <formula>WEEKDAY(C50)=1</formula>
    </cfRule>
    <cfRule type="expression" dxfId="80" priority="108" stopIfTrue="1">
      <formula>WEEKDAY(C50)=7</formula>
    </cfRule>
    <cfRule type="expression" dxfId="79" priority="109" stopIfTrue="1">
      <formula>WEEKDAY(C50)=1</formula>
    </cfRule>
    <cfRule type="expression" dxfId="78" priority="110" stopIfTrue="1">
      <formula>WEEKDAY(C50)=7</formula>
    </cfRule>
    <cfRule type="expression" dxfId="77" priority="111" stopIfTrue="1">
      <formula>WEEKDAY(C50)=1</formula>
    </cfRule>
    <cfRule type="expression" dxfId="76" priority="112" stopIfTrue="1">
      <formula>WEEKDAY(C50)=7</formula>
    </cfRule>
    <cfRule type="expression" dxfId="75" priority="113" stopIfTrue="1">
      <formula>WEEKDAY(C50)=1</formula>
    </cfRule>
    <cfRule type="expression" dxfId="74" priority="114" stopIfTrue="1">
      <formula>WEEKDAY(C50)=7</formula>
    </cfRule>
    <cfRule type="expression" dxfId="73" priority="115" stopIfTrue="1">
      <formula>WEEKDAY(C50)=1</formula>
    </cfRule>
    <cfRule type="expression" dxfId="72" priority="116" stopIfTrue="1">
      <formula>WEEKDAY(C50)=7</formula>
    </cfRule>
    <cfRule type="expression" dxfId="71" priority="117" stopIfTrue="1">
      <formula>WEEKDAY(C50)=1</formula>
    </cfRule>
    <cfRule type="expression" dxfId="70" priority="118" stopIfTrue="1">
      <formula>WEEKDAY(C50)=7</formula>
    </cfRule>
    <cfRule type="expression" dxfId="69" priority="119" stopIfTrue="1">
      <formula>WEEKDAY(C50)=1</formula>
    </cfRule>
    <cfRule type="expression" dxfId="68" priority="120" stopIfTrue="1">
      <formula>WEEKDAY(C50)=7</formula>
    </cfRule>
    <cfRule type="expression" dxfId="67" priority="121" stopIfTrue="1">
      <formula>WEEKDAY(C50)=1</formula>
    </cfRule>
    <cfRule type="expression" dxfId="66" priority="122" stopIfTrue="1">
      <formula>WEEKDAY(C50)=7</formula>
    </cfRule>
    <cfRule type="expression" dxfId="65" priority="123" stopIfTrue="1">
      <formula>WEEKDAY(C50)=1</formula>
    </cfRule>
    <cfRule type="expression" dxfId="64" priority="124" stopIfTrue="1">
      <formula>WEEKDAY(C50)=7</formula>
    </cfRule>
    <cfRule type="expression" dxfId="63" priority="125" stopIfTrue="1">
      <formula>WEEKDAY(C50)=1</formula>
    </cfRule>
    <cfRule type="expression" dxfId="62" priority="126" stopIfTrue="1">
      <formula>WEEKDAY(C50)=7</formula>
    </cfRule>
    <cfRule type="expression" dxfId="61" priority="127" stopIfTrue="1">
      <formula>WEEKDAY(C50)=1</formula>
    </cfRule>
    <cfRule type="expression" dxfId="60" priority="128" stopIfTrue="1">
      <formula>WEEKDAY(C50)=7</formula>
    </cfRule>
    <cfRule type="expression" dxfId="59" priority="129" stopIfTrue="1">
      <formula>WEEKDAY(C50)=1</formula>
    </cfRule>
    <cfRule type="expression" dxfId="58" priority="130" stopIfTrue="1">
      <formula>WEEKDAY(C50)=7</formula>
    </cfRule>
    <cfRule type="expression" dxfId="57" priority="131" stopIfTrue="1">
      <formula>WEEKDAY(C50)=1</formula>
    </cfRule>
    <cfRule type="expression" dxfId="56" priority="132" stopIfTrue="1">
      <formula>WEEKDAY(C50)=7</formula>
    </cfRule>
    <cfRule type="expression" dxfId="55" priority="133" stopIfTrue="1">
      <formula>WEEKDAY(C50)=1</formula>
    </cfRule>
    <cfRule type="expression" dxfId="54" priority="134" stopIfTrue="1">
      <formula>WEEKDAY(C50)=7</formula>
    </cfRule>
    <cfRule type="expression" dxfId="53" priority="135" stopIfTrue="1">
      <formula>WEEKDAY(C50)=1</formula>
    </cfRule>
    <cfRule type="expression" dxfId="52" priority="136" stopIfTrue="1">
      <formula>WEEKDAY(C50)=7</formula>
    </cfRule>
    <cfRule type="expression" dxfId="51" priority="137" stopIfTrue="1">
      <formula>WEEKDAY(C50)=1</formula>
    </cfRule>
    <cfRule type="expression" dxfId="50" priority="138" stopIfTrue="1">
      <formula>WEEKDAY(C50)=7</formula>
    </cfRule>
    <cfRule type="expression" dxfId="49" priority="139" stopIfTrue="1">
      <formula>WEEKDAY(C50)=1</formula>
    </cfRule>
    <cfRule type="expression" dxfId="48" priority="140" stopIfTrue="1">
      <formula>WEEKDAY(C50)=7</formula>
    </cfRule>
    <cfRule type="expression" dxfId="47" priority="141" stopIfTrue="1">
      <formula>WEEKDAY(C50)=1</formula>
    </cfRule>
    <cfRule type="expression" dxfId="46" priority="142" stopIfTrue="1">
      <formula>WEEKDAY(C50)=7</formula>
    </cfRule>
    <cfRule type="expression" dxfId="45" priority="143" stopIfTrue="1">
      <formula>WEEKDAY(C50)=1</formula>
    </cfRule>
    <cfRule type="expression" dxfId="44" priority="144" stopIfTrue="1">
      <formula>WEEKDAY(C50)=7</formula>
    </cfRule>
    <cfRule type="expression" dxfId="43" priority="145" stopIfTrue="1">
      <formula>WEEKDAY(C50)=1</formula>
    </cfRule>
    <cfRule type="expression" dxfId="42" priority="146" stopIfTrue="1">
      <formula>WEEKDAY(C50)=7</formula>
    </cfRule>
  </conditionalFormatting>
  <conditionalFormatting sqref="C52">
    <cfRule type="expression" dxfId="41" priority="63" stopIfTrue="1">
      <formula>WEEKDAY(C52)=1</formula>
    </cfRule>
    <cfRule type="expression" dxfId="40" priority="64" stopIfTrue="1">
      <formula>WEEKDAY(C52)=7</formula>
    </cfRule>
    <cfRule type="expression" dxfId="39" priority="65" stopIfTrue="1">
      <formula>WEEKDAY(C52)=1</formula>
    </cfRule>
    <cfRule type="expression" dxfId="38" priority="66" stopIfTrue="1">
      <formula>WEEKDAY(C52)=7</formula>
    </cfRule>
    <cfRule type="expression" dxfId="37" priority="67" stopIfTrue="1">
      <formula>WEEKDAY(C52)=1</formula>
    </cfRule>
    <cfRule type="expression" dxfId="36" priority="68" stopIfTrue="1">
      <formula>WEEKDAY(C52)=7</formula>
    </cfRule>
    <cfRule type="expression" dxfId="35" priority="69" stopIfTrue="1">
      <formula>WEEKDAY(C52)=1</formula>
    </cfRule>
    <cfRule type="expression" dxfId="34" priority="70" stopIfTrue="1">
      <formula>WEEKDAY(C52)=7</formula>
    </cfRule>
    <cfRule type="expression" dxfId="33" priority="71" stopIfTrue="1">
      <formula>WEEKDAY(C52)=1</formula>
    </cfRule>
    <cfRule type="expression" dxfId="32" priority="72" stopIfTrue="1">
      <formula>WEEKDAY(C52)=7</formula>
    </cfRule>
    <cfRule type="expression" dxfId="31" priority="73" stopIfTrue="1">
      <formula>WEEKDAY(C52)=1</formula>
    </cfRule>
    <cfRule type="expression" dxfId="30" priority="74" stopIfTrue="1">
      <formula>WEEKDAY(C52)=7</formula>
    </cfRule>
    <cfRule type="expression" dxfId="29" priority="75" stopIfTrue="1">
      <formula>WEEKDAY(C52)=1</formula>
    </cfRule>
    <cfRule type="expression" dxfId="28" priority="76" stopIfTrue="1">
      <formula>WEEKDAY(C52)=7</formula>
    </cfRule>
    <cfRule type="expression" dxfId="27" priority="77" stopIfTrue="1">
      <formula>WEEKDAY(C52)=1</formula>
    </cfRule>
    <cfRule type="expression" dxfId="26" priority="78" stopIfTrue="1">
      <formula>WEEKDAY(C52)=7</formula>
    </cfRule>
    <cfRule type="expression" dxfId="25" priority="79" stopIfTrue="1">
      <formula>WEEKDAY(C52)=1</formula>
    </cfRule>
    <cfRule type="expression" dxfId="24" priority="80" stopIfTrue="1">
      <formula>WEEKDAY(C52)=7</formula>
    </cfRule>
    <cfRule type="expression" dxfId="23" priority="81" stopIfTrue="1">
      <formula>WEEKDAY(C52)=1</formula>
    </cfRule>
    <cfRule type="expression" dxfId="22" priority="82" stopIfTrue="1">
      <formula>WEEKDAY(C52)=7</formula>
    </cfRule>
    <cfRule type="expression" dxfId="21" priority="83" stopIfTrue="1">
      <formula>WEEKDAY(C52)=1</formula>
    </cfRule>
    <cfRule type="expression" dxfId="20" priority="84" stopIfTrue="1">
      <formula>WEEKDAY(C52)=7</formula>
    </cfRule>
    <cfRule type="expression" dxfId="19" priority="85" stopIfTrue="1">
      <formula>WEEKDAY(C52)=1</formula>
    </cfRule>
    <cfRule type="expression" dxfId="18" priority="86" stopIfTrue="1">
      <formula>WEEKDAY(C52)=7</formula>
    </cfRule>
  </conditionalFormatting>
  <conditionalFormatting sqref="C42">
    <cfRule type="expression" dxfId="17" priority="15" stopIfTrue="1">
      <formula>WEEKDAY(C42)=1</formula>
    </cfRule>
    <cfRule type="expression" dxfId="16" priority="16" stopIfTrue="1">
      <formula>WEEKDAY(C42)=7</formula>
    </cfRule>
    <cfRule type="expression" dxfId="15" priority="17" stopIfTrue="1">
      <formula>WEEKDAY(C42)=1</formula>
    </cfRule>
    <cfRule type="expression" dxfId="14" priority="18" stopIfTrue="1">
      <formula>WEEKDAY(C42)=7</formula>
    </cfRule>
  </conditionalFormatting>
  <conditionalFormatting sqref="C113:C138 C141 C143:C144">
    <cfRule type="expression" dxfId="13" priority="13" stopIfTrue="1">
      <formula>WEEKDAY(C113)=1</formula>
    </cfRule>
    <cfRule type="expression" dxfId="12" priority="14" stopIfTrue="1">
      <formula>WEEKDAY(C113)=7</formula>
    </cfRule>
  </conditionalFormatting>
  <conditionalFormatting sqref="B139">
    <cfRule type="expression" dxfId="11" priority="11" stopIfTrue="1">
      <formula>WEEKDAY(B139)=1</formula>
    </cfRule>
    <cfRule type="expression" dxfId="10" priority="12" stopIfTrue="1">
      <formula>WEEKDAY(B139)=7</formula>
    </cfRule>
  </conditionalFormatting>
  <conditionalFormatting sqref="C139">
    <cfRule type="expression" dxfId="9" priority="9" stopIfTrue="1">
      <formula>WEEKDAY(C139)=1</formula>
    </cfRule>
    <cfRule type="expression" dxfId="8" priority="10" stopIfTrue="1">
      <formula>WEEKDAY(C139)=7</formula>
    </cfRule>
  </conditionalFormatting>
  <conditionalFormatting sqref="B140">
    <cfRule type="expression" dxfId="7" priority="7" stopIfTrue="1">
      <formula>WEEKDAY(B140)=1</formula>
    </cfRule>
    <cfRule type="expression" dxfId="6" priority="8" stopIfTrue="1">
      <formula>WEEKDAY(B140)=7</formula>
    </cfRule>
  </conditionalFormatting>
  <conditionalFormatting sqref="C140">
    <cfRule type="expression" dxfId="5" priority="5" stopIfTrue="1">
      <formula>WEEKDAY(C140)=1</formula>
    </cfRule>
    <cfRule type="expression" dxfId="4" priority="6" stopIfTrue="1">
      <formula>WEEKDAY(C140)=7</formula>
    </cfRule>
  </conditionalFormatting>
  <conditionalFormatting sqref="B142">
    <cfRule type="expression" dxfId="3" priority="3" stopIfTrue="1">
      <formula>WEEKDAY(B142)=1</formula>
    </cfRule>
    <cfRule type="expression" dxfId="2" priority="4" stopIfTrue="1">
      <formula>WEEKDAY(B142)=7</formula>
    </cfRule>
  </conditionalFormatting>
  <conditionalFormatting sqref="C142">
    <cfRule type="expression" dxfId="1" priority="1" stopIfTrue="1">
      <formula>WEEKDAY(C142)=1</formula>
    </cfRule>
    <cfRule type="expression" dxfId="0" priority="2" stopIfTrue="1">
      <formula>WEEKDAY(C142)=7</formula>
    </cfRule>
  </conditionalFormatting>
  <dataValidations count="2">
    <dataValidation imeMode="off" showInputMessage="1" showErrorMessage="1" sqref="AI14:AI15 AL2:AL11 AK12 A1:B1 H149:M149 AM2:AN4 AL13:AL17 D1 D16:L23 K24:L40 AF16:AH40 E24:F40 H24:I40 AE16:AE149 AF42:AH149 AL148:AL65294 J24:J148 K42:L148 D24:D148 G24:G148 E42:F148 H42:I148" xr:uid="{00000000-0002-0000-0100-000000000000}"/>
    <dataValidation imeMode="on" showInputMessage="1" showErrorMessage="1" sqref="T3:AI3" xr:uid="{00000000-0002-0000-0100-000001000000}"/>
  </dataValidations>
  <printOptions horizontalCentered="1"/>
  <pageMargins left="0.11811023622047249" right="0.11811023622047249" top="0.74803149606299213" bottom="0.15748031496062989" header="0.31496062992125978" footer="0.31496062992125978"/>
  <pageSetup paperSize="9" scale="61" orientation="portrait" r:id="rId1"/>
  <rowBreaks count="1" manualBreakCount="1">
    <brk id="74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 ダイエットクック集計</vt:lpstr>
      <vt:lpstr>盛付</vt:lpstr>
      <vt:lpstr>盛付!Print_Area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npjinzai3</cp:lastModifiedBy>
  <dcterms:created xsi:type="dcterms:W3CDTF">2018-06-12T12:21:45Z</dcterms:created>
  <dcterms:modified xsi:type="dcterms:W3CDTF">2020-12-07T07:07:38Z</dcterms:modified>
</cp:coreProperties>
</file>