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-16320" windowWidth="29040" windowHeight="15720" tabRatio="788" firstSheet="0" activeTab="0" autoFilterDateGrouping="1"/>
  </bookViews>
  <sheets>
    <sheet name="0SHEET" sheetId="1" state="visible" r:id="rId1"/>
    <sheet name="1日々計算" sheetId="2" state="visible" r:id="rId2"/>
    <sheet name="2在籍者名簿Master" sheetId="3" state="visible" r:id="rId3"/>
    <sheet name="0000 ニッセープロダクツ" sheetId="4" state="visible" r:id="rId4"/>
    <sheet name="4834 Ｋカドカ　ジャムナ" sheetId="5" state="visible" r:id="rId5"/>
    <sheet name="4840 Ｋカルキ　カマラ" sheetId="6" state="visible" r:id="rId6"/>
    <sheet name="4887 Ｋスレスタ　ビナムラタ" sheetId="7" state="visible" r:id="rId7"/>
    <sheet name="4963 Ｒチョウデリ　ティーパ" sheetId="8" state="visible" r:id="rId8"/>
    <sheet name="5156 スズキ　サユリ" sheetId="9" state="visible" r:id="rId9"/>
    <sheet name="5305 Ｒタパ　マガル　プナム" sheetId="10" state="visible" r:id="rId10"/>
    <sheet name="5312 Ｒシリス　ディパ" sheetId="11" state="visible" r:id="rId11"/>
    <sheet name="5490 Ｒチャウダリ　サパナ" sheetId="12" state="visible" r:id="rId12"/>
    <sheet name="5492 Ｒビスタ　ソウ゛ァ" sheetId="13" state="visible" r:id="rId13"/>
    <sheet name="5494 Ｋタパ　ギリ　ラダ" sheetId="14" state="visible" r:id="rId14"/>
    <sheet name="5561 Ｒラマ　ラジナ" sheetId="15" state="visible" r:id="rId15"/>
    <sheet name="5563 Ｒカドカ　シーマ" sheetId="16" state="visible" r:id="rId16"/>
    <sheet name="5585 アラヤ　エミー　カディエンテ" sheetId="17" state="visible" r:id="rId17"/>
    <sheet name="5596 Ｒネウパネ　ゴパル" sheetId="18" state="visible" r:id="rId18"/>
    <sheet name="5597 Ｒティワリ　プラカシュ" sheetId="19" state="visible" r:id="rId19"/>
    <sheet name="5630 Ｋブダ　ジュン　クマリ" sheetId="20" state="visible" r:id="rId20"/>
    <sheet name="5636 Ｋライ　カリスマ" sheetId="21" state="visible" r:id="rId21"/>
    <sheet name="5761 Ｒティミルセナ　ラクシュミ" sheetId="22" state="visible" r:id="rId22"/>
    <sheet name="5762 Ｒタパ　ジェニシャ" sheetId="23" state="visible" r:id="rId23"/>
    <sheet name="5764 Ｒビケ　アルジュン" sheetId="24" state="visible" r:id="rId24"/>
    <sheet name="5765 Ｒラナ　プルナ" sheetId="25" state="visible" r:id="rId25"/>
    <sheet name="5768 Ｒビケ　ロサニ" sheetId="26" state="visible" r:id="rId26"/>
    <sheet name="5770 Ｒタパ　アサ" sheetId="27" state="visible" r:id="rId27"/>
    <sheet name="5771 Ｒマルラ　プレマ" sheetId="28" state="visible" r:id="rId28"/>
    <sheet name="5772 Ｒスレスタ　ニルタ" sheetId="29" state="visible" r:id="rId29"/>
    <sheet name="5773 Ｒアディカリ　ロク　ラズ" sheetId="30" state="visible" r:id="rId30"/>
    <sheet name="5774 Ｒネパール　アルジュン" sheetId="31" state="visible" r:id="rId31"/>
    <sheet name="5830 Ｒビスター　キソル" sheetId="32" state="visible" r:id="rId32"/>
    <sheet name="5972 Ｒスレスタ　ニサ" sheetId="33" state="visible" r:id="rId33"/>
    <sheet name="6081 Ｒタパ　イスミレテ" sheetId="34" state="visible" r:id="rId34"/>
    <sheet name="6082 Ｒプン　ヘマ　クマリ" sheetId="35" state="visible" r:id="rId35"/>
    <sheet name="6083 Ｒマガル　シマ　マヤ" sheetId="36" state="visible" r:id="rId36"/>
    <sheet name="6084 Ｒヤカ　ホム　マヤ" sheetId="37" state="visible" r:id="rId37"/>
    <sheet name="6210 Ｒグルン　サビナ" sheetId="38" state="visible" r:id="rId38"/>
    <sheet name="6211 Ｒバラル　サンディア" sheetId="39" state="visible" r:id="rId39"/>
    <sheet name="6426 Ｒバッタ　ディペシュ" sheetId="40" state="visible" r:id="rId40"/>
    <sheet name="6428 Ｒアチャレ　ポウデル　アスミ" sheetId="41" state="visible" r:id="rId41"/>
    <sheet name="6429 Ｒタパ　カンチェ" sheetId="42" state="visible" r:id="rId42"/>
    <sheet name="6438 Ｋネウパネ　ブワン" sheetId="43" state="visible" r:id="rId43"/>
    <sheet name="6456 Ｒサヒ　ヘミ　サラ" sheetId="44" state="visible" r:id="rId44"/>
    <sheet name="6457 Ｒカトリ　スレスタ　アミタ" sheetId="45" state="visible" r:id="rId45"/>
    <sheet name="6469 Ｋダカル　アチャリヤ　マラティ" sheetId="46" state="visible" r:id="rId46"/>
    <sheet name="6486 Ｒグルン　ロジナ" sheetId="47" state="visible" r:id="rId47"/>
    <sheet name="6487 Ｒチャンデュ　プザ" sheetId="48" state="visible" r:id="rId48"/>
    <sheet name="6527 Ｒラマ　ミナ　クマリ" sheetId="49" state="visible" r:id="rId49"/>
    <sheet name="6528 Ｒギシン　サンザナ" sheetId="50" state="visible" r:id="rId50"/>
    <sheet name="6529 Ｒラミシャン　グルン　レリナ" sheetId="51" state="visible" r:id="rId51"/>
    <sheet name="6530 Ｒカトリ　バサンティ　クマリ" sheetId="52" state="visible" r:id="rId52"/>
    <sheet name="99999　ニッセープロダクツ" sheetId="53" state="visible" r:id="rId53"/>
  </sheets>
  <externalReferences>
    <externalReference r:id="rId54"/>
    <externalReference r:id="rId55"/>
  </externalReferences>
  <definedNames>
    <definedName name="_xlnm.Print_Area" localSheetId="1">'1日々計算'!$A$1:$N$41</definedName>
    <definedName name="_xlnm.Print_Area" localSheetId="3">'0000 ニッセープロダクツ'!$A$1:$Q$41</definedName>
    <definedName name="_xlnm.Print_Area" localSheetId="4">'4834 Ｋカドカ　ジャムナ'!$A$1:$Q$41</definedName>
    <definedName name="_xlnm.Print_Area" localSheetId="5">'4840 Ｋカルキ　カマラ'!$A$1:$Q$41</definedName>
    <definedName name="_xlnm.Print_Area" localSheetId="6">'4887 Ｋスレスタ　ビナムラタ'!$A$1:$Q$41</definedName>
    <definedName name="_xlnm.Print_Area" localSheetId="7">'4963 Ｒチョウデリ　ティーパ'!$A$1:$Q$41</definedName>
    <definedName name="_xlnm.Print_Area" localSheetId="8">'5156 スズキ　サユリ'!$A$1:$Q$41</definedName>
    <definedName name="_xlnm.Print_Area" localSheetId="9">'5305 Ｒタパ　マガル　プナム'!$A$1:$Q$41</definedName>
    <definedName name="_xlnm.Print_Area" localSheetId="10">'5312 Ｒシリス　ディパ'!$A$1:$Q$41</definedName>
    <definedName name="_xlnm.Print_Area" localSheetId="11">'5490 Ｒチャウダリ　サパナ'!$A$1:$Q$41</definedName>
    <definedName name="_xlnm.Print_Area" localSheetId="12">'5492 Ｒビスタ　ソウ゛ァ'!$A$1:$Q$41</definedName>
    <definedName name="_xlnm.Print_Area" localSheetId="13">'5494 Ｋタパ　ギリ　ラダ'!$A$1:$Q$41</definedName>
    <definedName name="_xlnm.Print_Area" localSheetId="14">'5561 Ｒラマ　ラジナ'!$A$1:$Q$41</definedName>
    <definedName name="_xlnm.Print_Area" localSheetId="15">'5563 Ｒカドカ　シーマ'!$A$1:$Q$41</definedName>
    <definedName name="_xlnm.Print_Area" localSheetId="16">'5585 アラヤ　エミー　カディエンテ'!$A$1:$Q$41</definedName>
    <definedName name="_xlnm.Print_Area" localSheetId="17">'5596 Ｒネウパネ　ゴパル'!$A$1:$Q$41</definedName>
    <definedName name="_xlnm.Print_Area" localSheetId="18">'5597 Ｒティワリ　プラカシュ'!$A$1:$Q$41</definedName>
    <definedName name="_xlnm.Print_Area" localSheetId="19">'5630 Ｋブダ　ジュン　クマリ'!$A$1:$Q$41</definedName>
    <definedName name="_xlnm.Print_Area" localSheetId="20">'5636 Ｋライ　カリスマ'!$A$1:$Q$41</definedName>
    <definedName name="_xlnm.Print_Area" localSheetId="21">'5761 Ｒティミルセナ　ラクシュミ'!$A$1:$Q$41</definedName>
    <definedName name="_xlnm.Print_Area" localSheetId="22">'5762 Ｒタパ　ジェニシャ'!$A$1:$Q$41</definedName>
    <definedName name="_xlnm.Print_Area" localSheetId="23">'5764 Ｒビケ　アルジュン'!$A$1:$Q$41</definedName>
    <definedName name="_xlnm.Print_Area" localSheetId="24">'5765 Ｒラナ　プルナ'!$A$1:$Q$41</definedName>
    <definedName name="_xlnm.Print_Area" localSheetId="25">'5768 Ｒビケ　ロサニ'!$A$1:$Q$41</definedName>
    <definedName name="_xlnm.Print_Area" localSheetId="26">'5770 Ｒタパ　アサ'!$A$1:$Q$41</definedName>
    <definedName name="_xlnm.Print_Area" localSheetId="27">'5771 Ｒマルラ　プレマ'!$A$1:$Q$41</definedName>
    <definedName name="_xlnm.Print_Area" localSheetId="28">'5772 Ｒスレスタ　ニルタ'!$A$1:$Q$41</definedName>
    <definedName name="_xlnm.Print_Area" localSheetId="29">'5773 Ｒアディカリ　ロク　ラズ'!$A$1:$Q$41</definedName>
    <definedName name="_xlnm.Print_Area" localSheetId="30">'5774 Ｒネパール　アルジュン'!$A$1:$Q$41</definedName>
    <definedName name="_xlnm.Print_Area" localSheetId="31">'5830 Ｒビスター　キソル'!$A$1:$Q$41</definedName>
    <definedName name="_xlnm.Print_Area" localSheetId="32">'5972 Ｒスレスタ　ニサ'!$A$1:$Q$41</definedName>
    <definedName name="_xlnm.Print_Area" localSheetId="33">'6081 Ｒタパ　イスミレテ'!$A$1:$Q$41</definedName>
    <definedName name="_xlnm.Print_Area" localSheetId="34">'6082 Ｒプン　ヘマ　クマリ'!$A$1:$Q$41</definedName>
    <definedName name="_xlnm.Print_Area" localSheetId="35">'6083 Ｒマガル　シマ　マヤ'!$A$1:$Q$41</definedName>
    <definedName name="_xlnm.Print_Area" localSheetId="36">'6084 Ｒヤカ　ホム　マヤ'!$A$1:$Q$41</definedName>
    <definedName name="_xlnm.Print_Area" localSheetId="37">'6210 Ｒグルン　サビナ'!$A$1:$Q$41</definedName>
    <definedName name="_xlnm.Print_Area" localSheetId="38">'6211 Ｒバラル　サンディア'!$A$1:$Q$41</definedName>
    <definedName name="_xlnm.Print_Area" localSheetId="39">'6426 Ｒバッタ　ディペシュ'!$A$1:$Q$41</definedName>
    <definedName name="_xlnm.Print_Area" localSheetId="40">'6428 Ｒアチャレ　ポウデル　アスミ'!$A$1:$Q$41</definedName>
    <definedName name="_xlnm.Print_Area" localSheetId="41">'6429 Ｒタパ　カンチェ'!$A$1:$Q$41</definedName>
    <definedName name="_xlnm.Print_Area" localSheetId="42">'6438 Ｋネウパネ　ブワン'!$A$1:$Q$41</definedName>
    <definedName name="_xlnm.Print_Area" localSheetId="43">'6456 Ｒサヒ　ヘミ　サラ'!$A$1:$Q$41</definedName>
    <definedName name="_xlnm.Print_Area" localSheetId="44">'6457 Ｒカトリ　スレスタ　アミタ'!$A$1:$Q$41</definedName>
    <definedName name="_xlnm.Print_Area" localSheetId="45">'6469 Ｋダカル　アチャリヤ　マラティ'!$A$1:$Q$41</definedName>
    <definedName name="_xlnm.Print_Area" localSheetId="46">'6486 Ｒグルン　ロジナ'!$A$1:$Q$41</definedName>
    <definedName name="_xlnm.Print_Area" localSheetId="47">'6487 Ｒチャンデュ　プザ'!$A$1:$Q$41</definedName>
    <definedName name="_xlnm.Print_Area" localSheetId="48">'6527 Ｒラマ　ミナ　クマリ'!$A$1:$Q$41</definedName>
    <definedName name="_xlnm.Print_Area" localSheetId="49">'6528 Ｒギシン　サンザナ'!$A$1:$Q$41</definedName>
    <definedName name="_xlnm.Print_Area" localSheetId="50">'6529 Ｒラミシャン　グルン　レリナ'!$A$1:$Q$41</definedName>
    <definedName name="_xlnm.Print_Area" localSheetId="51">'6530 Ｒカトリ　バサンティ　クマリ'!$A$1:$Q$41</definedName>
    <definedName name="_xlnm.Print_Area" localSheetId="52">'99999　ニッセープロダクツ'!$A$1:$N$41</definedName>
  </definedNames>
  <calcPr calcId="191029" fullCalcOnLoad="1"/>
</workbook>
</file>

<file path=xl/styles.xml><?xml version="1.0" encoding="utf-8"?>
<styleSheet xmlns="http://schemas.openxmlformats.org/spreadsheetml/2006/main">
  <numFmts count="8">
    <numFmt numFmtId="164" formatCode="m/d;@"/>
    <numFmt numFmtId="165" formatCode="[h]:mm"/>
    <numFmt numFmtId="166" formatCode="_ &quot;¥&quot;* #,##0_ ;_ &quot;¥&quot;* \-#,##0_ ;_ &quot;¥&quot;* &quot;-&quot;_ ;_ @_ "/>
    <numFmt numFmtId="167" formatCode="d"/>
    <numFmt numFmtId="168" formatCode="0000"/>
    <numFmt numFmtId="169" formatCode="aaa"/>
    <numFmt numFmtId="170" formatCode="m"/>
    <numFmt numFmtId="171" formatCode="0_);[Red]\(0\)"/>
  </numFmts>
  <fonts count="30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b val="1"/>
      <color theme="1"/>
      <sz val="11"/>
      <scheme val="minor"/>
    </font>
    <font>
      <name val="ＭＳ Ｐゴシック"/>
      <charset val="128"/>
      <family val="3"/>
      <color theme="1"/>
      <sz val="11"/>
      <scheme val="minor"/>
    </font>
    <font>
      <name val="ＭＳ Ｐゴシック"/>
      <charset val="128"/>
      <family val="3"/>
      <b val="1"/>
      <color theme="1"/>
      <sz val="14"/>
      <scheme val="minor"/>
    </font>
    <font>
      <name val="ＭＳ Ｐゴシック"/>
      <charset val="128"/>
      <family val="3"/>
      <color theme="1"/>
      <sz val="12"/>
      <scheme val="minor"/>
    </font>
    <font>
      <name val="ＭＳ Ｐゴシック"/>
      <charset val="128"/>
      <family val="3"/>
      <b val="1"/>
      <color rgb="FFFF0000"/>
      <sz val="11"/>
      <scheme val="minor"/>
    </font>
    <font>
      <name val="ＭＳ Ｐゴシック"/>
      <charset val="128"/>
      <family val="3"/>
      <b val="1"/>
      <sz val="11"/>
      <scheme val="minor"/>
    </font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11"/>
    </font>
    <font>
      <name val="ＭＳ Ｐゴシック"/>
      <charset val="128"/>
      <family val="3"/>
      <b val="1"/>
      <color indexed="8"/>
      <sz val="12"/>
      <scheme val="minor"/>
    </font>
    <font>
      <name val="ＭＳ Ｐゴシック"/>
      <charset val="128"/>
      <family val="3"/>
      <b val="1"/>
      <color indexed="8"/>
      <sz val="11"/>
      <scheme val="minor"/>
    </font>
    <font>
      <name val="Arial Narrow"/>
      <charset val="128"/>
      <family val="2"/>
      <color theme="1"/>
      <sz val="11"/>
    </font>
    <font>
      <name val="ＭＳ ゴシック"/>
      <charset val="128"/>
      <family val="3"/>
      <sz val="11"/>
    </font>
    <font>
      <name val="ＭＳ ゴシック"/>
      <charset val="128"/>
      <family val="3"/>
      <sz val="20"/>
    </font>
    <font>
      <name val="ＭＳ ゴシック"/>
      <charset val="128"/>
      <family val="3"/>
      <sz val="22"/>
    </font>
    <font>
      <name val="ＭＳ ゴシック"/>
      <charset val="128"/>
      <family val="3"/>
      <color theme="1"/>
      <sz val="11"/>
    </font>
    <font>
      <name val="ＭＳ ゴシック"/>
      <charset val="128"/>
      <family val="3"/>
      <color theme="1"/>
      <sz val="20"/>
    </font>
    <font>
      <name val="ＭＳ ゴシック"/>
      <charset val="128"/>
      <family val="3"/>
      <sz val="14"/>
    </font>
    <font>
      <name val="ＭＳ ゴシック"/>
      <charset val="128"/>
      <family val="3"/>
      <sz val="12"/>
    </font>
    <font>
      <name val="ＭＳ ゴシック"/>
      <charset val="128"/>
      <family val="3"/>
      <color theme="1"/>
      <sz val="14"/>
    </font>
    <font>
      <name val="ＭＳ ゴシック"/>
      <charset val="128"/>
      <family val="3"/>
      <b val="1"/>
      <sz val="14"/>
    </font>
    <font>
      <name val="ＭＳ ゴシック"/>
      <charset val="128"/>
      <family val="3"/>
      <b val="1"/>
      <sz val="11"/>
    </font>
    <font>
      <name val="ＭＳ ゴシック"/>
      <charset val="128"/>
      <family val="3"/>
      <b val="1"/>
      <sz val="12"/>
    </font>
    <font>
      <name val="ＭＳ ゴシック"/>
      <charset val="128"/>
      <family val="3"/>
      <color theme="1"/>
      <sz val="12"/>
    </font>
    <font>
      <name val="ＭＳ ゴシック"/>
      <charset val="128"/>
      <family val="3"/>
      <strike val="1"/>
      <sz val="11"/>
    </font>
    <font>
      <name val="ＭＳ ゴシック"/>
      <charset val="128"/>
      <family val="3"/>
      <strike val="1"/>
      <color rgb="FFFF0000"/>
      <sz val="14"/>
    </font>
    <font>
      <name val="ＭＳ ゴシック"/>
      <charset val="128"/>
      <family val="3"/>
      <color rgb="FFFF0000"/>
      <sz val="14"/>
    </font>
    <font>
      <name val="ＭＳ Ｐゴシック"/>
      <charset val="128"/>
      <family val="3"/>
      <b val="1"/>
      <color theme="1"/>
      <sz val="16"/>
      <scheme val="minor"/>
    </font>
    <font>
      <name val="ＭＳ Ｐゴシック"/>
      <charset val="128"/>
      <family val="3"/>
      <color theme="0"/>
      <sz val="12"/>
      <scheme val="minor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7" tint="0.5999938962981048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 applyAlignment="1">
      <alignment vertical="center"/>
    </xf>
    <xf numFmtId="0" fontId="8" fillId="0" borderId="0"/>
    <xf numFmtId="0" fontId="9" fillId="0" borderId="0"/>
    <xf numFmtId="6" fontId="9" fillId="0" borderId="0"/>
    <xf numFmtId="0" fontId="12" fillId="0" borderId="0" applyAlignment="1">
      <alignment vertical="center"/>
    </xf>
    <xf numFmtId="0" fontId="9" fillId="0" borderId="0"/>
  </cellStyleXfs>
  <cellXfs count="249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2" fillId="0" borderId="6" applyAlignment="1" pivotButton="0" quotePrefix="0" xfId="0">
      <alignment horizontal="center" vertical="center" shrinkToFit="1"/>
    </xf>
    <xf numFmtId="0" fontId="2" fillId="0" borderId="11" applyAlignment="1" pivotButton="0" quotePrefix="0" xfId="0">
      <alignment horizontal="center" vertical="center" shrinkToFit="1"/>
    </xf>
    <xf numFmtId="0" fontId="2" fillId="0" borderId="12" applyAlignment="1" pivotButton="0" quotePrefix="0" xfId="0">
      <alignment horizontal="center" vertical="center" shrinkToFit="1"/>
    </xf>
    <xf numFmtId="0" fontId="2" fillId="0" borderId="13" applyAlignment="1" pivotButton="0" quotePrefix="0" xfId="0">
      <alignment horizontal="center" vertical="center" shrinkToFit="1"/>
    </xf>
    <xf numFmtId="0" fontId="0" fillId="0" borderId="15" applyAlignment="1" pivotButton="0" quotePrefix="0" xfId="0">
      <alignment vertical="center"/>
    </xf>
    <xf numFmtId="0" fontId="0" fillId="0" borderId="18" applyAlignment="1" pivotButton="0" quotePrefix="0" xfId="0">
      <alignment vertical="center"/>
    </xf>
    <xf numFmtId="0" fontId="2" fillId="0" borderId="19" applyAlignment="1" pivotButton="0" quotePrefix="0" xfId="0">
      <alignment horizontal="center" vertical="center" shrinkToFit="1"/>
    </xf>
    <xf numFmtId="0" fontId="2" fillId="0" borderId="20" applyAlignment="1" pivotButton="0" quotePrefix="0" xfId="0">
      <alignment horizontal="center" vertical="center" shrinkToFit="1"/>
    </xf>
    <xf numFmtId="0" fontId="2" fillId="2" borderId="6" applyAlignment="1" pivotButton="0" quotePrefix="0" xfId="0">
      <alignment horizontal="center" vertical="center" shrinkToFit="1"/>
    </xf>
    <xf numFmtId="0" fontId="2" fillId="2" borderId="12" applyAlignment="1" pivotButton="0" quotePrefix="0" xfId="0">
      <alignment horizontal="center" vertical="center" shrinkToFit="1"/>
    </xf>
    <xf numFmtId="0" fontId="2" fillId="3" borderId="12" applyAlignment="1" pivotButton="0" quotePrefix="0" xfId="0">
      <alignment horizontal="center" vertical="center" shrinkToFit="1"/>
    </xf>
    <xf numFmtId="0" fontId="2" fillId="3" borderId="6" applyAlignment="1" pivotButton="0" quotePrefix="0" xfId="0">
      <alignment horizontal="center" vertical="center" shrinkToFit="1"/>
    </xf>
    <xf numFmtId="0" fontId="7" fillId="4" borderId="12" applyAlignment="1" pivotButton="0" quotePrefix="0" xfId="0">
      <alignment horizontal="center" vertical="center" shrinkToFit="1"/>
    </xf>
    <xf numFmtId="0" fontId="7" fillId="4" borderId="6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20" fontId="6" fillId="0" borderId="0" applyAlignment="1" pivotButton="0" quotePrefix="0" xfId="0">
      <alignment horizontal="center" vertical="center"/>
    </xf>
    <xf numFmtId="20" fontId="0" fillId="0" borderId="0" applyAlignment="1" pivotButton="0" quotePrefix="0" xfId="0">
      <alignment vertical="center"/>
    </xf>
    <xf numFmtId="46" fontId="0" fillId="0" borderId="0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7" fillId="4" borderId="19" applyAlignment="1" pivotButton="0" quotePrefix="0" xfId="0">
      <alignment horizontal="center" vertical="center" shrinkToFit="1"/>
    </xf>
    <xf numFmtId="0" fontId="10" fillId="6" borderId="32" applyAlignment="1" pivotButton="0" quotePrefix="0" xfId="0">
      <alignment horizontal="center" vertical="center"/>
    </xf>
    <xf numFmtId="0" fontId="2" fillId="5" borderId="0" pivotButton="0" quotePrefix="0" xfId="0"/>
    <xf numFmtId="0" fontId="2" fillId="5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0" fillId="0" borderId="14" applyAlignment="1" pivotButton="0" quotePrefix="0" xfId="0">
      <alignment horizontal="center" vertical="center"/>
    </xf>
    <xf numFmtId="0" fontId="0" fillId="0" borderId="22" applyAlignment="1" pivotButton="0" quotePrefix="0" xfId="0">
      <alignment vertical="center"/>
    </xf>
    <xf numFmtId="0" fontId="0" fillId="0" borderId="23" applyAlignment="1" pivotButton="0" quotePrefix="0" xfId="0">
      <alignment vertical="center"/>
    </xf>
    <xf numFmtId="0" fontId="0" fillId="0" borderId="0" pivotButton="0" quotePrefix="0" xfId="0"/>
    <xf numFmtId="164" fontId="0" fillId="0" borderId="8" applyAlignment="1" pivotButton="0" quotePrefix="0" xfId="0">
      <alignment vertical="center"/>
    </xf>
    <xf numFmtId="164" fontId="0" fillId="0" borderId="2" applyAlignment="1" pivotButton="0" quotePrefix="0" xfId="0">
      <alignment vertical="center"/>
    </xf>
    <xf numFmtId="165" fontId="0" fillId="0" borderId="22" applyAlignment="1" pivotButton="0" quotePrefix="0" xfId="0">
      <alignment vertical="center"/>
    </xf>
    <xf numFmtId="165" fontId="0" fillId="0" borderId="21" applyAlignment="1" pivotButton="0" quotePrefix="0" xfId="0">
      <alignment vertical="center"/>
    </xf>
    <xf numFmtId="165" fontId="0" fillId="0" borderId="24" applyAlignment="1" pivotButton="0" quotePrefix="0" xfId="0">
      <alignment vertical="center"/>
    </xf>
    <xf numFmtId="165" fontId="0" fillId="0" borderId="25" applyAlignment="1" pivotButton="0" quotePrefix="0" xfId="0">
      <alignment vertical="center"/>
    </xf>
    <xf numFmtId="164" fontId="0" fillId="0" borderId="27" applyAlignment="1" pivotButton="0" quotePrefix="0" xfId="0">
      <alignment vertical="center"/>
    </xf>
    <xf numFmtId="165" fontId="0" fillId="0" borderId="8" applyAlignment="1" pivotButton="0" quotePrefix="0" xfId="0">
      <alignment vertical="center"/>
    </xf>
    <xf numFmtId="165" fontId="5" fillId="0" borderId="3" applyAlignment="1" pivotButton="0" quotePrefix="0" xfId="0">
      <alignment horizontal="center" vertical="center"/>
    </xf>
    <xf numFmtId="165" fontId="0" fillId="0" borderId="10" applyAlignment="1" pivotButton="0" quotePrefix="0" xfId="0">
      <alignment vertical="center"/>
    </xf>
    <xf numFmtId="165" fontId="0" fillId="0" borderId="16" applyAlignment="1" pivotButton="0" quotePrefix="0" xfId="0">
      <alignment vertical="center"/>
    </xf>
    <xf numFmtId="165" fontId="0" fillId="0" borderId="9" applyAlignment="1" pivotButton="0" quotePrefix="0" xfId="0">
      <alignment vertical="center"/>
    </xf>
    <xf numFmtId="165" fontId="0" fillId="0" borderId="3" applyAlignment="1" pivotButton="0" quotePrefix="0" xfId="0">
      <alignment vertical="center"/>
    </xf>
    <xf numFmtId="165" fontId="0" fillId="0" borderId="2" applyAlignment="1" pivotButton="0" quotePrefix="0" xfId="0">
      <alignment vertical="center"/>
    </xf>
    <xf numFmtId="165" fontId="0" fillId="0" borderId="4" applyAlignment="1" pivotButton="0" quotePrefix="0" xfId="0">
      <alignment vertical="center"/>
    </xf>
    <xf numFmtId="165" fontId="0" fillId="0" borderId="17" applyAlignment="1" pivotButton="0" quotePrefix="0" xfId="0">
      <alignment vertical="center"/>
    </xf>
    <xf numFmtId="165" fontId="0" fillId="0" borderId="3" applyAlignment="1" pivotButton="0" quotePrefix="0" xfId="0">
      <alignment horizontal="right" vertical="center"/>
    </xf>
    <xf numFmtId="165" fontId="0" fillId="0" borderId="27" applyAlignment="1" pivotButton="0" quotePrefix="0" xfId="0">
      <alignment vertical="center"/>
    </xf>
    <xf numFmtId="165" fontId="5" fillId="0" borderId="29" applyAlignment="1" pivotButton="0" quotePrefix="0" xfId="0">
      <alignment horizontal="center" vertical="center"/>
    </xf>
    <xf numFmtId="165" fontId="0" fillId="0" borderId="26" applyAlignment="1" pivotButton="0" quotePrefix="0" xfId="0">
      <alignment vertical="center"/>
    </xf>
    <xf numFmtId="165" fontId="0" fillId="0" borderId="30" applyAlignment="1" pivotButton="0" quotePrefix="0" xfId="0">
      <alignment vertical="center"/>
    </xf>
    <xf numFmtId="165" fontId="0" fillId="0" borderId="29" applyAlignment="1" pivotButton="0" quotePrefix="0" xfId="0">
      <alignment vertical="center"/>
    </xf>
    <xf numFmtId="165" fontId="0" fillId="0" borderId="29" applyAlignment="1" pivotButton="0" quotePrefix="0" xfId="0">
      <alignment horizontal="right" vertical="center"/>
    </xf>
    <xf numFmtId="0" fontId="13" fillId="0" borderId="0" applyAlignment="1" pivotButton="0" quotePrefix="0" xfId="4">
      <alignment horizontal="center" vertical="center" shrinkToFit="1"/>
    </xf>
    <xf numFmtId="55" fontId="14" fillId="6" borderId="0" applyAlignment="1" pivotButton="0" quotePrefix="0" xfId="4">
      <alignment horizontal="center" vertical="center" shrinkToFit="1"/>
    </xf>
    <xf numFmtId="166" fontId="13" fillId="0" borderId="0" applyAlignment="1" pivotButton="0" quotePrefix="0" xfId="4">
      <alignment horizontal="left" vertical="center" shrinkToFit="1"/>
    </xf>
    <xf numFmtId="0" fontId="16" fillId="0" borderId="0" applyAlignment="1" pivotButton="0" quotePrefix="0" xfId="4">
      <alignment vertical="center"/>
    </xf>
    <xf numFmtId="0" fontId="13" fillId="5" borderId="0" applyAlignment="1" pivotButton="0" quotePrefix="0" xfId="4">
      <alignment horizontal="center" vertical="center" shrinkToFit="1"/>
    </xf>
    <xf numFmtId="0" fontId="13" fillId="0" borderId="3" applyAlignment="1" pivotButton="0" quotePrefix="0" xfId="4">
      <alignment horizontal="center" vertical="center" shrinkToFit="1"/>
    </xf>
    <xf numFmtId="0" fontId="18" fillId="0" borderId="3" applyAlignment="1" pivotButton="0" quotePrefix="0" xfId="4">
      <alignment horizontal="center" vertical="center" shrinkToFit="1"/>
    </xf>
    <xf numFmtId="167" fontId="13" fillId="0" borderId="3" applyAlignment="1" pivotButton="0" quotePrefix="0" xfId="5">
      <alignment horizontal="center" vertical="center" shrinkToFit="1"/>
    </xf>
    <xf numFmtId="166" fontId="13" fillId="0" borderId="3" applyAlignment="1" pivotButton="0" quotePrefix="0" xfId="4">
      <alignment horizontal="left" vertical="center" shrinkToFit="1"/>
    </xf>
    <xf numFmtId="167" fontId="13" fillId="0" borderId="17" applyAlignment="1" pivotButton="0" quotePrefix="0" xfId="5">
      <alignment horizontal="center" vertical="center" shrinkToFit="1"/>
    </xf>
    <xf numFmtId="0" fontId="13" fillId="0" borderId="29" applyAlignment="1" pivotButton="0" quotePrefix="0" xfId="4">
      <alignment horizontal="center" vertical="center" shrinkToFit="1"/>
    </xf>
    <xf numFmtId="0" fontId="18" fillId="0" borderId="29" applyAlignment="1" pivotButton="0" quotePrefix="0" xfId="4">
      <alignment horizontal="center" vertical="center" shrinkToFit="1"/>
    </xf>
    <xf numFmtId="167" fontId="13" fillId="0" borderId="29" applyAlignment="1" pivotButton="0" quotePrefix="0" xfId="5">
      <alignment horizontal="center" vertical="center" shrinkToFit="1"/>
    </xf>
    <xf numFmtId="166" fontId="13" fillId="0" borderId="29" applyAlignment="1" pivotButton="0" quotePrefix="0" xfId="4">
      <alignment horizontal="left" vertical="center" shrinkToFit="1"/>
    </xf>
    <xf numFmtId="167" fontId="13" fillId="0" borderId="30" applyAlignment="1" pivotButton="0" quotePrefix="0" xfId="5">
      <alignment horizontal="center" vertical="center" shrinkToFit="1"/>
    </xf>
    <xf numFmtId="167" fontId="13" fillId="5" borderId="29" applyAlignment="1" pivotButton="0" quotePrefix="0" xfId="5">
      <alignment horizontal="center" vertical="center" shrinkToFit="1"/>
    </xf>
    <xf numFmtId="168" fontId="13" fillId="0" borderId="9" applyAlignment="1" pivotButton="0" quotePrefix="0" xfId="4">
      <alignment horizontal="center" vertical="center" shrinkToFit="1"/>
    </xf>
    <xf numFmtId="169" fontId="18" fillId="0" borderId="9" applyAlignment="1" pivotButton="0" quotePrefix="0" xfId="4">
      <alignment horizontal="center" vertical="center" shrinkToFit="1"/>
    </xf>
    <xf numFmtId="165" fontId="19" fillId="0" borderId="9" applyAlignment="1" pivotButton="0" quotePrefix="0" xfId="4">
      <alignment horizontal="center" vertical="center" shrinkToFit="1"/>
    </xf>
    <xf numFmtId="20" fontId="19" fillId="0" borderId="36" applyAlignment="1" pivotButton="0" quotePrefix="0" xfId="5">
      <alignment horizontal="center" vertical="center" shrinkToFit="1"/>
    </xf>
    <xf numFmtId="166" fontId="13" fillId="0" borderId="9" applyAlignment="1" pivotButton="0" quotePrefix="0" xfId="4">
      <alignment horizontal="left" vertical="center" shrinkToFit="1"/>
    </xf>
    <xf numFmtId="165" fontId="19" fillId="0" borderId="3" applyAlignment="1" pivotButton="0" quotePrefix="0" xfId="4">
      <alignment horizontal="center" vertical="center" shrinkToFit="1"/>
    </xf>
    <xf numFmtId="0" fontId="16" fillId="5" borderId="37" applyAlignment="1" pivotButton="0" quotePrefix="0" xfId="4">
      <alignment vertical="center"/>
    </xf>
    <xf numFmtId="0" fontId="13" fillId="5" borderId="37" applyAlignment="1" pivotButton="0" quotePrefix="0" xfId="4">
      <alignment horizontal="center" vertical="center" shrinkToFit="1"/>
    </xf>
    <xf numFmtId="168" fontId="13" fillId="0" borderId="3" applyAlignment="1" pivotButton="0" quotePrefix="0" xfId="4">
      <alignment horizontal="center" vertical="center" shrinkToFit="1"/>
    </xf>
    <xf numFmtId="169" fontId="18" fillId="0" borderId="3" applyAlignment="1" pivotButton="0" quotePrefix="0" xfId="4">
      <alignment horizontal="center" vertical="center" shrinkToFit="1"/>
    </xf>
    <xf numFmtId="20" fontId="19" fillId="0" borderId="3" applyAlignment="1" pivotButton="0" quotePrefix="0" xfId="5">
      <alignment horizontal="center" vertical="center" shrinkToFit="1"/>
    </xf>
    <xf numFmtId="0" fontId="16" fillId="5" borderId="38" applyAlignment="1" pivotButton="0" quotePrefix="0" xfId="4">
      <alignment vertical="center"/>
    </xf>
    <xf numFmtId="0" fontId="13" fillId="5" borderId="38" applyAlignment="1" pivotButton="0" quotePrefix="0" xfId="4">
      <alignment horizontal="center" vertical="center" shrinkToFit="1"/>
    </xf>
    <xf numFmtId="20" fontId="19" fillId="0" borderId="3" applyAlignment="1" pivotButton="0" quotePrefix="0" xfId="4">
      <alignment horizontal="center" vertical="center" shrinkToFit="1"/>
    </xf>
    <xf numFmtId="0" fontId="16" fillId="0" borderId="38" applyAlignment="1" pivotButton="0" quotePrefix="0" xfId="4">
      <alignment vertical="center"/>
    </xf>
    <xf numFmtId="0" fontId="13" fillId="0" borderId="38" applyAlignment="1" pivotButton="0" quotePrefix="0" xfId="4">
      <alignment horizontal="center" vertical="center" shrinkToFit="1"/>
    </xf>
    <xf numFmtId="165" fontId="13" fillId="0" borderId="3" applyAlignment="1" pivotButton="0" quotePrefix="0" xfId="4">
      <alignment vertical="center" shrinkToFit="1"/>
    </xf>
    <xf numFmtId="0" fontId="16" fillId="0" borderId="3" applyAlignment="1" pivotButton="0" quotePrefix="0" xfId="4">
      <alignment horizontal="center" vertical="center"/>
    </xf>
    <xf numFmtId="169" fontId="20" fillId="0" borderId="3" applyAlignment="1" pivotButton="0" quotePrefix="0" xfId="4">
      <alignment horizontal="center" vertical="center" shrinkToFit="1"/>
    </xf>
    <xf numFmtId="0" fontId="13" fillId="0" borderId="3" applyAlignment="1" pivotButton="0" quotePrefix="0" xfId="4">
      <alignment horizontal="center" vertical="center"/>
    </xf>
    <xf numFmtId="0" fontId="21" fillId="0" borderId="3" applyAlignment="1" pivotButton="0" quotePrefix="0" xfId="4">
      <alignment horizontal="center" vertical="center" shrinkToFit="1"/>
    </xf>
    <xf numFmtId="0" fontId="22" fillId="0" borderId="3" applyAlignment="1" pivotButton="0" quotePrefix="0" xfId="4">
      <alignment horizontal="center" vertical="center" shrinkToFit="1"/>
    </xf>
    <xf numFmtId="0" fontId="22" fillId="2" borderId="3" applyAlignment="1" pivotButton="0" quotePrefix="0" xfId="4">
      <alignment horizontal="left" vertical="center" shrinkToFit="1"/>
    </xf>
    <xf numFmtId="165" fontId="23" fillId="0" borderId="3" applyAlignment="1" pivotButton="0" quotePrefix="0" xfId="4">
      <alignment horizontal="center" vertical="center" shrinkToFit="1"/>
    </xf>
    <xf numFmtId="165" fontId="22" fillId="2" borderId="3" applyAlignment="1" pivotButton="0" quotePrefix="0" xfId="4">
      <alignment horizontal="left" vertical="center" shrinkToFit="1"/>
    </xf>
    <xf numFmtId="0" fontId="24" fillId="0" borderId="3" applyAlignment="1" pivotButton="0" quotePrefix="0" xfId="4">
      <alignment horizontal="center" vertical="center"/>
    </xf>
    <xf numFmtId="0" fontId="16" fillId="0" borderId="3" applyAlignment="1" pivotButton="0" quotePrefix="0" xfId="4">
      <alignment vertical="center"/>
    </xf>
    <xf numFmtId="0" fontId="16" fillId="0" borderId="40" applyAlignment="1" pivotButton="0" quotePrefix="0" xfId="4">
      <alignment vertical="center"/>
    </xf>
    <xf numFmtId="0" fontId="18" fillId="0" borderId="0" applyAlignment="1" pivotButton="0" quotePrefix="0" xfId="4">
      <alignment horizontal="center" vertical="center" shrinkToFit="1"/>
    </xf>
    <xf numFmtId="0" fontId="12" fillId="0" borderId="0" applyAlignment="1" pivotButton="0" quotePrefix="0" xfId="4">
      <alignment vertical="center"/>
    </xf>
    <xf numFmtId="0" fontId="25" fillId="0" borderId="0" applyAlignment="1" pivotButton="0" quotePrefix="0" xfId="4">
      <alignment horizontal="center" vertical="center" shrinkToFit="1"/>
    </xf>
    <xf numFmtId="0" fontId="26" fillId="0" borderId="0" applyAlignment="1" pivotButton="0" quotePrefix="0" xfId="4">
      <alignment horizontal="center" vertical="center" shrinkToFit="1"/>
    </xf>
    <xf numFmtId="0" fontId="27" fillId="0" borderId="0" applyAlignment="1" pivotButton="0" quotePrefix="0" xfId="4">
      <alignment horizontal="center" vertical="center" shrinkToFit="1"/>
    </xf>
    <xf numFmtId="0" fontId="16" fillId="0" borderId="0" pivotButton="0" quotePrefix="0" xfId="4"/>
    <xf numFmtId="0" fontId="0" fillId="2" borderId="0" applyAlignment="1" pivotButton="0" quotePrefix="0" xfId="0">
      <alignment vertical="center"/>
    </xf>
    <xf numFmtId="0" fontId="28" fillId="0" borderId="0" applyAlignment="1" pivotButton="0" quotePrefix="1" xfId="0">
      <alignment horizontal="center" vertical="center"/>
    </xf>
    <xf numFmtId="170" fontId="4" fillId="0" borderId="0" applyAlignment="1" pivotButton="0" quotePrefix="0" xfId="0">
      <alignment horizontal="right" vertical="center"/>
    </xf>
    <xf numFmtId="0" fontId="7" fillId="4" borderId="0" applyAlignment="1" pivotButton="0" quotePrefix="0" xfId="0">
      <alignment horizontal="center" vertical="center" shrinkToFit="1"/>
    </xf>
    <xf numFmtId="0" fontId="2" fillId="0" borderId="29" applyAlignment="1" pivotButton="0" quotePrefix="0" xfId="0">
      <alignment horizontal="center" vertical="center" shrinkToFit="1"/>
    </xf>
    <xf numFmtId="0" fontId="2" fillId="2" borderId="29" applyAlignment="1" pivotButton="0" quotePrefix="0" xfId="0">
      <alignment horizontal="center" vertical="center" shrinkToFit="1"/>
    </xf>
    <xf numFmtId="0" fontId="2" fillId="3" borderId="29" applyAlignment="1" pivotButton="0" quotePrefix="0" xfId="0">
      <alignment horizontal="center" vertical="center" shrinkToFit="1"/>
    </xf>
    <xf numFmtId="0" fontId="7" fillId="4" borderId="29" applyAlignment="1" pivotButton="0" quotePrefix="0" xfId="0">
      <alignment horizontal="center" vertical="center" shrinkToFit="1"/>
    </xf>
    <xf numFmtId="0" fontId="10" fillId="6" borderId="29" applyAlignment="1" pivotButton="0" quotePrefix="0" xfId="0">
      <alignment horizontal="center" vertical="center"/>
    </xf>
    <xf numFmtId="164" fontId="0" fillId="0" borderId="9" applyAlignment="1" pivotButton="0" quotePrefix="0" xfId="0">
      <alignment vertical="center"/>
    </xf>
    <xf numFmtId="165" fontId="29" fillId="0" borderId="9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/>
    </xf>
    <xf numFmtId="164" fontId="0" fillId="0" borderId="3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164" fontId="0" fillId="0" borderId="29" applyAlignment="1" pivotButton="0" quotePrefix="0" xfId="0">
      <alignment vertical="center"/>
    </xf>
    <xf numFmtId="0" fontId="0" fillId="0" borderId="29" applyAlignment="1" pivotButton="0" quotePrefix="0" xfId="0">
      <alignment vertical="center"/>
    </xf>
    <xf numFmtId="0" fontId="2" fillId="2" borderId="9" applyAlignment="1" pivotButton="0" quotePrefix="0" xfId="0">
      <alignment horizontal="center" vertical="center" shrinkToFit="1"/>
    </xf>
    <xf numFmtId="0" fontId="2" fillId="3" borderId="9" applyAlignment="1" pivotButton="0" quotePrefix="0" xfId="0">
      <alignment horizontal="center" vertical="center" shrinkToFit="1"/>
    </xf>
    <xf numFmtId="0" fontId="7" fillId="4" borderId="9" applyAlignment="1" pivotButton="0" quotePrefix="0" xfId="0">
      <alignment horizontal="center" vertical="center" shrinkToFit="1"/>
    </xf>
    <xf numFmtId="0" fontId="11" fillId="6" borderId="9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applyAlignment="1" pivotButton="0" quotePrefix="0" xfId="0">
      <alignment horizontal="center" vertical="center" shrinkToFit="1"/>
    </xf>
    <xf numFmtId="165" fontId="2" fillId="0" borderId="3" applyAlignment="1" pivotButton="0" quotePrefix="0" xfId="0">
      <alignment vertical="center"/>
    </xf>
    <xf numFmtId="165" fontId="2" fillId="0" borderId="3" applyAlignment="1" pivotButton="0" quotePrefix="0" xfId="0">
      <alignment horizontal="center" vertical="center" shrinkToFit="1"/>
    </xf>
    <xf numFmtId="165" fontId="29" fillId="0" borderId="3" applyAlignment="1" pivotButton="0" quotePrefix="0" xfId="0">
      <alignment horizontal="center" vertical="center"/>
    </xf>
    <xf numFmtId="165" fontId="0" fillId="0" borderId="43" applyAlignment="1" pivotButton="0" quotePrefix="0" xfId="0">
      <alignment vertical="center"/>
    </xf>
    <xf numFmtId="0" fontId="2" fillId="0" borderId="28" applyAlignment="1" pivotButton="0" quotePrefix="0" xfId="0">
      <alignment horizontal="center" vertical="center" shrinkToFit="1"/>
    </xf>
    <xf numFmtId="0" fontId="0" fillId="0" borderId="35" applyAlignment="1" pivotButton="0" quotePrefix="0" xfId="0">
      <alignment horizontal="center" vertical="center"/>
    </xf>
    <xf numFmtId="0" fontId="2" fillId="0" borderId="30" applyAlignment="1" pivotButton="0" quotePrefix="0" xfId="0">
      <alignment horizontal="center" vertical="center" shrinkToFit="1"/>
    </xf>
    <xf numFmtId="165" fontId="0" fillId="0" borderId="5" applyAlignment="1" pivotButton="0" quotePrefix="0" xfId="0">
      <alignment vertical="center"/>
    </xf>
    <xf numFmtId="165" fontId="29" fillId="0" borderId="6" applyAlignment="1" pivotButton="0" quotePrefix="0" xfId="0">
      <alignment horizontal="center" vertical="center"/>
    </xf>
    <xf numFmtId="165" fontId="0" fillId="0" borderId="6" applyAlignment="1" pivotButton="0" quotePrefix="0" xfId="0">
      <alignment vertical="center"/>
    </xf>
    <xf numFmtId="165" fontId="0" fillId="0" borderId="7" applyAlignment="1" pivotButton="0" quotePrefix="0" xfId="0">
      <alignment vertical="center"/>
    </xf>
    <xf numFmtId="165" fontId="0" fillId="0" borderId="35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165" fontId="2" fillId="0" borderId="17" applyAlignment="1" pivotButton="0" quotePrefix="0" xfId="0">
      <alignment horizontal="center" vertical="center" shrinkToFit="1"/>
    </xf>
    <xf numFmtId="165" fontId="0" fillId="0" borderId="44" applyAlignment="1" pivotButton="0" quotePrefix="0" xfId="0">
      <alignment vertical="center"/>
    </xf>
    <xf numFmtId="165" fontId="0" fillId="0" borderId="45" applyAlignment="1" pivotButton="0" quotePrefix="0" xfId="0">
      <alignment vertical="center"/>
    </xf>
    <xf numFmtId="0" fontId="2" fillId="0" borderId="7" applyAlignment="1" pivotButton="0" quotePrefix="0" xfId="0">
      <alignment horizontal="left" vertical="center"/>
    </xf>
    <xf numFmtId="165" fontId="19" fillId="0" borderId="3" applyAlignment="1" pivotButton="0" quotePrefix="0" xfId="4">
      <alignment horizontal="center" vertical="center" shrinkToFit="1"/>
    </xf>
    <xf numFmtId="0" fontId="12" fillId="0" borderId="17" pivotButton="0" quotePrefix="0" xfId="4"/>
    <xf numFmtId="0" fontId="13" fillId="0" borderId="3" applyAlignment="1" pivotButton="0" quotePrefix="0" xfId="4">
      <alignment horizontal="center" vertical="center" shrinkToFit="1"/>
    </xf>
    <xf numFmtId="0" fontId="15" fillId="0" borderId="3" applyAlignment="1" pivotButton="0" quotePrefix="0" xfId="4">
      <alignment horizontal="center" vertical="center" shrinkToFit="1"/>
    </xf>
    <xf numFmtId="0" fontId="12" fillId="0" borderId="33" pivotButton="0" quotePrefix="0" xfId="4"/>
    <xf numFmtId="0" fontId="12" fillId="0" borderId="34" pivotButton="0" quotePrefix="0" xfId="4"/>
    <xf numFmtId="0" fontId="12" fillId="0" borderId="35" pivotButton="0" quotePrefix="0" xfId="4"/>
    <xf numFmtId="0" fontId="12" fillId="0" borderId="16" pivotButton="0" quotePrefix="0" xfId="4"/>
    <xf numFmtId="165" fontId="19" fillId="2" borderId="17" applyAlignment="1" pivotButton="0" quotePrefix="0" xfId="4">
      <alignment horizontal="center" vertical="center" shrinkToFit="1"/>
    </xf>
    <xf numFmtId="171" fontId="19" fillId="2" borderId="17" applyAlignment="1" pivotButton="0" quotePrefix="0" xfId="4">
      <alignment horizontal="center" vertical="center" shrinkToFit="1"/>
    </xf>
    <xf numFmtId="0" fontId="13" fillId="0" borderId="17" applyAlignment="1" pivotButton="0" quotePrefix="0" xfId="4">
      <alignment horizontal="center" vertical="center" shrinkToFit="1"/>
    </xf>
    <xf numFmtId="0" fontId="16" fillId="2" borderId="39" applyAlignment="1" pivotButton="0" quotePrefix="0" xfId="4">
      <alignment horizontal="center" vertical="center"/>
    </xf>
    <xf numFmtId="0" fontId="16" fillId="2" borderId="0" applyAlignment="1" pivotButton="0" quotePrefix="0" xfId="4">
      <alignment horizontal="center" vertical="center"/>
    </xf>
    <xf numFmtId="0" fontId="16" fillId="2" borderId="41" applyAlignment="1" pivotButton="0" quotePrefix="0" xfId="4">
      <alignment horizontal="center" vertical="center"/>
    </xf>
    <xf numFmtId="0" fontId="16" fillId="7" borderId="14" applyAlignment="1" pivotButton="0" quotePrefix="0" xfId="4">
      <alignment horizontal="center" vertical="center"/>
    </xf>
    <xf numFmtId="0" fontId="16" fillId="7" borderId="33" applyAlignment="1" pivotButton="0" quotePrefix="0" xfId="4">
      <alignment horizontal="center" vertical="center"/>
    </xf>
    <xf numFmtId="0" fontId="16" fillId="7" borderId="17" applyAlignment="1" pivotButton="0" quotePrefix="0" xfId="4">
      <alignment horizontal="center" vertical="center"/>
    </xf>
    <xf numFmtId="0" fontId="16" fillId="7" borderId="42" applyAlignment="1" pivotButton="0" quotePrefix="0" xfId="4">
      <alignment horizontal="center" vertical="center"/>
    </xf>
    <xf numFmtId="0" fontId="16" fillId="7" borderId="31" applyAlignment="1" pivotButton="0" quotePrefix="0" xfId="4">
      <alignment horizontal="center" vertical="center"/>
    </xf>
    <xf numFmtId="0" fontId="16" fillId="7" borderId="34" applyAlignment="1" pivotButton="0" quotePrefix="0" xfId="4">
      <alignment horizontal="center" vertical="center"/>
    </xf>
    <xf numFmtId="0" fontId="16" fillId="7" borderId="35" applyAlignment="1" pivotButton="0" quotePrefix="0" xfId="4">
      <alignment horizontal="center" vertical="center"/>
    </xf>
    <xf numFmtId="0" fontId="16" fillId="7" borderId="1" applyAlignment="1" pivotButton="0" quotePrefix="0" xfId="4">
      <alignment horizontal="center" vertical="center"/>
    </xf>
    <xf numFmtId="0" fontId="16" fillId="7" borderId="16" applyAlignment="1" pivotButton="0" quotePrefix="0" xfId="4">
      <alignment horizontal="center" vertical="center"/>
    </xf>
    <xf numFmtId="0" fontId="17" fillId="3" borderId="1" applyAlignment="1" pivotButton="0" quotePrefix="0" xfId="4">
      <alignment horizontal="center" vertical="center"/>
    </xf>
    <xf numFmtId="0" fontId="0" fillId="0" borderId="1" applyAlignment="1" pivotButton="0" quotePrefix="0" xfId="0">
      <alignment horizontal="center" vertical="center" shrinkToFit="1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 shrinkToFit="1"/>
    </xf>
    <xf numFmtId="20" fontId="0" fillId="0" borderId="9" applyAlignment="1" pivotButton="0" quotePrefix="0" xfId="0">
      <alignment vertical="center"/>
    </xf>
    <xf numFmtId="20" fontId="0" fillId="0" borderId="3" applyAlignment="1" pivotButton="0" quotePrefix="0" xfId="0">
      <alignment vertical="center"/>
    </xf>
    <xf numFmtId="20" fontId="0" fillId="0" borderId="6" applyAlignment="1" pivotButton="0" quotePrefix="0" xfId="0">
      <alignment vertical="center"/>
    </xf>
    <xf numFmtId="166" fontId="13" fillId="0" borderId="0" applyAlignment="1" pivotButton="0" quotePrefix="0" xfId="4">
      <alignment horizontal="left" vertical="center" shrinkToFit="1"/>
    </xf>
    <xf numFmtId="0" fontId="0" fillId="0" borderId="48" pivotButton="0" quotePrefix="0" xfId="0"/>
    <xf numFmtId="0" fontId="0" fillId="0" borderId="17" pivotButton="0" quotePrefix="0" xfId="0"/>
    <xf numFmtId="167" fontId="13" fillId="0" borderId="3" applyAlignment="1" pivotButton="0" quotePrefix="0" xfId="5">
      <alignment horizontal="center" vertical="center" shrinkToFit="1"/>
    </xf>
    <xf numFmtId="166" fontId="13" fillId="0" borderId="3" applyAlignment="1" pivotButton="0" quotePrefix="0" xfId="4">
      <alignment horizontal="left" vertical="center" shrinkToFit="1"/>
    </xf>
    <xf numFmtId="0" fontId="0" fillId="0" borderId="47" pivotButton="0" quotePrefix="0" xfId="0"/>
    <xf numFmtId="0" fontId="16" fillId="7" borderId="3" applyAlignment="1" pivotButton="0" quotePrefix="0" xfId="4">
      <alignment horizontal="center" vertical="center"/>
    </xf>
    <xf numFmtId="0" fontId="0" fillId="0" borderId="46" pivotButton="0" quotePrefix="0" xfId="0"/>
    <xf numFmtId="167" fontId="13" fillId="0" borderId="17" applyAlignment="1" pivotButton="0" quotePrefix="0" xfId="5">
      <alignment horizontal="center" vertical="center" shrinkToFit="1"/>
    </xf>
    <xf numFmtId="167" fontId="13" fillId="0" borderId="29" applyAlignment="1" pivotButton="0" quotePrefix="0" xfId="5">
      <alignment horizontal="center" vertical="center" shrinkToFit="1"/>
    </xf>
    <xf numFmtId="166" fontId="13" fillId="0" borderId="29" applyAlignment="1" pivotButton="0" quotePrefix="0" xfId="4">
      <alignment horizontal="left" vertical="center" shrinkToFit="1"/>
    </xf>
    <xf numFmtId="0" fontId="0" fillId="0" borderId="35" pivotButton="0" quotePrefix="0" xfId="0"/>
    <xf numFmtId="0" fontId="0" fillId="0" borderId="16" pivotButton="0" quotePrefix="0" xfId="0"/>
    <xf numFmtId="0" fontId="0" fillId="0" borderId="51" pivotButton="0" quotePrefix="0" xfId="0"/>
    <xf numFmtId="167" fontId="13" fillId="0" borderId="30" applyAlignment="1" pivotButton="0" quotePrefix="0" xfId="5">
      <alignment horizontal="center" vertical="center" shrinkToFit="1"/>
    </xf>
    <xf numFmtId="167" fontId="13" fillId="5" borderId="29" applyAlignment="1" pivotButton="0" quotePrefix="0" xfId="5">
      <alignment horizontal="center" vertical="center" shrinkToFit="1"/>
    </xf>
    <xf numFmtId="168" fontId="13" fillId="0" borderId="9" applyAlignment="1" pivotButton="0" quotePrefix="0" xfId="4">
      <alignment horizontal="center" vertical="center" shrinkToFit="1"/>
    </xf>
    <xf numFmtId="169" fontId="18" fillId="0" borderId="9" applyAlignment="1" pivotButton="0" quotePrefix="0" xfId="4">
      <alignment horizontal="center" vertical="center" shrinkToFit="1"/>
    </xf>
    <xf numFmtId="165" fontId="19" fillId="0" borderId="9" applyAlignment="1" pivotButton="0" quotePrefix="0" xfId="4">
      <alignment horizontal="center" vertical="center" shrinkToFit="1"/>
    </xf>
    <xf numFmtId="166" fontId="13" fillId="0" borderId="9" applyAlignment="1" pivotButton="0" quotePrefix="0" xfId="4">
      <alignment horizontal="left" vertical="center" shrinkToFit="1"/>
    </xf>
    <xf numFmtId="165" fontId="19" fillId="0" borderId="3" applyAlignment="1" pivotButton="0" quotePrefix="0" xfId="4">
      <alignment horizontal="center" vertical="center" shrinkToFit="1"/>
    </xf>
    <xf numFmtId="168" fontId="13" fillId="0" borderId="3" applyAlignment="1" pivotButton="0" quotePrefix="0" xfId="4">
      <alignment horizontal="center" vertical="center" shrinkToFit="1"/>
    </xf>
    <xf numFmtId="169" fontId="18" fillId="0" borderId="3" applyAlignment="1" pivotButton="0" quotePrefix="0" xfId="4">
      <alignment horizontal="center" vertical="center" shrinkToFit="1"/>
    </xf>
    <xf numFmtId="165" fontId="13" fillId="0" borderId="3" applyAlignment="1" pivotButton="0" quotePrefix="0" xfId="4">
      <alignment vertical="center" shrinkToFit="1"/>
    </xf>
    <xf numFmtId="169" fontId="20" fillId="0" borderId="3" applyAlignment="1" pivotButton="0" quotePrefix="0" xfId="4">
      <alignment horizontal="center" vertical="center" shrinkToFit="1"/>
    </xf>
    <xf numFmtId="165" fontId="23" fillId="0" borderId="3" applyAlignment="1" pivotButton="0" quotePrefix="0" xfId="4">
      <alignment horizontal="center" vertical="center" shrinkToFit="1"/>
    </xf>
    <xf numFmtId="165" fontId="22" fillId="2" borderId="3" applyAlignment="1" pivotButton="0" quotePrefix="0" xfId="4">
      <alignment horizontal="left" vertical="center" shrinkToFit="1"/>
    </xf>
    <xf numFmtId="165" fontId="19" fillId="2" borderId="17" applyAlignment="1" pivotButton="0" quotePrefix="0" xfId="4">
      <alignment horizontal="center" vertical="center" shrinkToFit="1"/>
    </xf>
    <xf numFmtId="171" fontId="19" fillId="2" borderId="17" applyAlignment="1" pivotButton="0" quotePrefix="0" xfId="4">
      <alignment horizontal="center" vertical="center" shrinkToFit="1"/>
    </xf>
    <xf numFmtId="0" fontId="16" fillId="2" borderId="36" applyAlignment="1" pivotButton="0" quotePrefix="0" xfId="4">
      <alignment horizontal="center" vertical="center"/>
    </xf>
    <xf numFmtId="0" fontId="0" fillId="0" borderId="41" pivotButton="0" quotePrefix="0" xfId="0"/>
    <xf numFmtId="170" fontId="4" fillId="0" borderId="0" applyAlignment="1" pivotButton="0" quotePrefix="0" xfId="0">
      <alignment horizontal="right" vertical="center"/>
    </xf>
    <xf numFmtId="164" fontId="0" fillId="0" borderId="8" applyAlignment="1" pivotButton="0" quotePrefix="0" xfId="0">
      <alignment vertical="center"/>
    </xf>
    <xf numFmtId="165" fontId="0" fillId="0" borderId="8" applyAlignment="1" pivotButton="0" quotePrefix="0" xfId="0">
      <alignment vertical="center"/>
    </xf>
    <xf numFmtId="165" fontId="5" fillId="0" borderId="3" applyAlignment="1" pivotButton="0" quotePrefix="0" xfId="0">
      <alignment horizontal="center" vertical="center"/>
    </xf>
    <xf numFmtId="165" fontId="0" fillId="0" borderId="10" applyAlignment="1" pivotButton="0" quotePrefix="0" xfId="0">
      <alignment vertical="center"/>
    </xf>
    <xf numFmtId="165" fontId="0" fillId="0" borderId="16" applyAlignment="1" pivotButton="0" quotePrefix="0" xfId="0">
      <alignment vertical="center"/>
    </xf>
    <xf numFmtId="165" fontId="0" fillId="0" borderId="9" applyAlignment="1" pivotButton="0" quotePrefix="0" xfId="0">
      <alignment vertical="center"/>
    </xf>
    <xf numFmtId="165" fontId="0" fillId="0" borderId="3" applyAlignment="1" pivotButton="0" quotePrefix="0" xfId="0">
      <alignment vertical="center"/>
    </xf>
    <xf numFmtId="165" fontId="0" fillId="0" borderId="4" applyAlignment="1" pivotButton="0" quotePrefix="0" xfId="0">
      <alignment vertical="center"/>
    </xf>
    <xf numFmtId="164" fontId="0" fillId="0" borderId="2" applyAlignment="1" pivotButton="0" quotePrefix="0" xfId="0">
      <alignment vertical="center"/>
    </xf>
    <xf numFmtId="165" fontId="0" fillId="0" borderId="2" applyAlignment="1" pivotButton="0" quotePrefix="0" xfId="0">
      <alignment vertical="center"/>
    </xf>
    <xf numFmtId="165" fontId="0" fillId="0" borderId="17" applyAlignment="1" pivotButton="0" quotePrefix="0" xfId="0">
      <alignment vertical="center"/>
    </xf>
    <xf numFmtId="165" fontId="0" fillId="0" borderId="3" applyAlignment="1" pivotButton="0" quotePrefix="0" xfId="0">
      <alignment horizontal="right" vertical="center"/>
    </xf>
    <xf numFmtId="164" fontId="0" fillId="0" borderId="27" applyAlignment="1" pivotButton="0" quotePrefix="0" xfId="0">
      <alignment vertical="center"/>
    </xf>
    <xf numFmtId="165" fontId="0" fillId="0" borderId="27" applyAlignment="1" pivotButton="0" quotePrefix="0" xfId="0">
      <alignment vertical="center"/>
    </xf>
    <xf numFmtId="165" fontId="5" fillId="0" borderId="29" applyAlignment="1" pivotButton="0" quotePrefix="0" xfId="0">
      <alignment horizontal="center" vertical="center"/>
    </xf>
    <xf numFmtId="165" fontId="0" fillId="0" borderId="26" applyAlignment="1" pivotButton="0" quotePrefix="0" xfId="0">
      <alignment vertical="center"/>
    </xf>
    <xf numFmtId="165" fontId="0" fillId="0" borderId="30" applyAlignment="1" pivotButton="0" quotePrefix="0" xfId="0">
      <alignment vertical="center"/>
    </xf>
    <xf numFmtId="165" fontId="0" fillId="0" borderId="29" applyAlignment="1" pivotButton="0" quotePrefix="0" xfId="0">
      <alignment vertical="center"/>
    </xf>
    <xf numFmtId="165" fontId="0" fillId="0" borderId="29" applyAlignment="1" pivotButton="0" quotePrefix="0" xfId="0">
      <alignment horizontal="right" vertical="center"/>
    </xf>
    <xf numFmtId="165" fontId="0" fillId="0" borderId="22" applyAlignment="1" pivotButton="0" quotePrefix="0" xfId="0">
      <alignment vertical="center"/>
    </xf>
    <xf numFmtId="165" fontId="0" fillId="0" borderId="21" applyAlignment="1" pivotButton="0" quotePrefix="0" xfId="0">
      <alignment vertical="center"/>
    </xf>
    <xf numFmtId="165" fontId="0" fillId="0" borderId="24" applyAlignment="1" pivotButton="0" quotePrefix="0" xfId="0">
      <alignment vertical="center"/>
    </xf>
    <xf numFmtId="165" fontId="0" fillId="0" borderId="25" applyAlignment="1" pivotButton="0" quotePrefix="0" xfId="0">
      <alignment vertical="center"/>
    </xf>
    <xf numFmtId="164" fontId="0" fillId="0" borderId="9" applyAlignment="1" pivotButton="0" quotePrefix="0" xfId="0">
      <alignment vertical="center"/>
    </xf>
    <xf numFmtId="165" fontId="29" fillId="0" borderId="9" applyAlignment="1" pivotButton="0" quotePrefix="0" xfId="0">
      <alignment horizontal="center" vertical="center"/>
    </xf>
    <xf numFmtId="164" fontId="0" fillId="0" borderId="3" applyAlignment="1" pivotButton="0" quotePrefix="0" xfId="0">
      <alignment vertical="center"/>
    </xf>
    <xf numFmtId="165" fontId="29" fillId="0" borderId="3" applyAlignment="1" pivotButton="0" quotePrefix="0" xfId="0">
      <alignment horizontal="center" vertical="center"/>
    </xf>
    <xf numFmtId="164" fontId="0" fillId="0" borderId="29" applyAlignment="1" pivotButton="0" quotePrefix="0" xfId="0">
      <alignment vertical="center"/>
    </xf>
    <xf numFmtId="165" fontId="0" fillId="0" borderId="5" applyAlignment="1" pivotButton="0" quotePrefix="0" xfId="0">
      <alignment vertical="center"/>
    </xf>
    <xf numFmtId="165" fontId="29" fillId="0" borderId="6" applyAlignment="1" pivotButton="0" quotePrefix="0" xfId="0">
      <alignment horizontal="center" vertical="center"/>
    </xf>
    <xf numFmtId="165" fontId="0" fillId="0" borderId="6" applyAlignment="1" pivotButton="0" quotePrefix="0" xfId="0">
      <alignment vertical="center"/>
    </xf>
    <xf numFmtId="165" fontId="0" fillId="0" borderId="7" applyAlignment="1" pivotButton="0" quotePrefix="0" xfId="0">
      <alignment vertical="center"/>
    </xf>
    <xf numFmtId="165" fontId="0" fillId="0" borderId="43" applyAlignment="1" pivotButton="0" quotePrefix="0" xfId="0">
      <alignment vertical="center"/>
    </xf>
    <xf numFmtId="165" fontId="0" fillId="0" borderId="35" applyAlignment="1" pivotButton="0" quotePrefix="0" xfId="0">
      <alignment vertical="center"/>
    </xf>
    <xf numFmtId="165" fontId="0" fillId="0" borderId="44" applyAlignment="1" pivotButton="0" quotePrefix="0" xfId="0">
      <alignment vertical="center"/>
    </xf>
    <xf numFmtId="165" fontId="0" fillId="0" borderId="45" applyAlignment="1" pivotButton="0" quotePrefix="0" xfId="0">
      <alignment vertical="center"/>
    </xf>
    <xf numFmtId="165" fontId="2" fillId="0" borderId="17" applyAlignment="1" pivotButton="0" quotePrefix="0" xfId="0">
      <alignment horizontal="center" vertical="center" shrinkToFit="1"/>
    </xf>
    <xf numFmtId="165" fontId="2" fillId="0" borderId="3" applyAlignment="1" pivotButton="0" quotePrefix="0" xfId="0">
      <alignment vertical="center"/>
    </xf>
    <xf numFmtId="165" fontId="2" fillId="0" borderId="3" applyAlignment="1" pivotButton="0" quotePrefix="0" xfId="0">
      <alignment horizontal="center" vertical="center" shrinkToFit="1"/>
    </xf>
  </cellXfs>
  <cellStyles count="6">
    <cellStyle name="標準" xfId="0" builtinId="0"/>
    <cellStyle name="標準 2" xfId="1"/>
    <cellStyle name="標準 3" xfId="2"/>
    <cellStyle name="通貨 2" xfId="3"/>
    <cellStyle name="標準 4" xfId="4"/>
    <cellStyle name="標準_ﾀｲﾑﾃｰﾌﾞﾙ02.04.22" xfId="5"/>
  </cellStyles>
  <dxfs count="24">
    <dxf>
      <font>
        <b val="1"/>
        <color rgb="FFFF0000"/>
      </font>
    </dxf>
    <dxf>
      <font>
        <b val="1"/>
        <color rgb="FF0070C0"/>
      </font>
    </dxf>
    <dxf>
      <font>
        <b val="1"/>
        <color rgb="FFFF0000"/>
      </font>
    </dxf>
    <dxf>
      <font>
        <b val="1"/>
        <color rgb="FF0070C0"/>
      </font>
    </dxf>
    <dxf>
      <font>
        <b val="1"/>
        <color rgb="FFFF0000"/>
      </font>
    </dxf>
    <dxf>
      <font>
        <b val="1"/>
        <color rgb="FF0070C0"/>
      </font>
    </dxf>
    <dxf>
      <font>
        <b val="1"/>
        <color rgb="FFFF0000"/>
      </font>
    </dxf>
    <dxf>
      <font>
        <b val="1"/>
        <color rgb="FF0070C0"/>
      </font>
    </dxf>
    <dxf>
      <fill>
        <patternFill>
          <bgColor theme="4" tint="0.599963377788628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color indexed="12"/>
        <extend val="0"/>
      </font>
    </dxf>
    <dxf>
      <font>
        <condense val="0"/>
        <color indexed="10"/>
        <extend val="0"/>
      </font>
    </dxf>
    <dxf>
      <font>
        <condense val="0"/>
        <color indexed="12"/>
        <extend val="0"/>
      </font>
    </dxf>
    <dxf>
      <font>
        <condense val="0"/>
        <color indexed="10"/>
        <extend val="0"/>
      </font>
    </dxf>
    <dxf>
      <font>
        <condense val="0"/>
        <color indexed="12"/>
        <extend val="0"/>
      </font>
    </dxf>
    <dxf>
      <font>
        <condense val="0"/>
        <color indexed="10"/>
        <extend val="0"/>
      </font>
    </dxf>
    <dxf>
      <font>
        <condense val="0"/>
        <color indexed="12"/>
        <extend val="0"/>
      </font>
    </dxf>
    <dxf>
      <font>
        <condense val="0"/>
        <color indexed="10"/>
        <extend val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externalLink" Target="/xl/externalLinks/externalLink1.xml" Id="rId54" /><Relationship Type="http://schemas.openxmlformats.org/officeDocument/2006/relationships/externalLink" Target="/xl/externalLinks/externalLink2.xml" Id="rId55" /><Relationship Type="http://schemas.openxmlformats.org/officeDocument/2006/relationships/styles" Target="styles.xml" Id="rId56" /><Relationship Type="http://schemas.openxmlformats.org/officeDocument/2006/relationships/theme" Target="theme/theme1.xml" Id="rId57" 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&#22238;&#24489;&#12373;&#12428;&#12383;&#22806;&#37096;&#12522;&#12531;&#12463;1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timaz\test.xlsx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0SHEET"/>
      <sheetName val="1日々計算"/>
      <sheetName val="2在籍者名簿Master"/>
      <sheetName val="0000 ニッセープロダクツ"/>
      <sheetName val="4834 Kｶﾄﾞｶ ｼﾞｬﾑﾅ"/>
      <sheetName val="4840 Kｶﾙｷ ｶﾏﾗ"/>
      <sheetName val="4887 Kｽﾚｽﾀ ﾋﾞﾅﾑﾗﾀ"/>
      <sheetName val="4963 Rﾁｮｳﾃﾞﾘ ﾃｨｰﾊﾟ"/>
      <sheetName val="5156 ｽｽﾞｷ ｻﾕﾘ"/>
      <sheetName val="5305 Rﾀﾊﾟ ﾏｶﾞﾙ ﾌﾟﾅﾑ"/>
      <sheetName val="5312 Rｼﾘｽ ﾃﾞｨﾊﾟ"/>
      <sheetName val="5490 Rﾁｬｳﾀﾞﾘ ｻﾊﾟﾅ"/>
      <sheetName val="5492 Rﾋﾞｽﾀ ｿｳﾞｧ"/>
      <sheetName val="5494 Kﾀﾊﾟ ｷﾞﾘ ﾗﾀﾞ"/>
      <sheetName val="5561 Rﾗﾏ ﾗｼﾞﾅ"/>
      <sheetName val="5563 Rｶﾄﾞｶ ｼｰﾏ"/>
      <sheetName val="5585 ｱﾗﾔ ｴﾐｰ ｶﾃﾞｨｴﾝﾃ"/>
      <sheetName val="5596 Rﾈｳﾊﾟﾈ ｺﾞﾊﾟﾙ"/>
      <sheetName val="5597 Rﾃｨﾜﾘ ﾌﾟﾗｶｼｭ"/>
      <sheetName val="5630 Kﾌﾞﾀﾞ ｼﾞｭﾝ ｸﾏﾘ"/>
      <sheetName val="5636 Kﾗｲ ｶﾘｽﾏ"/>
      <sheetName val="5761 Rﾃｨﾐﾙｾﾅ ﾗｸｼｭﾐ"/>
      <sheetName val="5762 Rﾀﾊﾟ ｼﾞｪﾆｼｬ"/>
      <sheetName val="5764 Rﾋﾞｹ ｱﾙｼﾞｭﾝ"/>
      <sheetName val="5765 Rﾗﾅ ﾌﾟﾙﾅ"/>
      <sheetName val="5768 Rﾋﾞｹ ﾛｻﾆ"/>
      <sheetName val="5770 Rﾀﾊﾟ ｱｻ"/>
      <sheetName val="5771 Rﾏﾙﾗ ﾌﾟﾚﾏ"/>
      <sheetName val="5772 Rｽﾚｽﾀ ﾆﾙﾀ"/>
      <sheetName val="5773 Rｱﾃﾞｨｶﾘ ﾛｸ ﾗｽﾞ"/>
      <sheetName val="5774 Rﾈﾊﾟｰﾙ ｱﾙｼﾞｭﾝ"/>
      <sheetName val="5830 Rﾋﾞｽﾀｰ ｷｿﾙ"/>
      <sheetName val="5972 Rｽﾚｽﾀ ﾆｻ"/>
      <sheetName val="6081 Rﾀﾊﾟ ｲｽﾐﾚﾃ"/>
      <sheetName val="6082 Rﾌﾟﾝ ﾍﾏ ｸﾏﾘ"/>
      <sheetName val="6083 Rﾏｶﾞﾙ ｼﾏ ﾏﾔ"/>
      <sheetName val="6084 Rﾔｶ ﾎﾑ ﾏﾔ"/>
      <sheetName val="6210 Rｸﾞﾙﾝ ｻﾋﾞﾅ"/>
      <sheetName val="6211 Rﾊﾞﾗﾙ ｻﾝﾃﾞｨｱ"/>
      <sheetName val="6426 Rﾊﾞｯﾀ ﾃﾞｨﾍﾟｼｭ"/>
      <sheetName val="6428 Rｱﾁｬﾚ ﾎﾟｳﾃﾞﾙ ｱｽﾐ"/>
      <sheetName val="6429 Rﾀﾊﾟ ｶﾝﾁｪ"/>
      <sheetName val="6438 Kﾈｳﾊﾟﾈ ﾌﾞﾜﾝ"/>
      <sheetName val="6456 Rｻﾋ ﾍﾐ ｻﾗ"/>
      <sheetName val="6457 Rｶﾄﾘ ｽﾚｽﾀ ｱﾐﾀ"/>
      <sheetName val="6469 Kﾀﾞｶﾙ ｱﾁｬﾘﾔ ﾏﾗﾃｨ"/>
      <sheetName val="6486 Rｸﾞﾙﾝ ﾛｼﾞﾅ"/>
      <sheetName val="6487 Rﾁｬﾝﾃﾞｭ ﾌﾟｻﾞ"/>
      <sheetName val="6527 Rﾗﾏ ﾐﾅ ｸﾏﾘ"/>
      <sheetName val="6528 Rｷﾞｼﾝ ｻﾝｻﾞﾅ"/>
      <sheetName val="6529 Rﾗﾐｼｬﾝ ｸﾞﾙﾝ ﾚﾘﾅ"/>
      <sheetName val="6530 Rｶﾄﾘ ﾊﾞｻﾝﾃｨ ｸﾏﾘ"/>
      <sheetName val="99999　ニッセープロダクツ"/>
    </sheetNames>
    <sheetDataSet>
      <sheetData sheetId="0" refreshError="1">
        <row r="1">
          <cell r="D1">
            <v>45474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0SHEET"/>
      <sheetName val="1日々計算"/>
      <sheetName val="2在籍者名簿Master"/>
      <sheetName val="0000 ニッセープロダクツ"/>
      <sheetName val="4834 Kｶﾄﾞｶ ｼﾞｬﾑﾅ"/>
      <sheetName val="4840 Kｶﾙｷ ｶﾏﾗ"/>
      <sheetName val="4887 Kｽﾚｽﾀ ﾋﾞﾅﾑﾗﾀ"/>
      <sheetName val="4963 Rﾁｮｳﾃﾞﾘ ﾃｨｰﾊﾟ"/>
      <sheetName val="5156 ｽｽﾞｷ ｻﾕﾘ"/>
      <sheetName val="5305 Rﾀﾊﾟ ﾏｶﾞﾙ ﾌﾟﾅﾑ"/>
      <sheetName val="5312 Rｼﾘｽ ﾃﾞｨﾊﾟ"/>
      <sheetName val="5490 Rﾁｬｳﾀﾞﾘ ｻﾊﾟﾅ"/>
      <sheetName val="5492 Rﾋﾞｽﾀ ｿｳﾞｧ"/>
      <sheetName val="5494 Kﾀﾊﾟ ｷﾞﾘ ﾗﾀﾞ"/>
      <sheetName val="5561 Rﾗﾏ ﾗｼﾞﾅ"/>
      <sheetName val="5563 Rｶﾄﾞｶ ｼｰﾏ"/>
      <sheetName val="5585 ｱﾗﾔ ｴﾐｰ ｶﾃﾞｨｴﾝﾃ"/>
      <sheetName val="5596 Rﾈｳﾊﾟﾈ ｺﾞﾊﾟﾙ"/>
      <sheetName val="5597 Rﾃｨﾜﾘ ﾌﾟﾗｶｼｭ"/>
      <sheetName val="5630 Kﾌﾞﾀﾞ ｼﾞｭﾝ ｸﾏﾘ"/>
      <sheetName val="5636 Kﾗｲ ｶﾘｽﾏ"/>
      <sheetName val="5761 Rﾃｨﾐﾙｾﾅ ﾗｸｼｭﾐ"/>
      <sheetName val="5762 Rﾀﾊﾟ ｼﾞｪﾆｼｬ"/>
      <sheetName val="5764 Rﾋﾞｹ ｱﾙｼﾞｭﾝ"/>
      <sheetName val="5765 Rﾗﾅ ﾌﾟﾙﾅ"/>
      <sheetName val="5768 Rﾋﾞｹ ﾛｻﾆ"/>
      <sheetName val="5770 Rﾀﾊﾟ ｱｻ"/>
      <sheetName val="5771 Rﾏﾙﾗ ﾌﾟﾚﾏ"/>
      <sheetName val="5772 Rｽﾚｽﾀ ﾆﾙﾀ"/>
      <sheetName val="5773 Rｱﾃﾞｨｶﾘ ﾛｸ ﾗｽﾞ"/>
      <sheetName val="5774 Rﾈﾊﾟｰﾙ ｱﾙｼﾞｭﾝ"/>
      <sheetName val="5830 Rﾋﾞｽﾀｰ ｷｿﾙ"/>
      <sheetName val="5972 Rｽﾚｽﾀ ﾆｻ"/>
      <sheetName val="6081 Rﾀﾊﾟ ｲｽﾐﾚﾃ"/>
      <sheetName val="6082 Rﾌﾟﾝ ﾍﾏ ｸﾏﾘ"/>
      <sheetName val="6083 Rﾏｶﾞﾙ ｼﾏ ﾏﾔ"/>
      <sheetName val="6084 Rﾔｶ ﾎﾑ ﾏﾔ"/>
      <sheetName val="6210 Rｸﾞﾙﾝ ｻﾋﾞﾅ"/>
      <sheetName val="6211 Rﾊﾞﾗﾙ ｻﾝﾃﾞｨｱ"/>
      <sheetName val="6426 Rﾊﾞｯﾀ ﾃﾞｨﾍﾟｼｭ"/>
      <sheetName val="6428 Rｱﾁｬﾚ ﾎﾟｳﾃﾞﾙ ｱｽﾐ"/>
      <sheetName val="6429 Rﾀﾊﾟ ｶﾝﾁｪ"/>
      <sheetName val="6438 Kﾈｳﾊﾟﾈ ﾌﾞﾜﾝ"/>
      <sheetName val="6456 Rｻﾋ ﾍﾐ ｻﾗ"/>
      <sheetName val="6457 Rｶﾄﾘ ｽﾚｽﾀ ｱﾐﾀ"/>
      <sheetName val="6469 Kﾀﾞｶﾙ ｱﾁｬﾘﾔ ﾏﾗﾃｨ"/>
      <sheetName val="6486 Rｸﾞﾙﾝ ﾛｼﾞﾅ"/>
      <sheetName val="6487 Rﾁｬﾝﾃﾞｭ ﾌﾟｻﾞ"/>
      <sheetName val="6527 Rﾗﾏ ﾐﾅ ｸﾏﾘ"/>
      <sheetName val="6528 Rｷﾞｼﾝ ｻﾝｻﾞﾅ"/>
      <sheetName val="6529 Rﾗﾐｼｬﾝ ｸﾞﾙﾝ ﾚﾘﾅ"/>
      <sheetName val="6530 Rｶﾄﾘ ﾊﾞｻﾝﾃｨ ｸﾏﾘ"/>
      <sheetName val="99999　ニッセープロダクツ"/>
    </sheetNames>
    <sheetDataSet>
      <sheetData sheetId="0">
        <row r="1">
          <cell r="D1">
            <v>45474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0" tint="-0.249977111117893"/>
    <outlinePr summaryBelow="1" summaryRight="1"/>
    <pageSetUpPr fitToPage="1"/>
  </sheetPr>
  <dimension ref="C1:BW198"/>
  <sheetViews>
    <sheetView showZeros="0" tabSelected="1" zoomScaleNormal="100" workbookViewId="0">
      <pane xSplit="4" ySplit="3" topLeftCell="E4" activePane="bottomRight" state="frozen"/>
      <selection activeCell="X12" sqref="X12"/>
      <selection pane="topRight" activeCell="X12" sqref="X12"/>
      <selection pane="bottomLeft" activeCell="X12" sqref="X12"/>
      <selection pane="bottomRight" activeCell="D13" sqref="D13"/>
    </sheetView>
  </sheetViews>
  <sheetFormatPr baseColWidth="8" defaultColWidth="3.6640625" defaultRowHeight="21.9" customHeight="1"/>
  <cols>
    <col hidden="1" width="3.6640625" customWidth="1" style="108" min="1" max="1"/>
    <col hidden="1" width="7.6640625" customWidth="1" style="108" min="2" max="2"/>
    <col width="10.33203125" customWidth="1" style="59" min="3" max="3"/>
    <col width="26.6640625" customWidth="1" style="103" min="4" max="4"/>
    <col width="5.88671875" customWidth="1" style="59" min="5" max="34"/>
    <col width="5.6640625" customWidth="1" style="59" min="35" max="35"/>
    <col width="9.21875" customWidth="1" style="178" min="36" max="36"/>
    <col width="8" customWidth="1" style="178" min="37" max="37"/>
    <col width="3.6640625" customWidth="1" style="59" min="38" max="38"/>
    <col width="4.88671875" customWidth="1" style="59" min="39" max="39"/>
    <col width="3.6640625" customWidth="1" style="59" min="40" max="41"/>
    <col width="3.6640625" customWidth="1" style="62" min="42" max="44"/>
    <col width="4.44140625" customWidth="1" style="62" min="45" max="51"/>
    <col width="4.44140625" customWidth="1" style="59" min="52" max="59"/>
    <col width="4.44140625" customWidth="1" style="63" min="60" max="60"/>
    <col width="4.44140625" customWidth="1" style="59" min="61" max="75"/>
    <col width="3.6640625" customWidth="1" style="59" min="76" max="394"/>
    <col width="3.6640625" customWidth="1" style="59" min="395" max="16384"/>
  </cols>
  <sheetData>
    <row r="1" ht="31.5" customHeight="1" s="35">
      <c r="D1" s="60" t="n">
        <v>45474</v>
      </c>
      <c r="E1" s="151" t="inlineStr">
        <is>
          <t>プライムデリカ様　第二工場　　 (左：実働時間　　右：食事詳細）</t>
        </is>
      </c>
      <c r="F1" s="179" t="n"/>
      <c r="G1" s="179" t="n"/>
      <c r="H1" s="179" t="n"/>
      <c r="I1" s="179" t="n"/>
      <c r="J1" s="179" t="n"/>
      <c r="K1" s="179" t="n"/>
      <c r="L1" s="179" t="n"/>
      <c r="M1" s="179" t="n"/>
      <c r="N1" s="179" t="n"/>
      <c r="O1" s="179" t="n"/>
      <c r="P1" s="179" t="n"/>
      <c r="Q1" s="179" t="n"/>
      <c r="R1" s="179" t="n"/>
      <c r="S1" s="179" t="n"/>
      <c r="T1" s="179" t="n"/>
      <c r="U1" s="179" t="n"/>
      <c r="V1" s="179" t="n"/>
      <c r="W1" s="179" t="n"/>
      <c r="X1" s="179" t="n"/>
      <c r="Y1" s="179" t="n"/>
      <c r="Z1" s="179" t="n"/>
      <c r="AA1" s="179" t="n"/>
      <c r="AB1" s="179" t="n"/>
      <c r="AC1" s="179" t="n"/>
      <c r="AD1" s="179" t="n"/>
      <c r="AE1" s="179" t="n"/>
      <c r="AF1" s="179" t="n"/>
      <c r="AG1" s="179" t="n"/>
      <c r="AH1" s="179" t="n"/>
      <c r="AI1" s="180" t="n"/>
      <c r="AS1" s="171" t="inlineStr">
        <is>
          <t>食事詳細</t>
        </is>
      </c>
      <c r="AT1" s="173" t="n"/>
      <c r="AU1" s="173" t="n"/>
      <c r="AV1" s="173" t="n"/>
      <c r="AW1" s="173" t="n"/>
      <c r="AX1" s="173" t="n"/>
      <c r="AY1" s="173" t="n"/>
      <c r="AZ1" s="173" t="n"/>
      <c r="BA1" s="173" t="n"/>
      <c r="BB1" s="173" t="n"/>
      <c r="BC1" s="173" t="n"/>
      <c r="BD1" s="173" t="n"/>
      <c r="BE1" s="173" t="n"/>
    </row>
    <row r="2" ht="21.9" customHeight="1" s="35">
      <c r="C2" s="150" t="inlineStr">
        <is>
          <t>ニッセープロダクツ</t>
        </is>
      </c>
      <c r="D2" s="65" t="inlineStr">
        <is>
          <t>日付</t>
        </is>
      </c>
      <c r="E2" s="181">
        <f>D1</f>
        <v/>
      </c>
      <c r="F2" s="181">
        <f>E2+1</f>
        <v/>
      </c>
      <c r="G2" s="181">
        <f>F2+1</f>
        <v/>
      </c>
      <c r="H2" s="181">
        <f>G2+1</f>
        <v/>
      </c>
      <c r="I2" s="181">
        <f>H2+1</f>
        <v/>
      </c>
      <c r="J2" s="181">
        <f>I2+1</f>
        <v/>
      </c>
      <c r="K2" s="181">
        <f>J2+1</f>
        <v/>
      </c>
      <c r="L2" s="181">
        <f>K2+1</f>
        <v/>
      </c>
      <c r="M2" s="181">
        <f>L2+1</f>
        <v/>
      </c>
      <c r="N2" s="181">
        <f>M2+1</f>
        <v/>
      </c>
      <c r="O2" s="181">
        <f>N2+1</f>
        <v/>
      </c>
      <c r="P2" s="181">
        <f>O2+1</f>
        <v/>
      </c>
      <c r="Q2" s="181">
        <f>P2+1</f>
        <v/>
      </c>
      <c r="R2" s="181">
        <f>Q2+1</f>
        <v/>
      </c>
      <c r="S2" s="181">
        <f>R2+1</f>
        <v/>
      </c>
      <c r="T2" s="181">
        <f>S2+1</f>
        <v/>
      </c>
      <c r="U2" s="181">
        <f>T2+1</f>
        <v/>
      </c>
      <c r="V2" s="181">
        <f>U2+1</f>
        <v/>
      </c>
      <c r="W2" s="181">
        <f>V2+1</f>
        <v/>
      </c>
      <c r="X2" s="181">
        <f>W2+1</f>
        <v/>
      </c>
      <c r="Y2" s="181">
        <f>X2+1</f>
        <v/>
      </c>
      <c r="Z2" s="181">
        <f>Y2+1</f>
        <v/>
      </c>
      <c r="AA2" s="181">
        <f>Z2+1</f>
        <v/>
      </c>
      <c r="AB2" s="181">
        <f>AA2+1</f>
        <v/>
      </c>
      <c r="AC2" s="181">
        <f>AB2+1</f>
        <v/>
      </c>
      <c r="AD2" s="181">
        <f>AC2+1</f>
        <v/>
      </c>
      <c r="AE2" s="181">
        <f>AD2+1</f>
        <v/>
      </c>
      <c r="AF2" s="181">
        <f>AE2+1</f>
        <v/>
      </c>
      <c r="AG2" s="181">
        <f>AF2+1</f>
        <v/>
      </c>
      <c r="AH2" s="181">
        <f>AG2+1</f>
        <v/>
      </c>
      <c r="AI2" s="181">
        <f>AH2+1</f>
        <v/>
      </c>
      <c r="AJ2" s="182" t="n"/>
      <c r="AK2" s="182" t="n"/>
      <c r="AL2" s="150" t="inlineStr">
        <is>
          <t>個人総時間</t>
        </is>
      </c>
      <c r="AM2" s="183" t="n"/>
      <c r="AN2" s="150" t="inlineStr">
        <is>
          <t>出勤日数</t>
        </is>
      </c>
      <c r="AO2" s="183" t="n"/>
      <c r="AP2" s="184" t="inlineStr">
        <is>
          <t>個人食事</t>
        </is>
      </c>
      <c r="AQ2" s="185" t="n"/>
      <c r="AR2" s="183" t="n"/>
      <c r="AS2" s="186">
        <f>E2</f>
        <v/>
      </c>
      <c r="AT2" s="186">
        <f>F2</f>
        <v/>
      </c>
      <c r="AU2" s="186">
        <f>G2</f>
        <v/>
      </c>
      <c r="AV2" s="186">
        <f>H2</f>
        <v/>
      </c>
      <c r="AW2" s="186">
        <f>I2</f>
        <v/>
      </c>
      <c r="AX2" s="186">
        <f>J2</f>
        <v/>
      </c>
      <c r="AY2" s="186">
        <f>K2</f>
        <v/>
      </c>
      <c r="AZ2" s="186">
        <f>L2</f>
        <v/>
      </c>
      <c r="BA2" s="186">
        <f>M2</f>
        <v/>
      </c>
      <c r="BB2" s="186">
        <f>N2</f>
        <v/>
      </c>
      <c r="BC2" s="186">
        <f>O2</f>
        <v/>
      </c>
      <c r="BD2" s="186">
        <f>P2</f>
        <v/>
      </c>
      <c r="BE2" s="186">
        <f>Q2</f>
        <v/>
      </c>
      <c r="BF2" s="186">
        <f>R2</f>
        <v/>
      </c>
      <c r="BG2" s="186">
        <f>S2</f>
        <v/>
      </c>
      <c r="BH2" s="186">
        <f>T2</f>
        <v/>
      </c>
      <c r="BI2" s="186">
        <f>U2</f>
        <v/>
      </c>
      <c r="BJ2" s="186">
        <f>V2</f>
        <v/>
      </c>
      <c r="BK2" s="186">
        <f>W2</f>
        <v/>
      </c>
      <c r="BL2" s="186">
        <f>X2</f>
        <v/>
      </c>
      <c r="BM2" s="186">
        <f>Y2</f>
        <v/>
      </c>
      <c r="BN2" s="186">
        <f>Z2</f>
        <v/>
      </c>
      <c r="BO2" s="186">
        <f>AA2</f>
        <v/>
      </c>
      <c r="BP2" s="186">
        <f>AB2</f>
        <v/>
      </c>
      <c r="BQ2" s="186">
        <f>AC2</f>
        <v/>
      </c>
      <c r="BR2" s="186">
        <f>AD2</f>
        <v/>
      </c>
      <c r="BS2" s="186">
        <f>AE2</f>
        <v/>
      </c>
      <c r="BT2" s="186">
        <f>AF2</f>
        <v/>
      </c>
      <c r="BU2" s="186">
        <f>AG2</f>
        <v/>
      </c>
      <c r="BV2" s="186">
        <f>AH2</f>
        <v/>
      </c>
      <c r="BW2" s="186">
        <f>AI2</f>
        <v/>
      </c>
    </row>
    <row r="3" ht="21.9" customHeight="1" s="35" thickBot="1">
      <c r="C3" s="69" t="inlineStr">
        <is>
          <t>番号</t>
        </is>
      </c>
      <c r="D3" s="70" t="inlineStr">
        <is>
          <t>氏名</t>
        </is>
      </c>
      <c r="E3" s="187">
        <f>TEXT(E2,"aaa")</f>
        <v/>
      </c>
      <c r="F3" s="187">
        <f>TEXT(F2,"aaa")</f>
        <v/>
      </c>
      <c r="G3" s="187">
        <f>TEXT(G2,"aaa")</f>
        <v/>
      </c>
      <c r="H3" s="187">
        <f>TEXT(H2,"aaa")</f>
        <v/>
      </c>
      <c r="I3" s="187">
        <f>TEXT(I2,"aaa")</f>
        <v/>
      </c>
      <c r="J3" s="187">
        <f>TEXT(J2,"aaa")</f>
        <v/>
      </c>
      <c r="K3" s="187">
        <f>TEXT(K2,"aaa")</f>
        <v/>
      </c>
      <c r="L3" s="187">
        <f>TEXT(L2,"aaa")</f>
        <v/>
      </c>
      <c r="M3" s="187">
        <f>TEXT(M2,"aaa")</f>
        <v/>
      </c>
      <c r="N3" s="187">
        <f>TEXT(N2,"aaa")</f>
        <v/>
      </c>
      <c r="O3" s="187">
        <f>TEXT(O2,"aaa")</f>
        <v/>
      </c>
      <c r="P3" s="187">
        <f>TEXT(P2,"aaa")</f>
        <v/>
      </c>
      <c r="Q3" s="187">
        <f>TEXT(Q2,"aaa")</f>
        <v/>
      </c>
      <c r="R3" s="187">
        <f>TEXT(R2,"aaa")</f>
        <v/>
      </c>
      <c r="S3" s="187">
        <f>TEXT(S2,"aaa")</f>
        <v/>
      </c>
      <c r="T3" s="187">
        <f>TEXT(T2,"aaa")</f>
        <v/>
      </c>
      <c r="U3" s="187">
        <f>TEXT(U2,"aaa")</f>
        <v/>
      </c>
      <c r="V3" s="187">
        <f>TEXT(V2,"aaa")</f>
        <v/>
      </c>
      <c r="W3" s="187">
        <f>TEXT(W2,"aaa")</f>
        <v/>
      </c>
      <c r="X3" s="187">
        <f>TEXT(X2,"aaa")</f>
        <v/>
      </c>
      <c r="Y3" s="187">
        <f>TEXT(Y2,"aaa")</f>
        <v/>
      </c>
      <c r="Z3" s="187">
        <f>TEXT(Z2,"aaa")</f>
        <v/>
      </c>
      <c r="AA3" s="187">
        <f>TEXT(AA2,"aaa")</f>
        <v/>
      </c>
      <c r="AB3" s="187">
        <f>TEXT(AB2,"aaa")</f>
        <v/>
      </c>
      <c r="AC3" s="187">
        <f>TEXT(AC2,"aaa")</f>
        <v/>
      </c>
      <c r="AD3" s="187">
        <f>TEXT(AD2,"aaa")</f>
        <v/>
      </c>
      <c r="AE3" s="187">
        <f>TEXT(AE2,"aaa")</f>
        <v/>
      </c>
      <c r="AF3" s="187">
        <f>TEXT(AF2,"aaa")</f>
        <v/>
      </c>
      <c r="AG3" s="187">
        <f>TEXT(AG2,"aaa")</f>
        <v/>
      </c>
      <c r="AH3" s="187">
        <f>TEXT(AH2,"aaa")</f>
        <v/>
      </c>
      <c r="AI3" s="187">
        <f>TEXT(AI2,"aaa")</f>
        <v/>
      </c>
      <c r="AJ3" s="188" t="n"/>
      <c r="AK3" s="188" t="n"/>
      <c r="AL3" s="189" t="n"/>
      <c r="AM3" s="190" t="n"/>
      <c r="AN3" s="189" t="n"/>
      <c r="AO3" s="190" t="n"/>
      <c r="AP3" s="189" t="n"/>
      <c r="AQ3" s="191" t="n"/>
      <c r="AR3" s="190" t="n"/>
      <c r="AS3" s="192">
        <f>E3</f>
        <v/>
      </c>
      <c r="AT3" s="187">
        <f>F3</f>
        <v/>
      </c>
      <c r="AU3" s="187">
        <f>G3</f>
        <v/>
      </c>
      <c r="AV3" s="187">
        <f>H3</f>
        <v/>
      </c>
      <c r="AW3" s="187">
        <f>I3</f>
        <v/>
      </c>
      <c r="AX3" s="187">
        <f>J3</f>
        <v/>
      </c>
      <c r="AY3" s="187">
        <f>K3</f>
        <v/>
      </c>
      <c r="AZ3" s="187">
        <f>L3</f>
        <v/>
      </c>
      <c r="BA3" s="187">
        <f>M3</f>
        <v/>
      </c>
      <c r="BB3" s="187">
        <f>N3</f>
        <v/>
      </c>
      <c r="BC3" s="187">
        <f>O3</f>
        <v/>
      </c>
      <c r="BD3" s="187">
        <f>P3</f>
        <v/>
      </c>
      <c r="BE3" s="187">
        <f>Q3</f>
        <v/>
      </c>
      <c r="BF3" s="187">
        <f>R3</f>
        <v/>
      </c>
      <c r="BG3" s="187">
        <f>S3</f>
        <v/>
      </c>
      <c r="BH3" s="193">
        <f>T3</f>
        <v/>
      </c>
      <c r="BI3" s="187">
        <f>U3</f>
        <v/>
      </c>
      <c r="BJ3" s="187">
        <f>V3</f>
        <v/>
      </c>
      <c r="BK3" s="187">
        <f>W3</f>
        <v/>
      </c>
      <c r="BL3" s="187">
        <f>X3</f>
        <v/>
      </c>
      <c r="BM3" s="187">
        <f>Y3</f>
        <v/>
      </c>
      <c r="BN3" s="187">
        <f>Z3</f>
        <v/>
      </c>
      <c r="BO3" s="187">
        <f>AA3</f>
        <v/>
      </c>
      <c r="BP3" s="187">
        <f>AB3</f>
        <v/>
      </c>
      <c r="BQ3" s="187">
        <f>AC3</f>
        <v/>
      </c>
      <c r="BR3" s="187">
        <f>AD3</f>
        <v/>
      </c>
      <c r="BS3" s="187">
        <f>AE3</f>
        <v/>
      </c>
      <c r="BT3" s="187">
        <f>AF3</f>
        <v/>
      </c>
      <c r="BU3" s="187">
        <f>AG3</f>
        <v/>
      </c>
      <c r="BV3" s="187">
        <f>AH3</f>
        <v/>
      </c>
      <c r="BW3" s="187">
        <f>AI3</f>
        <v/>
      </c>
    </row>
    <row r="4" ht="21.9" customHeight="1" s="35" thickTop="1">
      <c r="C4" s="194" t="n">
        <v>4834</v>
      </c>
      <c r="D4" s="195" t="inlineStr">
        <is>
          <t>Ｋカドカ　ジャムナ</t>
        </is>
      </c>
      <c r="E4" s="196" t="n"/>
      <c r="F4" s="196" t="n"/>
      <c r="G4" s="196" t="n"/>
      <c r="H4" s="196" t="n"/>
      <c r="I4" s="196" t="n"/>
      <c r="J4" s="196" t="n"/>
      <c r="K4" s="196" t="n"/>
      <c r="L4" s="78" t="n"/>
      <c r="M4" s="196" t="n"/>
      <c r="N4" s="196" t="n"/>
      <c r="O4" s="196" t="n"/>
      <c r="P4" s="196" t="n"/>
      <c r="Q4" s="196" t="n"/>
      <c r="R4" s="196" t="n"/>
      <c r="S4" s="196" t="n"/>
      <c r="T4" s="196" t="n"/>
      <c r="U4" s="196" t="n"/>
      <c r="V4" s="196" t="n"/>
      <c r="W4" s="196" t="n"/>
      <c r="X4" s="196" t="n"/>
      <c r="Y4" s="196" t="n"/>
      <c r="Z4" s="196" t="n"/>
      <c r="AA4" s="196" t="n"/>
      <c r="AB4" s="196" t="n"/>
      <c r="AC4" s="196" t="n"/>
      <c r="AD4" s="196" t="n"/>
      <c r="AE4" s="196" t="n"/>
      <c r="AF4" s="196" t="n"/>
      <c r="AG4" s="196" t="n"/>
      <c r="AH4" s="196" t="n"/>
      <c r="AI4" s="196" t="n"/>
      <c r="AJ4" s="197" t="n"/>
      <c r="AK4" s="197" t="n"/>
      <c r="AL4" s="198">
        <f>SUBTOTAL(9,E4:AI4)</f>
        <v/>
      </c>
      <c r="AM4" s="180" t="n"/>
      <c r="AN4" s="150">
        <f>COUNTIF(E4:AI4,"&gt;0")</f>
        <v/>
      </c>
      <c r="AO4" s="180" t="n"/>
      <c r="AP4" s="184">
        <f>SUM(AS4:BW4)</f>
        <v/>
      </c>
      <c r="AQ4" s="179" t="n"/>
      <c r="AR4" s="180" t="n"/>
      <c r="AS4" s="81" t="n"/>
      <c r="AT4" s="81" t="n"/>
      <c r="AU4" s="81" t="n"/>
      <c r="AV4" s="81" t="n"/>
      <c r="AW4" s="81" t="n"/>
      <c r="AX4" s="81" t="n"/>
      <c r="AY4" s="81" t="n"/>
      <c r="AZ4" s="82" t="n"/>
      <c r="BA4" s="82" t="n"/>
      <c r="BB4" s="82" t="n"/>
      <c r="BC4" s="82" t="n"/>
      <c r="BD4" s="82" t="n"/>
      <c r="BE4" s="82" t="n"/>
      <c r="BF4" s="82" t="n"/>
      <c r="BG4" s="82" t="n"/>
      <c r="BH4" s="82" t="n"/>
      <c r="BI4" s="82" t="n"/>
      <c r="BJ4" s="82" t="n"/>
      <c r="BK4" s="82" t="n"/>
      <c r="BL4" s="82" t="n"/>
      <c r="BM4" s="82" t="n"/>
      <c r="BN4" s="82" t="n"/>
      <c r="BO4" s="82" t="n"/>
      <c r="BP4" s="82" t="n"/>
      <c r="BQ4" s="82" t="n"/>
      <c r="BR4" s="82" t="n"/>
      <c r="BS4" s="82" t="n"/>
      <c r="BT4" s="82" t="n"/>
      <c r="BU4" s="82" t="n"/>
      <c r="BV4" s="82" t="n"/>
      <c r="BW4" s="82" t="n"/>
    </row>
    <row r="5" ht="21.9" customHeight="1" s="35">
      <c r="C5" s="199" t="n">
        <v>4840</v>
      </c>
      <c r="D5" s="200" t="inlineStr">
        <is>
          <t>Ｋカルキ　カマラ</t>
        </is>
      </c>
      <c r="E5" s="198" t="n"/>
      <c r="F5" s="198" t="n"/>
      <c r="G5" s="198" t="n"/>
      <c r="H5" s="198" t="n"/>
      <c r="I5" s="198" t="n"/>
      <c r="J5" s="198" t="n"/>
      <c r="K5" s="198" t="n"/>
      <c r="L5" s="198" t="n"/>
      <c r="M5" s="198" t="n"/>
      <c r="N5" s="198" t="n"/>
      <c r="O5" s="198" t="n"/>
      <c r="P5" s="198" t="n"/>
      <c r="Q5" s="198" t="n"/>
      <c r="R5" s="198" t="n"/>
      <c r="S5" s="198" t="n"/>
      <c r="T5" s="198" t="n"/>
      <c r="U5" s="198" t="n"/>
      <c r="V5" s="198" t="n"/>
      <c r="W5" s="198" t="n"/>
      <c r="X5" s="198" t="n"/>
      <c r="Y5" s="85" t="n"/>
      <c r="Z5" s="198" t="n"/>
      <c r="AA5" s="198" t="n"/>
      <c r="AB5" s="198" t="n"/>
      <c r="AC5" s="198" t="n"/>
      <c r="AD5" s="198" t="n"/>
      <c r="AE5" s="198" t="n"/>
      <c r="AF5" s="198" t="n"/>
      <c r="AG5" s="198" t="n"/>
      <c r="AH5" s="198" t="n"/>
      <c r="AI5" s="198" t="n"/>
      <c r="AJ5" s="182" t="n"/>
      <c r="AK5" s="182" t="n"/>
      <c r="AL5" s="198">
        <f>SUBTOTAL(9,E5:AI5)</f>
        <v/>
      </c>
      <c r="AM5" s="180" t="n"/>
      <c r="AN5" s="150">
        <f>COUNTIF(E5:AI5,"&gt;0")</f>
        <v/>
      </c>
      <c r="AO5" s="180" t="n"/>
      <c r="AP5" s="184">
        <f>SUM(AS5:BW5)</f>
        <v/>
      </c>
      <c r="AQ5" s="179" t="n"/>
      <c r="AR5" s="180" t="n"/>
      <c r="AS5" s="86" t="n"/>
      <c r="AT5" s="86" t="n"/>
      <c r="AU5" s="86" t="n"/>
      <c r="AV5" s="86" t="n"/>
      <c r="AW5" s="86" t="n"/>
      <c r="AX5" s="86" t="n"/>
      <c r="AY5" s="86" t="n"/>
      <c r="AZ5" s="86" t="n"/>
      <c r="BA5" s="86" t="n"/>
      <c r="BB5" s="86" t="n"/>
      <c r="BC5" s="86" t="n"/>
      <c r="BD5" s="86" t="n"/>
      <c r="BE5" s="86" t="n"/>
      <c r="BF5" s="86" t="n"/>
      <c r="BG5" s="86" t="n"/>
      <c r="BH5" s="86" t="n"/>
      <c r="BI5" s="86" t="n"/>
      <c r="BJ5" s="86" t="n"/>
      <c r="BK5" s="86" t="n"/>
      <c r="BL5" s="86" t="n"/>
      <c r="BM5" s="87" t="n"/>
      <c r="BN5" s="86" t="n"/>
      <c r="BO5" s="86" t="n"/>
      <c r="BP5" s="86" t="n"/>
      <c r="BQ5" s="87" t="n"/>
      <c r="BR5" s="86" t="n"/>
      <c r="BS5" s="87" t="n"/>
      <c r="BT5" s="87" t="n"/>
      <c r="BU5" s="87" t="n"/>
      <c r="BV5" s="87" t="n"/>
      <c r="BW5" s="87" t="n"/>
    </row>
    <row r="6" ht="21.9" customHeight="1" s="35">
      <c r="C6" s="150" t="n">
        <v>4887</v>
      </c>
      <c r="D6" s="200" t="inlineStr">
        <is>
          <t>Ｋスレスタ　ビナムラタ</t>
        </is>
      </c>
      <c r="E6" s="198" t="n"/>
      <c r="F6" s="198" t="n"/>
      <c r="G6" s="198" t="n"/>
      <c r="H6" s="198" t="n"/>
      <c r="I6" s="198" t="n"/>
      <c r="J6" s="198" t="n"/>
      <c r="K6" s="198" t="n"/>
      <c r="L6" s="198" t="n"/>
      <c r="M6" s="198" t="n"/>
      <c r="N6" s="198" t="n"/>
      <c r="O6" s="198" t="n"/>
      <c r="P6" s="198" t="n"/>
      <c r="Q6" s="198" t="n"/>
      <c r="R6" s="198" t="n"/>
      <c r="S6" s="198" t="n"/>
      <c r="T6" s="198" t="n"/>
      <c r="U6" s="198" t="n"/>
      <c r="V6" s="198" t="n"/>
      <c r="W6" s="198" t="n"/>
      <c r="X6" s="198" t="n"/>
      <c r="Y6" s="85" t="n"/>
      <c r="Z6" s="198" t="n"/>
      <c r="AA6" s="198" t="n"/>
      <c r="AB6" s="198" t="n"/>
      <c r="AC6" s="198" t="n"/>
      <c r="AD6" s="198" t="n"/>
      <c r="AE6" s="198" t="n"/>
      <c r="AF6" s="198" t="n"/>
      <c r="AG6" s="198" t="n"/>
      <c r="AH6" s="198" t="n"/>
      <c r="AI6" s="198" t="n"/>
      <c r="AJ6" s="182" t="n"/>
      <c r="AK6" s="182" t="n"/>
      <c r="AL6" s="198">
        <f>SUBTOTAL(9,E6:AI6)</f>
        <v/>
      </c>
      <c r="AM6" s="180" t="n"/>
      <c r="AN6" s="150">
        <f>COUNTIF(E6:AI6,"&gt;0")</f>
        <v/>
      </c>
      <c r="AO6" s="180" t="n"/>
      <c r="AP6" s="184">
        <f>SUM(AS6:BW6)</f>
        <v/>
      </c>
      <c r="AQ6" s="179" t="n"/>
      <c r="AR6" s="180" t="n"/>
      <c r="AS6" s="86" t="n"/>
      <c r="AT6" s="86" t="n"/>
      <c r="AU6" s="86" t="n"/>
      <c r="AV6" s="86" t="n"/>
      <c r="AW6" s="86" t="n"/>
      <c r="AX6" s="86" t="n"/>
      <c r="AY6" s="86" t="n"/>
      <c r="AZ6" s="86" t="n"/>
      <c r="BA6" s="87" t="n"/>
      <c r="BB6" s="87" t="n"/>
      <c r="BC6" s="87" t="n"/>
      <c r="BD6" s="87" t="n"/>
      <c r="BE6" s="87" t="n"/>
      <c r="BF6" s="87" t="n"/>
      <c r="BG6" s="87" t="n"/>
      <c r="BH6" s="87" t="n"/>
      <c r="BI6" s="87" t="n"/>
      <c r="BJ6" s="86" t="n"/>
      <c r="BK6" s="87" t="n"/>
      <c r="BL6" s="87" t="n"/>
      <c r="BM6" s="87" t="n"/>
      <c r="BN6" s="87" t="n"/>
      <c r="BO6" s="86" t="n"/>
      <c r="BP6" s="87" t="n"/>
      <c r="BQ6" s="87" t="n"/>
      <c r="BR6" s="87" t="n"/>
      <c r="BS6" s="87" t="n"/>
      <c r="BT6" s="87" t="n"/>
      <c r="BU6" s="87" t="n"/>
      <c r="BV6" s="87" t="n"/>
      <c r="BW6" s="87" t="n"/>
    </row>
    <row r="7" ht="21.9" customHeight="1" s="35">
      <c r="C7" s="150" t="n">
        <v>4963</v>
      </c>
      <c r="D7" s="200" t="inlineStr">
        <is>
          <t>Ｒチョウデリ　ティーパ</t>
        </is>
      </c>
      <c r="E7" s="85" t="n"/>
      <c r="F7" s="85" t="n"/>
      <c r="G7" s="85" t="n"/>
      <c r="H7" s="85" t="n"/>
      <c r="I7" s="85" t="n"/>
      <c r="J7" s="85" t="n"/>
      <c r="K7" s="85" t="n"/>
      <c r="L7" s="85" t="n"/>
      <c r="M7" s="85" t="n"/>
      <c r="N7" s="85" t="n"/>
      <c r="O7" s="85" t="n"/>
      <c r="P7" s="85" t="n"/>
      <c r="Q7" s="85" t="n"/>
      <c r="R7" s="85" t="n"/>
      <c r="S7" s="85" t="n"/>
      <c r="T7" s="85" t="n"/>
      <c r="U7" s="85" t="n"/>
      <c r="V7" s="85" t="n"/>
      <c r="W7" s="85" t="n"/>
      <c r="X7" s="85" t="n"/>
      <c r="Y7" s="85" t="n"/>
      <c r="Z7" s="85" t="n"/>
      <c r="AA7" s="85" t="n"/>
      <c r="AB7" s="85" t="n"/>
      <c r="AC7" s="85" t="n"/>
      <c r="AD7" s="85" t="n"/>
      <c r="AE7" s="198" t="n"/>
      <c r="AF7" s="85" t="n"/>
      <c r="AG7" s="85" t="n"/>
      <c r="AH7" s="85" t="n"/>
      <c r="AI7" s="85" t="n"/>
      <c r="AJ7" s="182" t="n"/>
      <c r="AK7" s="182" t="n"/>
      <c r="AL7" s="198">
        <f>SUBTOTAL(9,E7:AI7)</f>
        <v/>
      </c>
      <c r="AM7" s="180" t="n"/>
      <c r="AN7" s="150">
        <f>COUNTIF(E7:AI7,"&gt;0")</f>
        <v/>
      </c>
      <c r="AO7" s="180" t="n"/>
      <c r="AP7" s="184">
        <f>SUM(AS7:BW7)</f>
        <v/>
      </c>
      <c r="AQ7" s="179" t="n"/>
      <c r="AR7" s="180" t="n"/>
      <c r="AS7" s="86" t="n"/>
      <c r="AT7" s="86" t="n"/>
      <c r="AU7" s="86" t="n"/>
      <c r="AV7" s="86" t="n"/>
      <c r="AW7" s="86" t="n"/>
      <c r="AX7" s="86" t="n"/>
      <c r="AY7" s="86" t="n"/>
      <c r="AZ7" s="87" t="n"/>
      <c r="BA7" s="87" t="n"/>
      <c r="BB7" s="87" t="n"/>
      <c r="BC7" s="87" t="n"/>
      <c r="BD7" s="87" t="n"/>
      <c r="BE7" s="87" t="n"/>
      <c r="BF7" s="87" t="n"/>
      <c r="BG7" s="87" t="n"/>
      <c r="BH7" s="87" t="n"/>
      <c r="BI7" s="87" t="n"/>
      <c r="BJ7" s="87" t="n"/>
      <c r="BK7" s="87" t="n"/>
      <c r="BL7" s="87" t="n"/>
      <c r="BM7" s="87" t="n"/>
      <c r="BN7" s="87" t="n"/>
      <c r="BO7" s="87" t="n"/>
      <c r="BP7" s="87" t="n"/>
      <c r="BQ7" s="87" t="n"/>
      <c r="BR7" s="87" t="n"/>
      <c r="BS7" s="86" t="n"/>
      <c r="BT7" s="86" t="n"/>
      <c r="BU7" s="87" t="n"/>
      <c r="BV7" s="87" t="n"/>
      <c r="BW7" s="87" t="n"/>
    </row>
    <row r="8" ht="21.9" customHeight="1" s="35">
      <c r="C8" s="199" t="n">
        <v>5156</v>
      </c>
      <c r="D8" s="200" t="inlineStr">
        <is>
          <t>スズキ　サユリ</t>
        </is>
      </c>
      <c r="E8" s="198" t="n"/>
      <c r="F8" s="198" t="n"/>
      <c r="G8" s="198" t="n"/>
      <c r="H8" s="198" t="n"/>
      <c r="I8" s="198" t="n"/>
      <c r="J8" s="198" t="n"/>
      <c r="K8" s="198" t="n"/>
      <c r="L8" s="198" t="n"/>
      <c r="M8" s="198" t="n"/>
      <c r="N8" s="198" t="n"/>
      <c r="O8" s="198" t="n"/>
      <c r="P8" s="198" t="n"/>
      <c r="Q8" s="198" t="n"/>
      <c r="R8" s="198" t="n"/>
      <c r="S8" s="198" t="n"/>
      <c r="T8" s="198" t="n"/>
      <c r="U8" s="198" t="n"/>
      <c r="V8" s="198" t="n"/>
      <c r="W8" s="198" t="n"/>
      <c r="X8" s="198" t="n"/>
      <c r="Y8" s="88" t="n"/>
      <c r="Z8" s="198" t="n"/>
      <c r="AA8" s="198" t="n"/>
      <c r="AB8" s="198" t="n"/>
      <c r="AC8" s="198" t="n"/>
      <c r="AD8" s="198" t="n"/>
      <c r="AE8" s="198" t="n"/>
      <c r="AF8" s="198" t="n"/>
      <c r="AG8" s="198" t="n"/>
      <c r="AH8" s="198" t="n"/>
      <c r="AI8" s="198" t="n"/>
      <c r="AJ8" s="182" t="n"/>
      <c r="AK8" s="182" t="n"/>
      <c r="AL8" s="198">
        <f>SUBTOTAL(9,E8:AI8)</f>
        <v/>
      </c>
      <c r="AM8" s="180" t="n"/>
      <c r="AN8" s="150">
        <f>COUNTIF(E8:AI8,"&gt;0")</f>
        <v/>
      </c>
      <c r="AO8" s="180" t="n"/>
      <c r="AP8" s="184">
        <f>SUM(AS8:BW8)</f>
        <v/>
      </c>
      <c r="AQ8" s="179" t="n"/>
      <c r="AR8" s="180" t="n"/>
      <c r="AS8" s="86" t="n"/>
      <c r="AT8" s="86" t="n"/>
      <c r="AU8" s="86" t="n"/>
      <c r="AV8" s="86" t="n"/>
      <c r="AW8" s="86" t="n"/>
      <c r="AX8" s="86" t="n"/>
      <c r="AY8" s="86" t="n"/>
      <c r="AZ8" s="86" t="n"/>
      <c r="BA8" s="86" t="n"/>
      <c r="BB8" s="86" t="n"/>
      <c r="BC8" s="86" t="n"/>
      <c r="BD8" s="86" t="n"/>
      <c r="BE8" s="86" t="n"/>
      <c r="BF8" s="86" t="n"/>
      <c r="BG8" s="86" t="n"/>
      <c r="BH8" s="86" t="n"/>
      <c r="BI8" s="86" t="n"/>
      <c r="BJ8" s="86" t="n"/>
      <c r="BK8" s="86" t="n"/>
      <c r="BL8" s="86" t="n"/>
      <c r="BM8" s="86" t="n"/>
      <c r="BN8" s="86" t="n"/>
      <c r="BO8" s="86" t="n"/>
      <c r="BP8" s="86" t="n"/>
      <c r="BQ8" s="86" t="n"/>
      <c r="BR8" s="86" t="n"/>
      <c r="BS8" s="86" t="n"/>
      <c r="BT8" s="86" t="n"/>
      <c r="BU8" s="86" t="n"/>
      <c r="BV8" s="86" t="n"/>
      <c r="BW8" s="86" t="n"/>
    </row>
    <row r="9" ht="21.9" customHeight="1" s="35">
      <c r="C9" s="199" t="n">
        <v>5305</v>
      </c>
      <c r="D9" s="200" t="inlineStr">
        <is>
          <t>Ｒタパ　マガル　プナム</t>
        </is>
      </c>
      <c r="E9" s="198" t="n"/>
      <c r="F9" s="198" t="n"/>
      <c r="G9" s="198" t="n"/>
      <c r="H9" s="198" t="n"/>
      <c r="I9" s="198" t="n"/>
      <c r="J9" s="198" t="n"/>
      <c r="K9" s="198" t="n"/>
      <c r="L9" s="88" t="n"/>
      <c r="M9" s="88" t="n"/>
      <c r="N9" s="88" t="n"/>
      <c r="O9" s="88" t="n"/>
      <c r="P9" s="88" t="n"/>
      <c r="Q9" s="88" t="n"/>
      <c r="R9" s="88" t="n"/>
      <c r="S9" s="88" t="n"/>
      <c r="T9" s="88" t="n"/>
      <c r="U9" s="88" t="n"/>
      <c r="V9" s="88" t="n"/>
      <c r="W9" s="88" t="n"/>
      <c r="X9" s="88" t="n"/>
      <c r="Y9" s="88" t="n"/>
      <c r="Z9" s="88" t="n"/>
      <c r="AA9" s="88" t="n"/>
      <c r="AB9" s="88" t="n"/>
      <c r="AC9" s="88" t="n"/>
      <c r="AD9" s="88" t="n"/>
      <c r="AE9" s="88" t="n"/>
      <c r="AF9" s="88" t="n"/>
      <c r="AG9" s="88" t="n"/>
      <c r="AH9" s="88" t="n"/>
      <c r="AI9" s="88" t="n"/>
      <c r="AJ9" s="182" t="n"/>
      <c r="AK9" s="182" t="n"/>
      <c r="AL9" s="198">
        <f>SUBTOTAL(9,E9:AI9)</f>
        <v/>
      </c>
      <c r="AM9" s="180" t="n"/>
      <c r="AN9" s="150">
        <f>COUNTIF(E9:AI9,"&gt;0")</f>
        <v/>
      </c>
      <c r="AO9" s="180" t="n"/>
      <c r="AP9" s="184">
        <f>SUM(AS9:BW9)</f>
        <v/>
      </c>
      <c r="AQ9" s="179" t="n"/>
      <c r="AR9" s="180" t="n"/>
      <c r="AS9" s="86" t="n"/>
      <c r="AT9" s="86" t="n"/>
      <c r="AU9" s="86" t="n"/>
      <c r="AV9" s="86" t="n"/>
      <c r="AW9" s="86" t="n"/>
      <c r="AX9" s="86" t="n"/>
      <c r="AY9" s="86" t="n"/>
      <c r="AZ9" s="87" t="n"/>
      <c r="BA9" s="87" t="n"/>
      <c r="BB9" s="87" t="n"/>
      <c r="BC9" s="87" t="n"/>
      <c r="BD9" s="87" t="n"/>
      <c r="BE9" s="87" t="n"/>
      <c r="BF9" s="87" t="n"/>
      <c r="BG9" s="87" t="n"/>
      <c r="BH9" s="87" t="n"/>
      <c r="BI9" s="87" t="n"/>
      <c r="BJ9" s="87" t="n"/>
      <c r="BK9" s="87" t="n"/>
      <c r="BL9" s="87" t="n"/>
      <c r="BM9" s="87" t="n"/>
      <c r="BN9" s="87" t="n"/>
      <c r="BO9" s="87" t="n"/>
      <c r="BP9" s="87" t="n"/>
      <c r="BQ9" s="87" t="n"/>
      <c r="BR9" s="87" t="n"/>
      <c r="BS9" s="87" t="n"/>
      <c r="BT9" s="87" t="n"/>
      <c r="BU9" s="87" t="n"/>
      <c r="BV9" s="87" t="n"/>
      <c r="BW9" s="87" t="n"/>
    </row>
    <row r="10" ht="21.9" customHeight="1" s="35">
      <c r="C10" s="199" t="n">
        <v>5312</v>
      </c>
      <c r="D10" s="200" t="inlineStr">
        <is>
          <t>Ｒシリス　ディパ</t>
        </is>
      </c>
      <c r="E10" s="198" t="n"/>
      <c r="F10" s="198" t="n"/>
      <c r="G10" s="198" t="n"/>
      <c r="H10" s="198" t="n"/>
      <c r="I10" s="198" t="n"/>
      <c r="J10" s="198" t="n"/>
      <c r="K10" s="198" t="n"/>
      <c r="L10" s="198" t="n"/>
      <c r="M10" s="198" t="n"/>
      <c r="N10" s="198" t="n"/>
      <c r="O10" s="198" t="n"/>
      <c r="P10" s="198" t="n"/>
      <c r="Q10" s="198" t="n"/>
      <c r="R10" s="198" t="n"/>
      <c r="S10" s="198" t="n"/>
      <c r="T10" s="198" t="n"/>
      <c r="U10" s="198" t="n"/>
      <c r="V10" s="198" t="n"/>
      <c r="W10" s="198" t="n"/>
      <c r="X10" s="198" t="n"/>
      <c r="Y10" s="198" t="n"/>
      <c r="Z10" s="198" t="n"/>
      <c r="AA10" s="198" t="n"/>
      <c r="AB10" s="198" t="n"/>
      <c r="AC10" s="198" t="n"/>
      <c r="AD10" s="198" t="n"/>
      <c r="AE10" s="198" t="n"/>
      <c r="AF10" s="198" t="n"/>
      <c r="AG10" s="198" t="n"/>
      <c r="AH10" s="198" t="n"/>
      <c r="AI10" s="198" t="n"/>
      <c r="AJ10" s="182" t="n"/>
      <c r="AK10" s="182" t="n"/>
      <c r="AL10" s="198">
        <f>SUBTOTAL(9,E10:AI10)</f>
        <v/>
      </c>
      <c r="AM10" s="180" t="n"/>
      <c r="AN10" s="150">
        <f>COUNTIF(E10:AI10,"&gt;0")</f>
        <v/>
      </c>
      <c r="AO10" s="180" t="n"/>
      <c r="AP10" s="184">
        <f>SUM(AS10:BW10)</f>
        <v/>
      </c>
      <c r="AQ10" s="179" t="n"/>
      <c r="AR10" s="180" t="n"/>
      <c r="AS10" s="86" t="n"/>
      <c r="AT10" s="86" t="n"/>
      <c r="AU10" s="86" t="n"/>
      <c r="AV10" s="86" t="n"/>
      <c r="AW10" s="86" t="n"/>
      <c r="AX10" s="86" t="n"/>
      <c r="AY10" s="86" t="n"/>
      <c r="AZ10" s="87" t="n"/>
      <c r="BA10" s="86" t="n"/>
      <c r="BB10" s="86" t="n"/>
      <c r="BC10" s="86" t="n"/>
      <c r="BD10" s="86" t="n"/>
      <c r="BE10" s="86" t="n"/>
      <c r="BF10" s="86" t="n"/>
      <c r="BG10" s="87" t="n"/>
      <c r="BH10" s="86" t="n"/>
      <c r="BI10" s="86" t="n"/>
      <c r="BJ10" s="86" t="n"/>
      <c r="BK10" s="86" t="n"/>
      <c r="BL10" s="86" t="n"/>
      <c r="BM10" s="86" t="n"/>
      <c r="BN10" s="87" t="n"/>
      <c r="BO10" s="86" t="n"/>
      <c r="BP10" s="86" t="n"/>
      <c r="BQ10" s="86" t="n"/>
      <c r="BR10" s="86" t="n"/>
      <c r="BS10" s="87" t="n"/>
      <c r="BT10" s="87" t="n"/>
      <c r="BU10" s="87" t="n"/>
      <c r="BV10" s="87" t="n"/>
      <c r="BW10" s="87" t="n"/>
    </row>
    <row r="11" ht="21.9" customHeight="1" s="35">
      <c r="C11" s="199" t="n">
        <v>5490</v>
      </c>
      <c r="D11" s="200" t="inlineStr">
        <is>
          <t>Ｒチャウダリ　サパナ</t>
        </is>
      </c>
      <c r="E11" s="198" t="n"/>
      <c r="F11" s="198" t="n"/>
      <c r="G11" s="198" t="n"/>
      <c r="H11" s="198" t="n"/>
      <c r="I11" s="198" t="n"/>
      <c r="J11" s="198" t="n"/>
      <c r="K11" s="198" t="n"/>
      <c r="L11" s="198" t="n"/>
      <c r="M11" s="198" t="n"/>
      <c r="N11" s="198" t="n"/>
      <c r="O11" s="198" t="n"/>
      <c r="P11" s="198" t="n"/>
      <c r="Q11" s="198" t="n"/>
      <c r="R11" s="198" t="n"/>
      <c r="S11" s="198" t="n"/>
      <c r="T11" s="198" t="n"/>
      <c r="U11" s="198" t="n"/>
      <c r="V11" s="198" t="n"/>
      <c r="W11" s="198" t="n"/>
      <c r="X11" s="198" t="n"/>
      <c r="Y11" s="198" t="n"/>
      <c r="Z11" s="198" t="n"/>
      <c r="AA11" s="198" t="n"/>
      <c r="AB11" s="198" t="n"/>
      <c r="AC11" s="198" t="n"/>
      <c r="AD11" s="198" t="n"/>
      <c r="AE11" s="198" t="n"/>
      <c r="AF11" s="198" t="n"/>
      <c r="AG11" s="198" t="n"/>
      <c r="AH11" s="198" t="n"/>
      <c r="AI11" s="198" t="n"/>
      <c r="AJ11" s="182" t="n"/>
      <c r="AK11" s="182" t="n"/>
      <c r="AL11" s="198">
        <f>SUBTOTAL(9,E11:AI11)</f>
        <v/>
      </c>
      <c r="AM11" s="180" t="n"/>
      <c r="AN11" s="150">
        <f>COUNTIF(E11:AI11,"&gt;0")</f>
        <v/>
      </c>
      <c r="AO11" s="180" t="n"/>
      <c r="AP11" s="184">
        <f>SUM(AS11:BW11)</f>
        <v/>
      </c>
      <c r="AQ11" s="179" t="n"/>
      <c r="AR11" s="180" t="n"/>
      <c r="AS11" s="86" t="n"/>
      <c r="AT11" s="86" t="n"/>
      <c r="AU11" s="86" t="n"/>
      <c r="AV11" s="86" t="n"/>
      <c r="AW11" s="86" t="n"/>
      <c r="AX11" s="86" t="n"/>
      <c r="AY11" s="86" t="n"/>
      <c r="AZ11" s="87" t="n"/>
      <c r="BA11" s="87" t="n"/>
      <c r="BB11" s="87" t="n"/>
      <c r="BC11" s="87" t="n"/>
      <c r="BD11" s="87" t="n"/>
      <c r="BE11" s="87" t="n"/>
      <c r="BF11" s="87" t="n"/>
      <c r="BG11" s="87" t="n"/>
      <c r="BH11" s="87" t="n"/>
      <c r="BI11" s="87" t="n"/>
      <c r="BJ11" s="87" t="n"/>
      <c r="BK11" s="87" t="n"/>
      <c r="BL11" s="87" t="n"/>
      <c r="BM11" s="87" t="n"/>
      <c r="BN11" s="87" t="n"/>
      <c r="BO11" s="87" t="n"/>
      <c r="BP11" s="87" t="n"/>
      <c r="BQ11" s="87" t="n"/>
      <c r="BR11" s="87" t="n"/>
      <c r="BS11" s="87" t="n"/>
      <c r="BT11" s="87" t="n"/>
      <c r="BU11" s="87" t="n"/>
      <c r="BV11" s="87" t="n"/>
      <c r="BW11" s="87" t="n"/>
    </row>
    <row r="12" ht="21.9" customHeight="1" s="35">
      <c r="C12" s="199" t="n">
        <v>5492</v>
      </c>
      <c r="D12" s="200" t="inlineStr">
        <is>
          <t>Ｒビスタ　ソウ゛ァ</t>
        </is>
      </c>
      <c r="E12" s="198" t="n"/>
      <c r="F12" s="198" t="n"/>
      <c r="G12" s="198" t="n"/>
      <c r="H12" s="198" t="n"/>
      <c r="I12" s="198" t="n"/>
      <c r="J12" s="198" t="n"/>
      <c r="K12" s="198" t="n"/>
      <c r="L12" s="198" t="n"/>
      <c r="M12" s="198" t="n"/>
      <c r="N12" s="198" t="n"/>
      <c r="O12" s="198" t="n"/>
      <c r="P12" s="198" t="n"/>
      <c r="Q12" s="198" t="n"/>
      <c r="R12" s="198" t="n"/>
      <c r="S12" s="198" t="n"/>
      <c r="T12" s="198" t="n"/>
      <c r="U12" s="198" t="n"/>
      <c r="V12" s="198" t="n"/>
      <c r="W12" s="198" t="n"/>
      <c r="X12" s="198" t="n"/>
      <c r="Y12" s="88" t="n"/>
      <c r="Z12" s="198" t="n"/>
      <c r="AA12" s="198" t="n"/>
      <c r="AB12" s="198" t="n"/>
      <c r="AC12" s="198" t="n"/>
      <c r="AD12" s="198" t="n"/>
      <c r="AE12" s="198" t="n"/>
      <c r="AF12" s="198" t="n"/>
      <c r="AG12" s="198" t="n"/>
      <c r="AH12" s="198" t="n"/>
      <c r="AI12" s="198" t="n"/>
      <c r="AJ12" s="182" t="n"/>
      <c r="AK12" s="182" t="n"/>
      <c r="AL12" s="198">
        <f>SUBTOTAL(9,E12:AI12)</f>
        <v/>
      </c>
      <c r="AM12" s="180" t="n"/>
      <c r="AN12" s="150">
        <f>COUNTIF(E12:AI12,"&gt;0")</f>
        <v/>
      </c>
      <c r="AO12" s="180" t="n"/>
      <c r="AP12" s="184">
        <f>SUM(AS12:BW12)</f>
        <v/>
      </c>
      <c r="AQ12" s="179" t="n"/>
      <c r="AR12" s="180" t="n"/>
      <c r="AS12" s="86" t="n"/>
      <c r="AT12" s="86" t="n"/>
      <c r="AU12" s="86" t="n"/>
      <c r="AV12" s="86" t="n"/>
      <c r="AW12" s="86" t="n"/>
      <c r="AX12" s="86" t="n"/>
      <c r="AY12" s="86" t="n"/>
      <c r="AZ12" s="86" t="n"/>
      <c r="BA12" s="86" t="n"/>
      <c r="BB12" s="86" t="n"/>
      <c r="BC12" s="86" t="n"/>
      <c r="BD12" s="86" t="n"/>
      <c r="BE12" s="86" t="n"/>
      <c r="BF12" s="86" t="n"/>
      <c r="BG12" s="86" t="n"/>
      <c r="BH12" s="86" t="n"/>
      <c r="BI12" s="86" t="n"/>
      <c r="BJ12" s="86" t="n"/>
      <c r="BK12" s="86" t="n"/>
      <c r="BL12" s="86" t="n"/>
      <c r="BM12" s="87" t="n"/>
      <c r="BN12" s="86" t="n"/>
      <c r="BO12" s="86" t="n"/>
      <c r="BP12" s="86" t="n"/>
      <c r="BQ12" s="86" t="n"/>
      <c r="BR12" s="86" t="n"/>
      <c r="BS12" s="86" t="n"/>
      <c r="BT12" s="86" t="n"/>
      <c r="BU12" s="86" t="n"/>
      <c r="BV12" s="87" t="n"/>
      <c r="BW12" s="86" t="n"/>
    </row>
    <row r="13" ht="21.9" customHeight="1" s="35">
      <c r="C13" s="199" t="n">
        <v>5494</v>
      </c>
      <c r="D13" s="200" t="inlineStr">
        <is>
          <t>Ｋタパ　ギリ　ラダ</t>
        </is>
      </c>
      <c r="E13" s="198" t="n"/>
      <c r="F13" s="198" t="n"/>
      <c r="G13" s="198" t="n"/>
      <c r="H13" s="198" t="n"/>
      <c r="I13" s="198" t="n"/>
      <c r="J13" s="198" t="n"/>
      <c r="K13" s="198" t="n"/>
      <c r="L13" s="198" t="n"/>
      <c r="M13" s="198" t="n"/>
      <c r="N13" s="198" t="n"/>
      <c r="O13" s="198" t="n"/>
      <c r="P13" s="198" t="n"/>
      <c r="Q13" s="198" t="n"/>
      <c r="R13" s="198" t="n"/>
      <c r="S13" s="198" t="n"/>
      <c r="T13" s="198" t="n"/>
      <c r="U13" s="198" t="n"/>
      <c r="V13" s="198" t="n"/>
      <c r="W13" s="198" t="n"/>
      <c r="X13" s="198" t="n"/>
      <c r="Y13" s="198" t="n"/>
      <c r="Z13" s="198" t="n"/>
      <c r="AA13" s="198" t="n"/>
      <c r="AB13" s="198" t="n"/>
      <c r="AC13" s="198" t="n"/>
      <c r="AD13" s="198" t="n"/>
      <c r="AE13" s="198" t="n"/>
      <c r="AF13" s="198" t="n"/>
      <c r="AG13" s="198" t="n"/>
      <c r="AH13" s="198" t="n"/>
      <c r="AI13" s="198" t="n"/>
      <c r="AJ13" s="182" t="n"/>
      <c r="AK13" s="182" t="n"/>
      <c r="AL13" s="198">
        <f>SUBTOTAL(9,E13:AI13)</f>
        <v/>
      </c>
      <c r="AM13" s="180" t="n"/>
      <c r="AN13" s="150">
        <f>COUNTIF(E13:AI13,"&gt;0")</f>
        <v/>
      </c>
      <c r="AO13" s="180" t="n"/>
      <c r="AP13" s="184">
        <f>SUM(AS13:BW13)</f>
        <v/>
      </c>
      <c r="AQ13" s="179" t="n"/>
      <c r="AR13" s="180" t="n"/>
      <c r="AS13" s="86" t="n"/>
      <c r="AT13" s="86" t="n"/>
      <c r="AU13" s="86" t="n"/>
      <c r="AV13" s="86" t="n"/>
      <c r="AW13" s="86" t="n"/>
      <c r="AX13" s="86" t="n"/>
      <c r="AY13" s="86" t="n"/>
      <c r="AZ13" s="86" t="n"/>
      <c r="BA13" s="87" t="n"/>
      <c r="BB13" s="87" t="n"/>
      <c r="BC13" s="87" t="n"/>
      <c r="BD13" s="87" t="n"/>
      <c r="BE13" s="86" t="n"/>
      <c r="BF13" s="87" t="n"/>
      <c r="BG13" s="86" t="n"/>
      <c r="BH13" s="86" t="n"/>
      <c r="BI13" s="87" t="n"/>
      <c r="BJ13" s="87" t="n"/>
      <c r="BK13" s="87" t="n"/>
      <c r="BL13" s="86" t="n"/>
      <c r="BM13" s="87" t="n"/>
      <c r="BN13" s="86" t="n"/>
      <c r="BO13" s="86" t="n"/>
      <c r="BP13" s="86" t="n"/>
      <c r="BQ13" s="87" t="n"/>
      <c r="BR13" s="86" t="n"/>
      <c r="BS13" s="86" t="n"/>
      <c r="BT13" s="86" t="n"/>
      <c r="BU13" s="86" t="n"/>
      <c r="BV13" s="86" t="n"/>
      <c r="BW13" s="87" t="n"/>
    </row>
    <row r="14" ht="21.9" customHeight="1" s="35">
      <c r="C14" s="199" t="n">
        <v>5561</v>
      </c>
      <c r="D14" s="200" t="inlineStr">
        <is>
          <t>Ｒラマ　ラジナ</t>
        </is>
      </c>
      <c r="E14" s="198" t="n"/>
      <c r="F14" s="198" t="n"/>
      <c r="G14" s="198" t="n"/>
      <c r="H14" s="198" t="n"/>
      <c r="I14" s="198" t="n"/>
      <c r="J14" s="198" t="n"/>
      <c r="K14" s="198" t="n"/>
      <c r="L14" s="198" t="n"/>
      <c r="M14" s="198" t="n"/>
      <c r="N14" s="198" t="n"/>
      <c r="O14" s="198" t="n"/>
      <c r="P14" s="198" t="n"/>
      <c r="Q14" s="198" t="n"/>
      <c r="R14" s="198" t="n"/>
      <c r="S14" s="198" t="n"/>
      <c r="T14" s="198" t="n"/>
      <c r="U14" s="198" t="n"/>
      <c r="V14" s="198" t="n"/>
      <c r="W14" s="198" t="n"/>
      <c r="X14" s="198" t="n"/>
      <c r="Y14" s="88" t="n"/>
      <c r="Z14" s="198" t="n"/>
      <c r="AA14" s="198" t="n"/>
      <c r="AB14" s="198" t="n"/>
      <c r="AC14" s="198" t="n"/>
      <c r="AD14" s="198" t="n"/>
      <c r="AE14" s="198" t="n"/>
      <c r="AF14" s="198" t="n"/>
      <c r="AG14" s="198" t="n"/>
      <c r="AH14" s="198" t="n"/>
      <c r="AI14" s="198" t="n"/>
      <c r="AJ14" s="182" t="n"/>
      <c r="AK14" s="182" t="n"/>
      <c r="AL14" s="198">
        <f>SUBTOTAL(9,E14:AI14)</f>
        <v/>
      </c>
      <c r="AM14" s="180" t="n"/>
      <c r="AN14" s="150">
        <f>COUNTIF(E14:AI14,"&gt;0")</f>
        <v/>
      </c>
      <c r="AO14" s="180" t="n"/>
      <c r="AP14" s="184">
        <f>SUM(AS14:BW14)</f>
        <v/>
      </c>
      <c r="AQ14" s="179" t="n"/>
      <c r="AR14" s="180" t="n"/>
      <c r="AS14" s="89" t="n"/>
      <c r="AT14" s="89" t="n"/>
      <c r="AU14" s="89" t="n"/>
      <c r="AV14" s="89" t="n"/>
      <c r="AW14" s="89" t="n"/>
      <c r="AX14" s="89" t="n"/>
      <c r="AY14" s="89" t="n"/>
      <c r="AZ14" s="89" t="n"/>
      <c r="BA14" s="89" t="n"/>
      <c r="BB14" s="89" t="n"/>
      <c r="BC14" s="89" t="n"/>
      <c r="BD14" s="89" t="n"/>
      <c r="BE14" s="90" t="n"/>
      <c r="BF14" s="89" t="n"/>
      <c r="BG14" s="89" t="n"/>
      <c r="BH14" s="86" t="n"/>
      <c r="BI14" s="89" t="n"/>
      <c r="BJ14" s="89" t="n"/>
      <c r="BK14" s="89" t="n"/>
      <c r="BL14" s="89" t="n"/>
      <c r="BM14" s="89" t="n"/>
      <c r="BN14" s="89" t="n"/>
      <c r="BO14" s="89" t="n"/>
      <c r="BP14" s="89" t="n"/>
      <c r="BQ14" s="89" t="n"/>
      <c r="BR14" s="89" t="n"/>
      <c r="BS14" s="89" t="n"/>
      <c r="BT14" s="89" t="n"/>
      <c r="BU14" s="89" t="n"/>
      <c r="BV14" s="90" t="n"/>
      <c r="BW14" s="89" t="n"/>
    </row>
    <row r="15" ht="21.9" customHeight="1" s="35">
      <c r="C15" s="199" t="n">
        <v>5563</v>
      </c>
      <c r="D15" s="200" t="inlineStr">
        <is>
          <t>Ｒカドカ　シーマ</t>
        </is>
      </c>
      <c r="E15" s="198" t="n"/>
      <c r="F15" s="198" t="n"/>
      <c r="G15" s="198" t="n"/>
      <c r="H15" s="198" t="n"/>
      <c r="I15" s="198" t="n"/>
      <c r="J15" s="198" t="n"/>
      <c r="K15" s="198" t="n"/>
      <c r="L15" s="198" t="n"/>
      <c r="M15" s="198" t="n"/>
      <c r="N15" s="198" t="n"/>
      <c r="O15" s="198" t="n"/>
      <c r="P15" s="198" t="n"/>
      <c r="Q15" s="198" t="n"/>
      <c r="R15" s="198" t="n"/>
      <c r="S15" s="198" t="n"/>
      <c r="T15" s="198" t="n"/>
      <c r="U15" s="198" t="n"/>
      <c r="V15" s="198" t="n"/>
      <c r="W15" s="198" t="n"/>
      <c r="X15" s="198" t="n"/>
      <c r="Y15" s="198" t="n"/>
      <c r="Z15" s="198" t="n"/>
      <c r="AA15" s="198" t="n"/>
      <c r="AB15" s="198" t="n"/>
      <c r="AC15" s="198" t="n"/>
      <c r="AD15" s="198" t="n"/>
      <c r="AE15" s="198" t="n"/>
      <c r="AF15" s="198" t="n"/>
      <c r="AG15" s="198" t="n"/>
      <c r="AH15" s="198" t="n"/>
      <c r="AI15" s="198" t="n"/>
      <c r="AJ15" s="182" t="n"/>
      <c r="AK15" s="182" t="n"/>
      <c r="AL15" s="198">
        <f>SUBTOTAL(9,E15:AI15)</f>
        <v/>
      </c>
      <c r="AM15" s="180" t="n"/>
      <c r="AN15" s="150">
        <f>COUNTIF(E15:AI15,"&gt;0")</f>
        <v/>
      </c>
      <c r="AO15" s="180" t="n"/>
      <c r="AP15" s="184">
        <f>SUM(AS15:BW15)</f>
        <v/>
      </c>
      <c r="AQ15" s="179" t="n"/>
      <c r="AR15" s="180" t="n"/>
      <c r="AS15" s="89" t="n"/>
      <c r="AT15" s="89" t="n"/>
      <c r="AU15" s="89" t="n"/>
      <c r="AV15" s="89" t="n"/>
      <c r="AW15" s="89" t="n"/>
      <c r="AX15" s="89" t="n"/>
      <c r="AY15" s="89" t="n"/>
      <c r="AZ15" s="89" t="n"/>
      <c r="BA15" s="90" t="n"/>
      <c r="BB15" s="90" t="n"/>
      <c r="BC15" s="90" t="n"/>
      <c r="BD15" s="90" t="n"/>
      <c r="BE15" s="89" t="n"/>
      <c r="BF15" s="89" t="n"/>
      <c r="BG15" s="89" t="n"/>
      <c r="BH15" s="87" t="n"/>
      <c r="BI15" s="90" t="n"/>
      <c r="BJ15" s="90" t="n"/>
      <c r="BK15" s="89" t="n"/>
      <c r="BL15" s="89" t="n"/>
      <c r="BM15" s="89" t="n"/>
      <c r="BN15" s="89" t="n"/>
      <c r="BO15" s="90" t="n"/>
      <c r="BP15" s="89" t="n"/>
      <c r="BQ15" s="90" t="n"/>
      <c r="BR15" s="90" t="n"/>
      <c r="BS15" s="89" t="n"/>
      <c r="BT15" s="89" t="n"/>
      <c r="BU15" s="89" t="n"/>
      <c r="BV15" s="90" t="n"/>
      <c r="BW15" s="90" t="n"/>
    </row>
    <row r="16" ht="21.9" customHeight="1" s="35">
      <c r="C16" s="150" t="n">
        <v>5585</v>
      </c>
      <c r="D16" s="200" t="inlineStr">
        <is>
          <t>アラヤ　エミー　カディエンテ</t>
        </is>
      </c>
      <c r="E16" s="198" t="n"/>
      <c r="F16" s="198" t="n"/>
      <c r="G16" s="198" t="n"/>
      <c r="H16" s="198" t="n"/>
      <c r="I16" s="198" t="n"/>
      <c r="J16" s="198" t="n"/>
      <c r="K16" s="198" t="n"/>
      <c r="L16" s="198" t="n"/>
      <c r="M16" s="198" t="n"/>
      <c r="N16" s="198" t="n"/>
      <c r="O16" s="198" t="n"/>
      <c r="P16" s="198" t="n"/>
      <c r="Q16" s="198" t="n"/>
      <c r="R16" s="198" t="n"/>
      <c r="S16" s="198" t="n"/>
      <c r="T16" s="198" t="n"/>
      <c r="U16" s="198" t="n"/>
      <c r="V16" s="198" t="n"/>
      <c r="W16" s="198" t="n"/>
      <c r="X16" s="198" t="n"/>
      <c r="Y16" s="198" t="n"/>
      <c r="Z16" s="198" t="n"/>
      <c r="AA16" s="198" t="n"/>
      <c r="AB16" s="198" t="n"/>
      <c r="AC16" s="198" t="n"/>
      <c r="AD16" s="198" t="n"/>
      <c r="AE16" s="198" t="n"/>
      <c r="AF16" s="198" t="n"/>
      <c r="AG16" s="198" t="n"/>
      <c r="AH16" s="198" t="n"/>
      <c r="AI16" s="198" t="n"/>
      <c r="AJ16" s="182" t="n"/>
      <c r="AK16" s="182" t="n"/>
      <c r="AL16" s="198">
        <f>SUBTOTAL(9,E16:AI16)</f>
        <v/>
      </c>
      <c r="AM16" s="180" t="n"/>
      <c r="AN16" s="150">
        <f>COUNTIF(E16:AI16,"&gt;0")</f>
        <v/>
      </c>
      <c r="AO16" s="180" t="n"/>
      <c r="AP16" s="184">
        <f>SUM(AS16:BW16)</f>
        <v/>
      </c>
      <c r="AQ16" s="179" t="n"/>
      <c r="AR16" s="180" t="n"/>
      <c r="AS16" s="89" t="n"/>
      <c r="AT16" s="89" t="n"/>
      <c r="AU16" s="89" t="n"/>
      <c r="AV16" s="89" t="n"/>
      <c r="AW16" s="89" t="n"/>
      <c r="AX16" s="89" t="n"/>
      <c r="AY16" s="89" t="n"/>
      <c r="AZ16" s="89" t="n"/>
      <c r="BA16" s="89" t="n"/>
      <c r="BB16" s="89" t="n"/>
      <c r="BC16" s="89" t="n"/>
      <c r="BD16" s="89" t="n"/>
      <c r="BE16" s="89" t="n"/>
      <c r="BF16" s="90" t="n"/>
      <c r="BG16" s="89" t="n"/>
      <c r="BH16" s="86" t="n"/>
      <c r="BI16" s="89" t="n"/>
      <c r="BJ16" s="89" t="n"/>
      <c r="BK16" s="89" t="n"/>
      <c r="BL16" s="89" t="n"/>
      <c r="BM16" s="89" t="n"/>
      <c r="BN16" s="89" t="n"/>
      <c r="BO16" s="89" t="n"/>
      <c r="BP16" s="89" t="n"/>
      <c r="BQ16" s="89" t="n"/>
      <c r="BR16" s="89" t="n"/>
      <c r="BS16" s="89" t="n"/>
      <c r="BT16" s="89" t="n"/>
      <c r="BU16" s="89" t="n"/>
      <c r="BV16" s="89" t="n"/>
      <c r="BW16" s="89" t="n"/>
    </row>
    <row r="17" ht="21.9" customHeight="1" s="35">
      <c r="C17" s="199" t="n">
        <v>5596</v>
      </c>
      <c r="D17" s="200" t="inlineStr">
        <is>
          <t>Ｒネウパネ　ゴパル</t>
        </is>
      </c>
      <c r="E17" s="198" t="n"/>
      <c r="F17" s="198" t="n"/>
      <c r="G17" s="198" t="n"/>
      <c r="H17" s="198" t="n"/>
      <c r="I17" s="198" t="n"/>
      <c r="J17" s="198" t="n"/>
      <c r="K17" s="198" t="n"/>
      <c r="L17" s="198" t="n"/>
      <c r="M17" s="198" t="n"/>
      <c r="N17" s="198" t="n"/>
      <c r="O17" s="198" t="n"/>
      <c r="P17" s="198" t="n"/>
      <c r="Q17" s="198" t="n"/>
      <c r="R17" s="198" t="n"/>
      <c r="S17" s="198" t="n"/>
      <c r="T17" s="198" t="n"/>
      <c r="U17" s="198" t="n"/>
      <c r="V17" s="198" t="n"/>
      <c r="W17" s="198" t="n"/>
      <c r="X17" s="198" t="n"/>
      <c r="Y17" s="88" t="n"/>
      <c r="Z17" s="198" t="n"/>
      <c r="AA17" s="198" t="n"/>
      <c r="AB17" s="198" t="n"/>
      <c r="AC17" s="198" t="n"/>
      <c r="AD17" s="198" t="n"/>
      <c r="AE17" s="198" t="n"/>
      <c r="AF17" s="198" t="n"/>
      <c r="AG17" s="198" t="n"/>
      <c r="AH17" s="198" t="n"/>
      <c r="AI17" s="198" t="n"/>
      <c r="AJ17" s="182" t="n"/>
      <c r="AK17" s="182" t="n"/>
      <c r="AL17" s="198">
        <f>SUBTOTAL(9,E17:AI17)</f>
        <v/>
      </c>
      <c r="AM17" s="180" t="n"/>
      <c r="AN17" s="150">
        <f>COUNTIF(E17:AI17,"&gt;0")</f>
        <v/>
      </c>
      <c r="AO17" s="180" t="n"/>
      <c r="AP17" s="184">
        <f>SUM(AS17:BW17)</f>
        <v/>
      </c>
      <c r="AQ17" s="179" t="n"/>
      <c r="AR17" s="180" t="n"/>
      <c r="AS17" s="89" t="n"/>
      <c r="AT17" s="89" t="n"/>
      <c r="AU17" s="89" t="n"/>
      <c r="AV17" s="89" t="n"/>
      <c r="AW17" s="89" t="n"/>
      <c r="AX17" s="89" t="n"/>
      <c r="AY17" s="89" t="n"/>
      <c r="AZ17" s="89" t="n"/>
      <c r="BA17" s="89" t="n"/>
      <c r="BB17" s="89" t="n"/>
      <c r="BC17" s="89" t="n"/>
      <c r="BD17" s="90" t="n"/>
      <c r="BE17" s="90" t="n"/>
      <c r="BF17" s="89" t="n"/>
      <c r="BG17" s="89" t="n"/>
      <c r="BH17" s="86" t="n"/>
      <c r="BI17" s="89" t="n"/>
      <c r="BJ17" s="89" t="n"/>
      <c r="BK17" s="89" t="n"/>
      <c r="BL17" s="89" t="n"/>
      <c r="BM17" s="89" t="n"/>
      <c r="BN17" s="89" t="n"/>
      <c r="BO17" s="89" t="n"/>
      <c r="BP17" s="90" t="n"/>
      <c r="BQ17" s="90" t="n"/>
      <c r="BR17" s="90" t="n"/>
      <c r="BS17" s="89" t="n"/>
      <c r="BT17" s="89" t="n"/>
      <c r="BU17" s="89" t="n"/>
      <c r="BV17" s="89" t="n"/>
      <c r="BW17" s="89" t="n"/>
    </row>
    <row r="18" ht="21.9" customHeight="1" s="35">
      <c r="C18" s="199" t="n">
        <v>5597</v>
      </c>
      <c r="D18" s="200" t="inlineStr">
        <is>
          <t>Ｒティワリ　プラカシュ</t>
        </is>
      </c>
      <c r="E18" s="198" t="n"/>
      <c r="F18" s="198" t="n"/>
      <c r="G18" s="198" t="n"/>
      <c r="H18" s="198" t="n"/>
      <c r="I18" s="198" t="n"/>
      <c r="J18" s="198" t="n"/>
      <c r="K18" s="198" t="n"/>
      <c r="L18" s="198" t="n"/>
      <c r="M18" s="198" t="n"/>
      <c r="N18" s="198" t="n"/>
      <c r="O18" s="198" t="n"/>
      <c r="P18" s="198" t="n"/>
      <c r="Q18" s="198" t="n"/>
      <c r="R18" s="198" t="n"/>
      <c r="S18" s="198" t="n"/>
      <c r="T18" s="198" t="n"/>
      <c r="U18" s="198" t="n"/>
      <c r="V18" s="198" t="n"/>
      <c r="W18" s="198" t="n"/>
      <c r="X18" s="198" t="n"/>
      <c r="Y18" s="88" t="n"/>
      <c r="Z18" s="198" t="n"/>
      <c r="AA18" s="198" t="n"/>
      <c r="AB18" s="198" t="n"/>
      <c r="AC18" s="198" t="n"/>
      <c r="AD18" s="198" t="n"/>
      <c r="AE18" s="198" t="n"/>
      <c r="AF18" s="198" t="n"/>
      <c r="AG18" s="198" t="n"/>
      <c r="AH18" s="198" t="n"/>
      <c r="AI18" s="198" t="n"/>
      <c r="AJ18" s="182" t="n"/>
      <c r="AK18" s="182" t="n"/>
      <c r="AL18" s="198">
        <f>SUBTOTAL(9,E18:AI18)</f>
        <v/>
      </c>
      <c r="AM18" s="180" t="n"/>
      <c r="AN18" s="150">
        <f>COUNTIF(E18:AI18,"&gt;0")</f>
        <v/>
      </c>
      <c r="AO18" s="180" t="n"/>
      <c r="AP18" s="184">
        <f>SUM(AS18:BW18)</f>
        <v/>
      </c>
      <c r="AQ18" s="179" t="n"/>
      <c r="AR18" s="180" t="n"/>
      <c r="AS18" s="89" t="n"/>
      <c r="AT18" s="89" t="n"/>
      <c r="AU18" s="89" t="n"/>
      <c r="AV18" s="89" t="n"/>
      <c r="AW18" s="89" t="n"/>
      <c r="AX18" s="89" t="n"/>
      <c r="AY18" s="89" t="n"/>
      <c r="AZ18" s="89" t="n"/>
      <c r="BA18" s="89" t="n"/>
      <c r="BB18" s="89" t="n"/>
      <c r="BC18" s="89" t="n"/>
      <c r="BD18" s="89" t="n"/>
      <c r="BE18" s="89" t="n"/>
      <c r="BF18" s="89" t="n"/>
      <c r="BG18" s="89" t="n"/>
      <c r="BH18" s="86" t="n"/>
      <c r="BI18" s="89" t="n"/>
      <c r="BJ18" s="89" t="n"/>
      <c r="BK18" s="89" t="n"/>
      <c r="BL18" s="89" t="n"/>
      <c r="BM18" s="89" t="n"/>
      <c r="BN18" s="89" t="n"/>
      <c r="BO18" s="89" t="n"/>
      <c r="BP18" s="89" t="n"/>
      <c r="BQ18" s="89" t="n"/>
      <c r="BR18" s="89" t="n"/>
      <c r="BS18" s="89" t="n"/>
      <c r="BT18" s="89" t="n"/>
      <c r="BU18" s="89" t="n"/>
      <c r="BV18" s="89" t="n"/>
      <c r="BW18" s="89" t="n"/>
    </row>
    <row r="19" ht="21.9" customHeight="1" s="35">
      <c r="C19" s="199" t="n">
        <v>5630</v>
      </c>
      <c r="D19" s="200" t="inlineStr">
        <is>
          <t>Ｋブダ　ジュン　クマリ</t>
        </is>
      </c>
      <c r="E19" s="198" t="n"/>
      <c r="F19" s="198" t="n"/>
      <c r="G19" s="198" t="n"/>
      <c r="H19" s="198" t="n"/>
      <c r="I19" s="198" t="n"/>
      <c r="J19" s="198" t="n"/>
      <c r="K19" s="198" t="n"/>
      <c r="L19" s="198" t="n"/>
      <c r="M19" s="198" t="n"/>
      <c r="N19" s="198" t="n"/>
      <c r="O19" s="198" t="n"/>
      <c r="P19" s="198" t="n"/>
      <c r="Q19" s="198" t="n"/>
      <c r="R19" s="198" t="n"/>
      <c r="S19" s="198" t="n"/>
      <c r="T19" s="198" t="n"/>
      <c r="U19" s="198" t="n"/>
      <c r="V19" s="198" t="n"/>
      <c r="W19" s="198" t="n"/>
      <c r="X19" s="198" t="n"/>
      <c r="Y19" s="198" t="n"/>
      <c r="Z19" s="198" t="n"/>
      <c r="AA19" s="198" t="n"/>
      <c r="AB19" s="198" t="n"/>
      <c r="AC19" s="198" t="n"/>
      <c r="AD19" s="198" t="n"/>
      <c r="AE19" s="198" t="n"/>
      <c r="AF19" s="198" t="n"/>
      <c r="AG19" s="198" t="n"/>
      <c r="AH19" s="198" t="n"/>
      <c r="AI19" s="198" t="n"/>
      <c r="AJ19" s="182" t="n"/>
      <c r="AK19" s="182" t="n"/>
      <c r="AL19" s="198">
        <f>SUBTOTAL(9,E19:AI19)</f>
        <v/>
      </c>
      <c r="AM19" s="180" t="n"/>
      <c r="AN19" s="150">
        <f>COUNTIF(E19:AI19,"&gt;0")</f>
        <v/>
      </c>
      <c r="AO19" s="180" t="n"/>
      <c r="AP19" s="184">
        <f>SUM(AS19:BW19)</f>
        <v/>
      </c>
      <c r="AQ19" s="179" t="n"/>
      <c r="AR19" s="180" t="n"/>
      <c r="AS19" s="89" t="n"/>
      <c r="AT19" s="89" t="n"/>
      <c r="AU19" s="89" t="n"/>
      <c r="AV19" s="89" t="n"/>
      <c r="AW19" s="89" t="n"/>
      <c r="AX19" s="89" t="n"/>
      <c r="AY19" s="89" t="n"/>
      <c r="AZ19" s="89" t="n"/>
      <c r="BA19" s="89" t="n"/>
      <c r="BB19" s="90" t="n"/>
      <c r="BC19" s="89" t="n"/>
      <c r="BD19" s="89" t="n"/>
      <c r="BE19" s="90" t="n"/>
      <c r="BF19" s="89" t="n"/>
      <c r="BG19" s="90" t="n"/>
      <c r="BH19" s="86" t="n"/>
      <c r="BI19" s="89" t="n"/>
      <c r="BJ19" s="89" t="n"/>
      <c r="BK19" s="89" t="n"/>
      <c r="BL19" s="89" t="n"/>
      <c r="BM19" s="89" t="n"/>
      <c r="BN19" s="89" t="n"/>
      <c r="BO19" s="90" t="n"/>
      <c r="BP19" s="89" t="n"/>
      <c r="BQ19" s="89" t="n"/>
      <c r="BR19" s="89" t="n"/>
      <c r="BS19" s="89" t="n"/>
      <c r="BT19" s="89" t="n"/>
      <c r="BU19" s="90" t="n"/>
      <c r="BV19" s="90" t="n"/>
      <c r="BW19" s="89" t="n"/>
    </row>
    <row r="20" ht="21.9" customHeight="1" s="35">
      <c r="C20" s="199" t="n">
        <v>5636</v>
      </c>
      <c r="D20" s="200" t="inlineStr">
        <is>
          <t>Ｋライ　カリスマ</t>
        </is>
      </c>
      <c r="E20" s="198" t="n"/>
      <c r="F20" s="198" t="n"/>
      <c r="G20" s="198" t="n"/>
      <c r="H20" s="198" t="n"/>
      <c r="I20" s="198" t="n"/>
      <c r="J20" s="198" t="n"/>
      <c r="K20" s="198" t="n"/>
      <c r="L20" s="198" t="n"/>
      <c r="M20" s="198" t="n"/>
      <c r="N20" s="198" t="n"/>
      <c r="O20" s="198" t="n"/>
      <c r="P20" s="198" t="n"/>
      <c r="Q20" s="198" t="n"/>
      <c r="R20" s="198" t="n"/>
      <c r="S20" s="198" t="n"/>
      <c r="T20" s="198" t="n"/>
      <c r="U20" s="198" t="n"/>
      <c r="V20" s="198" t="n"/>
      <c r="W20" s="198" t="n"/>
      <c r="X20" s="198" t="n"/>
      <c r="Y20" s="88" t="n"/>
      <c r="Z20" s="198" t="n"/>
      <c r="AA20" s="198" t="n"/>
      <c r="AB20" s="198" t="n"/>
      <c r="AC20" s="198" t="n"/>
      <c r="AD20" s="198" t="n"/>
      <c r="AE20" s="198" t="n"/>
      <c r="AF20" s="198" t="n"/>
      <c r="AG20" s="198" t="n"/>
      <c r="AH20" s="198" t="n"/>
      <c r="AI20" s="198" t="n"/>
      <c r="AJ20" s="182" t="n"/>
      <c r="AK20" s="182" t="n"/>
      <c r="AL20" s="198">
        <f>SUBTOTAL(9,E20:AI20)</f>
        <v/>
      </c>
      <c r="AM20" s="180" t="n"/>
      <c r="AN20" s="150">
        <f>COUNTIF(E20:AI20,"&gt;0")</f>
        <v/>
      </c>
      <c r="AO20" s="180" t="n"/>
      <c r="AP20" s="184">
        <f>SUM(AS20:BW20)</f>
        <v/>
      </c>
      <c r="AQ20" s="179" t="n"/>
      <c r="AR20" s="180" t="n"/>
      <c r="AS20" s="89" t="n"/>
      <c r="AT20" s="89" t="n"/>
      <c r="AU20" s="89" t="n"/>
      <c r="AV20" s="89" t="n"/>
      <c r="AW20" s="89" t="n"/>
      <c r="AX20" s="89" t="n"/>
      <c r="AY20" s="89" t="n"/>
      <c r="AZ20" s="90" t="n"/>
      <c r="BA20" s="90" t="n"/>
      <c r="BB20" s="89" t="n"/>
      <c r="BC20" s="90" t="n"/>
      <c r="BD20" s="90" t="n"/>
      <c r="BE20" s="90" t="n"/>
      <c r="BF20" s="90" t="n"/>
      <c r="BG20" s="90" t="n"/>
      <c r="BH20" s="87" t="n"/>
      <c r="BI20" s="90" t="n"/>
      <c r="BJ20" s="90" t="n"/>
      <c r="BK20" s="90" t="n"/>
      <c r="BL20" s="90" t="n"/>
      <c r="BM20" s="90" t="n"/>
      <c r="BN20" s="90" t="n"/>
      <c r="BO20" s="90" t="n"/>
      <c r="BP20" s="90" t="n"/>
      <c r="BQ20" s="90" t="n"/>
      <c r="BR20" s="90" t="n"/>
      <c r="BS20" s="90" t="n"/>
      <c r="BT20" s="90" t="n"/>
      <c r="BU20" s="90" t="n"/>
      <c r="BV20" s="90" t="n"/>
      <c r="BW20" s="90" t="n"/>
    </row>
    <row r="21" ht="21.9" customHeight="1" s="35">
      <c r="C21" s="199" t="n">
        <v>5761</v>
      </c>
      <c r="D21" s="200" t="inlineStr">
        <is>
          <t>Ｒティミルセナ　ラクシュミ</t>
        </is>
      </c>
      <c r="E21" s="198" t="n"/>
      <c r="F21" s="198" t="n"/>
      <c r="G21" s="198" t="n"/>
      <c r="H21" s="198" t="n"/>
      <c r="I21" s="198" t="n"/>
      <c r="J21" s="198" t="n"/>
      <c r="K21" s="198" t="n"/>
      <c r="L21" s="198" t="n"/>
      <c r="M21" s="198" t="n"/>
      <c r="N21" s="198" t="n"/>
      <c r="O21" s="198" t="n"/>
      <c r="P21" s="198" t="n"/>
      <c r="Q21" s="198" t="n"/>
      <c r="R21" s="198" t="n"/>
      <c r="S21" s="198" t="n"/>
      <c r="T21" s="198" t="n"/>
      <c r="U21" s="198" t="n"/>
      <c r="V21" s="198" t="n"/>
      <c r="W21" s="198" t="n"/>
      <c r="X21" s="198" t="n"/>
      <c r="Y21" s="88" t="n"/>
      <c r="Z21" s="198" t="n"/>
      <c r="AA21" s="198" t="n"/>
      <c r="AB21" s="198" t="n"/>
      <c r="AC21" s="198" t="n"/>
      <c r="AD21" s="198" t="n"/>
      <c r="AE21" s="198" t="n"/>
      <c r="AF21" s="198" t="n"/>
      <c r="AG21" s="198" t="n"/>
      <c r="AH21" s="198" t="n"/>
      <c r="AI21" s="198" t="n"/>
      <c r="AJ21" s="182" t="n"/>
      <c r="AK21" s="182" t="n"/>
      <c r="AL21" s="198">
        <f>SUBTOTAL(9,E21:AI21)</f>
        <v/>
      </c>
      <c r="AM21" s="180" t="n"/>
      <c r="AN21" s="150">
        <f>COUNTIF(E21:AI21,"&gt;0")</f>
        <v/>
      </c>
      <c r="AO21" s="180" t="n"/>
      <c r="AP21" s="184">
        <f>SUM(AS21:BW21)</f>
        <v/>
      </c>
      <c r="AQ21" s="179" t="n"/>
      <c r="AR21" s="180" t="n"/>
      <c r="AS21" s="89" t="n"/>
      <c r="AT21" s="89" t="n"/>
      <c r="AU21" s="89" t="n"/>
      <c r="AV21" s="89" t="n"/>
      <c r="AW21" s="89" t="n"/>
      <c r="AX21" s="89" t="n"/>
      <c r="AY21" s="89" t="n"/>
      <c r="AZ21" s="89" t="n"/>
      <c r="BA21" s="90" t="n"/>
      <c r="BB21" s="90" t="n"/>
      <c r="BC21" s="90" t="n"/>
      <c r="BD21" s="90" t="n"/>
      <c r="BE21" s="90" t="n"/>
      <c r="BF21" s="89" t="n"/>
      <c r="BG21" s="89" t="n"/>
      <c r="BH21" s="87" t="n"/>
      <c r="BI21" s="90" t="n"/>
      <c r="BJ21" s="90" t="n"/>
      <c r="BK21" s="90" t="n"/>
      <c r="BL21" s="90" t="n"/>
      <c r="BM21" s="90" t="n"/>
      <c r="BN21" s="90" t="n"/>
      <c r="BO21" s="90" t="n"/>
      <c r="BP21" s="90" t="n"/>
      <c r="BQ21" s="90" t="n"/>
      <c r="BR21" s="90" t="n"/>
      <c r="BS21" s="90" t="n"/>
      <c r="BT21" s="90" t="n"/>
      <c r="BU21" s="90" t="n"/>
      <c r="BV21" s="90" t="n"/>
      <c r="BW21" s="90" t="n"/>
    </row>
    <row r="22" ht="21.9" customHeight="1" s="35">
      <c r="C22" s="199" t="n">
        <v>5762</v>
      </c>
      <c r="D22" s="200" t="inlineStr">
        <is>
          <t>Ｒタパ　ジェニシャ</t>
        </is>
      </c>
      <c r="E22" s="198" t="n"/>
      <c r="F22" s="198" t="n"/>
      <c r="G22" s="198" t="n"/>
      <c r="H22" s="198" t="n"/>
      <c r="I22" s="198" t="n"/>
      <c r="J22" s="198" t="n"/>
      <c r="K22" s="198" t="n"/>
      <c r="L22" s="198" t="n"/>
      <c r="M22" s="198" t="n"/>
      <c r="N22" s="198" t="n"/>
      <c r="O22" s="198" t="n"/>
      <c r="P22" s="198" t="n"/>
      <c r="Q22" s="198" t="n"/>
      <c r="R22" s="198" t="n"/>
      <c r="S22" s="198" t="n"/>
      <c r="T22" s="198" t="n"/>
      <c r="U22" s="198" t="n"/>
      <c r="V22" s="198" t="n"/>
      <c r="W22" s="198" t="n"/>
      <c r="X22" s="198" t="n"/>
      <c r="Y22" s="88" t="n"/>
      <c r="Z22" s="198" t="n"/>
      <c r="AA22" s="198" t="n"/>
      <c r="AB22" s="198" t="n"/>
      <c r="AC22" s="198" t="n"/>
      <c r="AD22" s="198" t="n"/>
      <c r="AE22" s="198" t="n"/>
      <c r="AF22" s="198" t="n"/>
      <c r="AG22" s="198" t="n"/>
      <c r="AH22" s="198" t="n"/>
      <c r="AI22" s="198" t="n"/>
      <c r="AJ22" s="182" t="n"/>
      <c r="AK22" s="182" t="n"/>
      <c r="AL22" s="198">
        <f>SUBTOTAL(9,E22:AI22)</f>
        <v/>
      </c>
      <c r="AM22" s="180" t="n"/>
      <c r="AN22" s="150">
        <f>COUNTIF(E22:AI22,"&gt;0")</f>
        <v/>
      </c>
      <c r="AO22" s="180" t="n"/>
      <c r="AP22" s="184">
        <f>SUM(AS22:BW22)</f>
        <v/>
      </c>
      <c r="AQ22" s="179" t="n"/>
      <c r="AR22" s="180" t="n"/>
      <c r="AS22" s="89" t="n"/>
      <c r="AT22" s="89" t="n"/>
      <c r="AU22" s="89" t="n"/>
      <c r="AV22" s="89" t="n"/>
      <c r="AW22" s="89" t="n"/>
      <c r="AX22" s="89" t="n"/>
      <c r="AY22" s="89" t="n"/>
      <c r="AZ22" s="90" t="n"/>
      <c r="BA22" s="89" t="n"/>
      <c r="BB22" s="89" t="n"/>
      <c r="BC22" s="89" t="n"/>
      <c r="BD22" s="89" t="n"/>
      <c r="BE22" s="89" t="n"/>
      <c r="BF22" s="89" t="n"/>
      <c r="BG22" s="89" t="n"/>
      <c r="BH22" s="86" t="n"/>
      <c r="BI22" s="89" t="n"/>
      <c r="BJ22" s="89" t="n"/>
      <c r="BK22" s="89" t="n"/>
      <c r="BL22" s="89" t="n"/>
      <c r="BM22" s="89" t="n"/>
      <c r="BN22" s="90" t="n"/>
      <c r="BO22" s="89" t="n"/>
      <c r="BP22" s="89" t="n"/>
      <c r="BQ22" s="89" t="n"/>
      <c r="BR22" s="89" t="n"/>
      <c r="BS22" s="90" t="n"/>
      <c r="BT22" s="90" t="n"/>
      <c r="BU22" s="90" t="n"/>
      <c r="BV22" s="89" t="n"/>
      <c r="BW22" s="90" t="n"/>
    </row>
    <row r="23" ht="21.9" customHeight="1" s="35">
      <c r="C23" s="199" t="n">
        <v>5764</v>
      </c>
      <c r="D23" s="200" t="inlineStr">
        <is>
          <t>Ｒビケ　アルジュン</t>
        </is>
      </c>
      <c r="E23" s="201" t="n"/>
      <c r="F23" s="201" t="n"/>
      <c r="G23" s="201" t="n"/>
      <c r="H23" s="201" t="n"/>
      <c r="I23" s="201" t="n"/>
      <c r="J23" s="201" t="n"/>
      <c r="K23" s="201" t="n"/>
      <c r="L23" s="201" t="n"/>
      <c r="M23" s="201" t="n"/>
      <c r="N23" s="201" t="n"/>
      <c r="O23" s="201" t="n"/>
      <c r="P23" s="201" t="n"/>
      <c r="Q23" s="198" t="n"/>
      <c r="R23" s="201" t="n"/>
      <c r="S23" s="201" t="n"/>
      <c r="T23" s="201" t="n"/>
      <c r="U23" s="201" t="n"/>
      <c r="V23" s="201" t="n"/>
      <c r="W23" s="201" t="n"/>
      <c r="X23" s="201" t="n"/>
      <c r="Y23" s="201" t="n"/>
      <c r="Z23" s="201" t="n"/>
      <c r="AA23" s="201" t="n"/>
      <c r="AB23" s="201" t="n"/>
      <c r="AC23" s="201" t="n"/>
      <c r="AD23" s="201" t="n"/>
      <c r="AE23" s="198" t="n"/>
      <c r="AF23" s="201" t="n"/>
      <c r="AG23" s="201" t="n"/>
      <c r="AH23" s="201" t="n"/>
      <c r="AI23" s="201" t="n"/>
      <c r="AJ23" s="182" t="n"/>
      <c r="AK23" s="182" t="n"/>
      <c r="AL23" s="198">
        <f>SUBTOTAL(9,E23:AI23)</f>
        <v/>
      </c>
      <c r="AM23" s="180" t="n"/>
      <c r="AN23" s="150">
        <f>COUNTIF(E23:AI23,"&gt;0")</f>
        <v/>
      </c>
      <c r="AO23" s="180" t="n"/>
      <c r="AP23" s="184">
        <f>SUM(AS23:BW23)</f>
        <v/>
      </c>
      <c r="AQ23" s="179" t="n"/>
      <c r="AR23" s="180" t="n"/>
      <c r="AS23" s="89" t="n"/>
      <c r="AT23" s="89" t="n"/>
      <c r="AU23" s="89" t="n"/>
      <c r="AV23" s="89" t="n"/>
      <c r="AW23" s="89" t="n"/>
      <c r="AX23" s="89" t="n"/>
      <c r="AY23" s="89" t="n"/>
      <c r="AZ23" s="89" t="n"/>
      <c r="BA23" s="89" t="n"/>
      <c r="BB23" s="89" t="n"/>
      <c r="BC23" s="89" t="n"/>
      <c r="BD23" s="89" t="n"/>
      <c r="BE23" s="89" t="n"/>
      <c r="BF23" s="89" t="n"/>
      <c r="BG23" s="89" t="n"/>
      <c r="BH23" s="87" t="n"/>
      <c r="BI23" s="89" t="n"/>
      <c r="BJ23" s="89" t="n"/>
      <c r="BK23" s="89" t="n"/>
      <c r="BL23" s="90" t="n"/>
      <c r="BM23" s="90" t="n"/>
      <c r="BN23" s="89" t="n"/>
      <c r="BO23" s="89" t="n"/>
      <c r="BP23" s="89" t="n"/>
      <c r="BQ23" s="89" t="n"/>
      <c r="BR23" s="89" t="n"/>
      <c r="BS23" s="89" t="n"/>
      <c r="BT23" s="89" t="n"/>
      <c r="BU23" s="89" t="n"/>
      <c r="BV23" s="89" t="n"/>
      <c r="BW23" s="90" t="n"/>
    </row>
    <row r="24" ht="21.9" customHeight="1" s="35">
      <c r="C24" s="199" t="n">
        <v>5765</v>
      </c>
      <c r="D24" s="200" t="inlineStr">
        <is>
          <t>Ｒラナ　プルナ</t>
        </is>
      </c>
      <c r="E24" s="201" t="n"/>
      <c r="F24" s="201" t="n"/>
      <c r="G24" s="201" t="n"/>
      <c r="H24" s="201" t="n"/>
      <c r="I24" s="201" t="n"/>
      <c r="J24" s="201" t="n"/>
      <c r="K24" s="201" t="n"/>
      <c r="L24" s="201" t="n"/>
      <c r="M24" s="201" t="n"/>
      <c r="N24" s="201" t="n"/>
      <c r="O24" s="201" t="n"/>
      <c r="P24" s="201" t="n"/>
      <c r="Q24" s="201" t="n"/>
      <c r="R24" s="201" t="n"/>
      <c r="S24" s="201" t="n"/>
      <c r="T24" s="201" t="n"/>
      <c r="U24" s="201" t="n"/>
      <c r="V24" s="201" t="n"/>
      <c r="W24" s="201" t="n"/>
      <c r="X24" s="201" t="n"/>
      <c r="Y24" s="201" t="n"/>
      <c r="Z24" s="201" t="n"/>
      <c r="AA24" s="201" t="n"/>
      <c r="AB24" s="201" t="n"/>
      <c r="AC24" s="201" t="n"/>
      <c r="AD24" s="201" t="n"/>
      <c r="AE24" s="201" t="n"/>
      <c r="AF24" s="201" t="n"/>
      <c r="AG24" s="201" t="n"/>
      <c r="AH24" s="201" t="n"/>
      <c r="AI24" s="201" t="n"/>
      <c r="AJ24" s="182" t="n"/>
      <c r="AK24" s="182" t="n"/>
      <c r="AL24" s="198">
        <f>SUBTOTAL(9,E24:AI24)</f>
        <v/>
      </c>
      <c r="AM24" s="180" t="n"/>
      <c r="AN24" s="150">
        <f>COUNTIF(E24:AI24,"&gt;0")</f>
        <v/>
      </c>
      <c r="AO24" s="180" t="n"/>
      <c r="AP24" s="184">
        <f>SUM(AS24:BW24)</f>
        <v/>
      </c>
      <c r="AQ24" s="179" t="n"/>
      <c r="AR24" s="180" t="n"/>
      <c r="AS24" s="89" t="n"/>
      <c r="AT24" s="89" t="n"/>
      <c r="AU24" s="89" t="n"/>
      <c r="AV24" s="89" t="n"/>
      <c r="AW24" s="89" t="n"/>
      <c r="AX24" s="89" t="n"/>
      <c r="AY24" s="89" t="n"/>
      <c r="AZ24" s="89" t="n"/>
      <c r="BA24" s="89" t="n"/>
      <c r="BB24" s="89" t="n"/>
      <c r="BC24" s="89" t="n"/>
      <c r="BD24" s="90" t="n"/>
      <c r="BE24" s="89" t="n"/>
      <c r="BF24" s="89" t="n"/>
      <c r="BG24" s="89" t="n"/>
      <c r="BH24" s="86" t="n"/>
      <c r="BI24" s="89" t="n"/>
      <c r="BJ24" s="89" t="n"/>
      <c r="BK24" s="90" t="n"/>
      <c r="BL24" s="89" t="n"/>
      <c r="BM24" s="89" t="n"/>
      <c r="BN24" s="90" t="n"/>
      <c r="BO24" s="89" t="n"/>
      <c r="BP24" s="89" t="n"/>
      <c r="BQ24" s="89" t="n"/>
      <c r="BR24" s="90" t="n"/>
      <c r="BS24" s="89" t="n"/>
      <c r="BT24" s="89" t="n"/>
      <c r="BU24" s="90" t="n"/>
      <c r="BV24" s="89" t="n"/>
      <c r="BW24" s="89" t="n"/>
    </row>
    <row r="25" ht="21.9" customHeight="1" s="35">
      <c r="C25" s="199" t="n">
        <v>5768</v>
      </c>
      <c r="D25" s="200" t="inlineStr">
        <is>
          <t>Ｒビケ　ロサニ</t>
        </is>
      </c>
      <c r="E25" s="201" t="n"/>
      <c r="F25" s="201" t="n"/>
      <c r="G25" s="201" t="n"/>
      <c r="H25" s="201" t="n"/>
      <c r="I25" s="201" t="n"/>
      <c r="J25" s="201" t="n"/>
      <c r="K25" s="201" t="n"/>
      <c r="L25" s="201" t="n"/>
      <c r="M25" s="201" t="n"/>
      <c r="N25" s="201" t="n"/>
      <c r="O25" s="201" t="n"/>
      <c r="P25" s="201" t="n"/>
      <c r="Q25" s="201" t="n"/>
      <c r="R25" s="201" t="n"/>
      <c r="S25" s="201" t="n"/>
      <c r="T25" s="201" t="n"/>
      <c r="U25" s="201" t="n"/>
      <c r="V25" s="201" t="n"/>
      <c r="W25" s="201" t="n"/>
      <c r="X25" s="201" t="n"/>
      <c r="Y25" s="201" t="n"/>
      <c r="Z25" s="201" t="n"/>
      <c r="AA25" s="201" t="n"/>
      <c r="AB25" s="201" t="n"/>
      <c r="AC25" s="201" t="n"/>
      <c r="AD25" s="201" t="n"/>
      <c r="AE25" s="201" t="n"/>
      <c r="AF25" s="201" t="n"/>
      <c r="AG25" s="201" t="n"/>
      <c r="AH25" s="201" t="n"/>
      <c r="AI25" s="201" t="n"/>
      <c r="AJ25" s="182" t="n"/>
      <c r="AK25" s="182" t="n"/>
      <c r="AL25" s="198">
        <f>SUBTOTAL(9,E25:AI25)</f>
        <v/>
      </c>
      <c r="AM25" s="180" t="n"/>
      <c r="AN25" s="150">
        <f>COUNTIF(E25:AI25,"&gt;0")</f>
        <v/>
      </c>
      <c r="AO25" s="180" t="n"/>
      <c r="AP25" s="184">
        <f>SUM(AS25:BW25)</f>
        <v/>
      </c>
      <c r="AQ25" s="179" t="n"/>
      <c r="AR25" s="180" t="n"/>
      <c r="AS25" s="89" t="n"/>
      <c r="AT25" s="89" t="n"/>
      <c r="AU25" s="89" t="n"/>
      <c r="AV25" s="89" t="n"/>
      <c r="AW25" s="89" t="n"/>
      <c r="AX25" s="89" t="n"/>
      <c r="AY25" s="89" t="n"/>
      <c r="AZ25" s="89" t="n"/>
      <c r="BA25" s="89" t="n"/>
      <c r="BB25" s="89" t="n"/>
      <c r="BC25" s="89" t="n"/>
      <c r="BD25" s="90" t="n"/>
      <c r="BE25" s="89" t="n"/>
      <c r="BF25" s="89" t="n"/>
      <c r="BG25" s="89" t="n"/>
      <c r="BH25" s="86" t="n"/>
      <c r="BI25" s="89" t="n"/>
      <c r="BJ25" s="89" t="n"/>
      <c r="BK25" s="90" t="n"/>
      <c r="BL25" s="89" t="n"/>
      <c r="BM25" s="89" t="n"/>
      <c r="BN25" s="89" t="n"/>
      <c r="BO25" s="89" t="n"/>
      <c r="BP25" s="89" t="n"/>
      <c r="BQ25" s="89" t="n"/>
      <c r="BR25" s="90" t="n"/>
      <c r="BS25" s="89" t="n"/>
      <c r="BT25" s="89" t="n"/>
      <c r="BU25" s="89" t="n"/>
      <c r="BV25" s="89" t="n"/>
      <c r="BW25" s="89" t="n"/>
    </row>
    <row r="26" ht="21.9" customHeight="1" s="35">
      <c r="C26" s="199" t="n">
        <v>5770</v>
      </c>
      <c r="D26" s="200" t="inlineStr">
        <is>
          <t>Ｒタパ　アサ</t>
        </is>
      </c>
      <c r="E26" s="201" t="n"/>
      <c r="F26" s="201" t="n"/>
      <c r="G26" s="201" t="n"/>
      <c r="H26" s="201" t="n"/>
      <c r="I26" s="201" t="n"/>
      <c r="J26" s="201" t="n"/>
      <c r="K26" s="201" t="n"/>
      <c r="L26" s="201" t="n"/>
      <c r="M26" s="201" t="n"/>
      <c r="N26" s="201" t="n"/>
      <c r="O26" s="201" t="n"/>
      <c r="P26" s="201" t="n"/>
      <c r="Q26" s="201" t="n"/>
      <c r="R26" s="201" t="n"/>
      <c r="S26" s="201" t="n"/>
      <c r="T26" s="201" t="n"/>
      <c r="U26" s="201" t="n"/>
      <c r="V26" s="201" t="n"/>
      <c r="W26" s="201" t="n"/>
      <c r="X26" s="201" t="n"/>
      <c r="Y26" s="201" t="n"/>
      <c r="Z26" s="201" t="n"/>
      <c r="AA26" s="201" t="n"/>
      <c r="AB26" s="201" t="n"/>
      <c r="AC26" s="201" t="n"/>
      <c r="AD26" s="201" t="n"/>
      <c r="AE26" s="201" t="n"/>
      <c r="AF26" s="201" t="n"/>
      <c r="AG26" s="201" t="n"/>
      <c r="AH26" s="201" t="n"/>
      <c r="AI26" s="201" t="n"/>
      <c r="AJ26" s="182" t="n"/>
      <c r="AK26" s="182" t="n"/>
      <c r="AL26" s="198">
        <f>SUBTOTAL(9,E26:AI26)</f>
        <v/>
      </c>
      <c r="AM26" s="180" t="n"/>
      <c r="AN26" s="150">
        <f>COUNTIF(E26:AI26,"&gt;0")</f>
        <v/>
      </c>
      <c r="AO26" s="180" t="n"/>
      <c r="AP26" s="184">
        <f>SUM(AS26:BW26)</f>
        <v/>
      </c>
      <c r="AQ26" s="179" t="n"/>
      <c r="AR26" s="180" t="n"/>
      <c r="AS26" s="89" t="n"/>
      <c r="AT26" s="89" t="n"/>
      <c r="AU26" s="89" t="n"/>
      <c r="AV26" s="89" t="n"/>
      <c r="AW26" s="89" t="n"/>
      <c r="AX26" s="89" t="n"/>
      <c r="AY26" s="89" t="n"/>
      <c r="AZ26" s="89" t="n"/>
      <c r="BA26" s="89" t="n"/>
      <c r="BB26" s="90" t="n"/>
      <c r="BC26" s="89" t="n"/>
      <c r="BD26" s="90" t="n"/>
      <c r="BE26" s="90" t="n"/>
      <c r="BF26" s="90" t="n"/>
      <c r="BG26" s="89" t="n"/>
      <c r="BH26" s="89" t="n"/>
      <c r="BI26" s="90" t="n"/>
      <c r="BJ26" s="90" t="n"/>
      <c r="BK26" s="90" t="n"/>
      <c r="BL26" s="90" t="n"/>
      <c r="BM26" s="90" t="n"/>
      <c r="BN26" s="89" t="n"/>
      <c r="BO26" s="89" t="n"/>
      <c r="BP26" s="90" t="n"/>
      <c r="BQ26" s="89" t="n"/>
      <c r="BR26" s="90" t="n"/>
      <c r="BS26" s="90" t="n"/>
      <c r="BT26" s="90" t="n"/>
      <c r="BU26" s="89" t="n"/>
      <c r="BV26" s="89" t="n"/>
      <c r="BW26" s="90" t="n"/>
    </row>
    <row r="27" ht="21.9" customHeight="1" s="35">
      <c r="C27" s="199" t="n">
        <v>5771</v>
      </c>
      <c r="D27" s="200" t="inlineStr">
        <is>
          <t>Ｒマルラ　プレマ</t>
        </is>
      </c>
      <c r="E27" s="201" t="n"/>
      <c r="F27" s="201" t="n"/>
      <c r="G27" s="201" t="n"/>
      <c r="H27" s="201" t="n"/>
      <c r="I27" s="201" t="n"/>
      <c r="J27" s="201" t="n"/>
      <c r="K27" s="201" t="n"/>
      <c r="L27" s="201" t="n"/>
      <c r="M27" s="201" t="n"/>
      <c r="N27" s="201" t="n"/>
      <c r="O27" s="201" t="n"/>
      <c r="P27" s="198" t="n"/>
      <c r="Q27" s="201" t="n"/>
      <c r="R27" s="201" t="n"/>
      <c r="S27" s="201" t="n"/>
      <c r="T27" s="201" t="n"/>
      <c r="U27" s="201" t="n"/>
      <c r="V27" s="201" t="n"/>
      <c r="W27" s="201" t="n"/>
      <c r="X27" s="201" t="n"/>
      <c r="Y27" s="201" t="n"/>
      <c r="Z27" s="201" t="n"/>
      <c r="AA27" s="201" t="n"/>
      <c r="AB27" s="201" t="n"/>
      <c r="AC27" s="201" t="n"/>
      <c r="AD27" s="201" t="n"/>
      <c r="AE27" s="201" t="n"/>
      <c r="AF27" s="201" t="n"/>
      <c r="AG27" s="201" t="n"/>
      <c r="AH27" s="201" t="n"/>
      <c r="AI27" s="201" t="n"/>
      <c r="AJ27" s="182" t="n"/>
      <c r="AK27" s="182" t="n"/>
      <c r="AL27" s="198">
        <f>SUBTOTAL(9,E27:AI27)</f>
        <v/>
      </c>
      <c r="AM27" s="180" t="n"/>
      <c r="AN27" s="150">
        <f>COUNTIF(E27:AI27,"&gt;0")</f>
        <v/>
      </c>
      <c r="AO27" s="180" t="n"/>
      <c r="AP27" s="184">
        <f>SUM(AS27:BW27)</f>
        <v/>
      </c>
      <c r="AQ27" s="179" t="n"/>
      <c r="AR27" s="180" t="n"/>
      <c r="AS27" s="89" t="n"/>
      <c r="AT27" s="89" t="n"/>
      <c r="AU27" s="89" t="n"/>
      <c r="AV27" s="89" t="n"/>
      <c r="AW27" s="89" t="n"/>
      <c r="AX27" s="89" t="n"/>
      <c r="AY27" s="89" t="n"/>
      <c r="AZ27" s="89" t="n"/>
      <c r="BA27" s="89" t="n"/>
      <c r="BB27" s="90" t="n"/>
      <c r="BC27" s="89" t="n"/>
      <c r="BD27" s="89" t="n"/>
      <c r="BE27" s="89" t="n"/>
      <c r="BF27" s="89" t="n"/>
      <c r="BG27" s="89" t="n"/>
      <c r="BH27" s="86" t="n"/>
      <c r="BI27" s="89" t="n"/>
      <c r="BJ27" s="89" t="n"/>
      <c r="BK27" s="89" t="n"/>
      <c r="BL27" s="89" t="n"/>
      <c r="BM27" s="89" t="n"/>
      <c r="BN27" s="89" t="n"/>
      <c r="BO27" s="89" t="n"/>
      <c r="BP27" s="89" t="n"/>
      <c r="BQ27" s="89" t="n"/>
      <c r="BR27" s="89" t="n"/>
      <c r="BS27" s="89" t="n"/>
      <c r="BT27" s="89" t="n"/>
      <c r="BU27" s="89" t="n"/>
      <c r="BV27" s="89" t="n"/>
      <c r="BW27" s="90" t="n"/>
    </row>
    <row r="28" ht="21.9" customHeight="1" s="35">
      <c r="C28" s="199" t="n">
        <v>5772</v>
      </c>
      <c r="D28" s="200" t="inlineStr">
        <is>
          <t>Ｒスレスタ　ニルタ</t>
        </is>
      </c>
      <c r="E28" s="201" t="n"/>
      <c r="F28" s="201" t="n"/>
      <c r="G28" s="201" t="n"/>
      <c r="H28" s="201" t="n"/>
      <c r="I28" s="201" t="n"/>
      <c r="J28" s="201" t="n"/>
      <c r="K28" s="201" t="n"/>
      <c r="L28" s="201" t="n"/>
      <c r="M28" s="201" t="n"/>
      <c r="N28" s="201" t="n"/>
      <c r="O28" s="201" t="n"/>
      <c r="P28" s="198" t="n"/>
      <c r="Q28" s="201" t="n"/>
      <c r="R28" s="201" t="n"/>
      <c r="S28" s="201" t="n"/>
      <c r="T28" s="201" t="n"/>
      <c r="U28" s="201" t="n"/>
      <c r="V28" s="201" t="n"/>
      <c r="W28" s="201" t="n"/>
      <c r="X28" s="201" t="n"/>
      <c r="Y28" s="201" t="n"/>
      <c r="Z28" s="201" t="n"/>
      <c r="AA28" s="201" t="n"/>
      <c r="AB28" s="201" t="n"/>
      <c r="AC28" s="201" t="n"/>
      <c r="AD28" s="201" t="n"/>
      <c r="AE28" s="201" t="n"/>
      <c r="AF28" s="201" t="n"/>
      <c r="AG28" s="201" t="n"/>
      <c r="AH28" s="201" t="n"/>
      <c r="AI28" s="201" t="n"/>
      <c r="AJ28" s="182" t="n"/>
      <c r="AK28" s="182" t="n"/>
      <c r="AL28" s="198">
        <f>SUBTOTAL(9,E28:AI28)</f>
        <v/>
      </c>
      <c r="AM28" s="180" t="n"/>
      <c r="AN28" s="150">
        <f>COUNTIF(E28:AI28,"&gt;0")</f>
        <v/>
      </c>
      <c r="AO28" s="180" t="n"/>
      <c r="AP28" s="184">
        <f>SUM(AS28:BW28)</f>
        <v/>
      </c>
      <c r="AQ28" s="179" t="n"/>
      <c r="AR28" s="180" t="n"/>
      <c r="AS28" s="89" t="n"/>
      <c r="AT28" s="89" t="n"/>
      <c r="AU28" s="89" t="n"/>
      <c r="AV28" s="89" t="n"/>
      <c r="AW28" s="89" t="n"/>
      <c r="AX28" s="89" t="n"/>
      <c r="AY28" s="89" t="n"/>
      <c r="AZ28" s="89" t="n"/>
      <c r="BA28" s="89" t="n"/>
      <c r="BB28" s="89" t="n"/>
      <c r="BC28" s="89" t="n"/>
      <c r="BD28" s="89" t="n"/>
      <c r="BE28" s="89" t="n"/>
      <c r="BF28" s="89" t="n"/>
      <c r="BG28" s="89" t="n"/>
      <c r="BH28" s="86" t="n"/>
      <c r="BI28" s="89" t="n"/>
      <c r="BJ28" s="89" t="n"/>
      <c r="BK28" s="89" t="n"/>
      <c r="BL28" s="89" t="n"/>
      <c r="BM28" s="89" t="n"/>
      <c r="BN28" s="89" t="n"/>
      <c r="BO28" s="89" t="n"/>
      <c r="BP28" s="89" t="n"/>
      <c r="BQ28" s="89" t="n"/>
      <c r="BR28" s="89" t="n"/>
      <c r="BS28" s="89" t="n"/>
      <c r="BT28" s="89" t="n"/>
      <c r="BU28" s="90" t="n"/>
      <c r="BV28" s="89" t="n"/>
      <c r="BW28" s="89" t="n"/>
    </row>
    <row r="29" ht="21.9" customHeight="1" s="35">
      <c r="C29" s="199" t="n">
        <v>5773</v>
      </c>
      <c r="D29" s="200" t="inlineStr">
        <is>
          <t>Ｒアディカリ　ロク　ラズ</t>
        </is>
      </c>
      <c r="E29" s="201" t="n"/>
      <c r="F29" s="201" t="n"/>
      <c r="G29" s="201" t="n"/>
      <c r="H29" s="201" t="n"/>
      <c r="I29" s="201" t="n"/>
      <c r="J29" s="201" t="n"/>
      <c r="K29" s="201" t="n"/>
      <c r="L29" s="201" t="n"/>
      <c r="M29" s="201" t="n"/>
      <c r="N29" s="201" t="n"/>
      <c r="O29" s="201" t="n"/>
      <c r="P29" s="201" t="n"/>
      <c r="Q29" s="201" t="n"/>
      <c r="R29" s="201" t="n"/>
      <c r="S29" s="201" t="n"/>
      <c r="T29" s="201" t="n"/>
      <c r="U29" s="201" t="n"/>
      <c r="V29" s="201" t="n"/>
      <c r="W29" s="201" t="n"/>
      <c r="X29" s="201" t="n"/>
      <c r="Y29" s="201" t="n"/>
      <c r="Z29" s="201" t="n"/>
      <c r="AA29" s="201" t="n"/>
      <c r="AB29" s="201" t="n"/>
      <c r="AC29" s="201" t="n"/>
      <c r="AD29" s="201" t="n"/>
      <c r="AE29" s="201" t="n"/>
      <c r="AF29" s="201" t="n"/>
      <c r="AG29" s="201" t="n"/>
      <c r="AH29" s="201" t="n"/>
      <c r="AI29" s="201" t="n"/>
      <c r="AJ29" s="182" t="n"/>
      <c r="AK29" s="182" t="n"/>
      <c r="AL29" s="198">
        <f>SUBTOTAL(9,E29:AI29)</f>
        <v/>
      </c>
      <c r="AM29" s="180" t="n"/>
      <c r="AN29" s="150">
        <f>COUNTIF(E29:AI29,"&gt;0")</f>
        <v/>
      </c>
      <c r="AO29" s="180" t="n"/>
      <c r="AP29" s="184">
        <f>SUM(AS29:BW29)</f>
        <v/>
      </c>
      <c r="AQ29" s="179" t="n"/>
      <c r="AR29" s="180" t="n"/>
      <c r="AS29" s="89" t="n"/>
      <c r="AT29" s="89" t="n"/>
      <c r="AU29" s="89" t="n"/>
      <c r="AV29" s="89" t="n"/>
      <c r="AW29" s="89" t="n"/>
      <c r="AX29" s="89" t="n"/>
      <c r="AY29" s="89" t="n"/>
      <c r="AZ29" s="90" t="n"/>
      <c r="BA29" s="90" t="n"/>
      <c r="BB29" s="90" t="n"/>
      <c r="BC29" s="90" t="n"/>
      <c r="BD29" s="89" t="n"/>
      <c r="BE29" s="89" t="n"/>
      <c r="BF29" s="90" t="n"/>
      <c r="BG29" s="90" t="n"/>
      <c r="BH29" s="87" t="n"/>
      <c r="BI29" s="89" t="n"/>
      <c r="BJ29" s="90" t="n"/>
      <c r="BK29" s="89" t="n"/>
      <c r="BL29" s="89" t="n"/>
      <c r="BM29" s="90" t="n"/>
      <c r="BN29" s="90" t="n"/>
      <c r="BO29" s="90" t="n"/>
      <c r="BP29" s="90" t="n"/>
      <c r="BQ29" s="89" t="n"/>
      <c r="BR29" s="90" t="n"/>
      <c r="BS29" s="89" t="n"/>
      <c r="BT29" s="89" t="n"/>
      <c r="BU29" s="90" t="n"/>
      <c r="BV29" s="90" t="n"/>
      <c r="BW29" s="90" t="n"/>
    </row>
    <row r="30" ht="21.9" customHeight="1" s="35">
      <c r="C30" s="199" t="n">
        <v>5774</v>
      </c>
      <c r="D30" s="200" t="inlineStr">
        <is>
          <t>Ｒネパール　アルジュン</t>
        </is>
      </c>
      <c r="E30" s="201" t="n"/>
      <c r="F30" s="201" t="n"/>
      <c r="G30" s="201" t="n"/>
      <c r="H30" s="201" t="n"/>
      <c r="I30" s="201" t="n"/>
      <c r="J30" s="201" t="n"/>
      <c r="K30" s="201" t="n"/>
      <c r="L30" s="201" t="n"/>
      <c r="M30" s="201" t="n"/>
      <c r="N30" s="201" t="n"/>
      <c r="O30" s="201" t="n"/>
      <c r="P30" s="201" t="n"/>
      <c r="Q30" s="201" t="n"/>
      <c r="R30" s="201" t="n"/>
      <c r="S30" s="201" t="n"/>
      <c r="T30" s="201" t="n"/>
      <c r="U30" s="201" t="n"/>
      <c r="V30" s="201" t="n"/>
      <c r="W30" s="201" t="n"/>
      <c r="X30" s="201" t="n"/>
      <c r="Y30" s="201" t="n"/>
      <c r="Z30" s="201" t="n"/>
      <c r="AA30" s="201" t="n"/>
      <c r="AB30" s="201" t="n"/>
      <c r="AC30" s="201" t="n"/>
      <c r="AD30" s="201" t="n"/>
      <c r="AE30" s="201" t="n"/>
      <c r="AF30" s="201" t="n"/>
      <c r="AG30" s="201" t="n"/>
      <c r="AH30" s="201" t="n"/>
      <c r="AI30" s="201" t="n"/>
      <c r="AJ30" s="182" t="n"/>
      <c r="AK30" s="182" t="n"/>
      <c r="AL30" s="198">
        <f>SUBTOTAL(9,E30:AI30)</f>
        <v/>
      </c>
      <c r="AM30" s="180" t="n"/>
      <c r="AN30" s="150">
        <f>COUNTIF(E30:AI30,"&gt;0")</f>
        <v/>
      </c>
      <c r="AO30" s="180" t="n"/>
      <c r="AP30" s="184">
        <f>SUM(AS30:BW30)</f>
        <v/>
      </c>
      <c r="AQ30" s="179" t="n"/>
      <c r="AR30" s="180" t="n"/>
      <c r="AS30" s="89" t="n"/>
      <c r="AT30" s="89" t="n"/>
      <c r="AU30" s="89" t="n"/>
      <c r="AV30" s="89" t="n"/>
      <c r="AW30" s="89" t="n"/>
      <c r="AX30" s="89" t="n"/>
      <c r="AY30" s="89" t="n"/>
      <c r="AZ30" s="89" t="n"/>
      <c r="BA30" s="89" t="n"/>
      <c r="BB30" s="89" t="n"/>
      <c r="BC30" s="89" t="n"/>
      <c r="BD30" s="89" t="n"/>
      <c r="BE30" s="89" t="n"/>
      <c r="BF30" s="89" t="n"/>
      <c r="BG30" s="89" t="n"/>
      <c r="BH30" s="86" t="n"/>
      <c r="BI30" s="89" t="n"/>
      <c r="BJ30" s="89" t="n"/>
      <c r="BK30" s="89" t="n"/>
      <c r="BL30" s="89" t="n"/>
      <c r="BM30" s="89" t="n"/>
      <c r="BN30" s="89" t="n"/>
      <c r="BO30" s="89" t="n"/>
      <c r="BP30" s="89" t="n"/>
      <c r="BQ30" s="89" t="n"/>
      <c r="BR30" s="89" t="n"/>
      <c r="BS30" s="89" t="n"/>
      <c r="BT30" s="89" t="n"/>
      <c r="BU30" s="90" t="n"/>
      <c r="BV30" s="89" t="n"/>
      <c r="BW30" s="89" t="n"/>
    </row>
    <row r="31" ht="21.9" customHeight="1" s="35">
      <c r="C31" s="199" t="n">
        <v>5830</v>
      </c>
      <c r="D31" s="200" t="inlineStr">
        <is>
          <t>Ｒビスター　キソル</t>
        </is>
      </c>
      <c r="E31" s="201" t="n"/>
      <c r="F31" s="201" t="n"/>
      <c r="G31" s="201" t="n"/>
      <c r="H31" s="201" t="n"/>
      <c r="I31" s="201" t="n"/>
      <c r="J31" s="201" t="n"/>
      <c r="K31" s="201" t="n"/>
      <c r="L31" s="201" t="n"/>
      <c r="M31" s="201" t="n"/>
      <c r="N31" s="201" t="n"/>
      <c r="O31" s="201" t="n"/>
      <c r="P31" s="201" t="n"/>
      <c r="Q31" s="201" t="n"/>
      <c r="R31" s="201" t="n"/>
      <c r="S31" s="201" t="n"/>
      <c r="T31" s="201" t="n"/>
      <c r="U31" s="201" t="n"/>
      <c r="V31" s="201" t="n"/>
      <c r="W31" s="201" t="n"/>
      <c r="X31" s="201" t="n"/>
      <c r="Y31" s="201" t="n"/>
      <c r="Z31" s="201" t="n"/>
      <c r="AA31" s="201" t="n"/>
      <c r="AB31" s="201" t="n"/>
      <c r="AC31" s="201" t="n"/>
      <c r="AD31" s="201" t="n"/>
      <c r="AE31" s="201" t="n"/>
      <c r="AF31" s="201" t="n"/>
      <c r="AG31" s="201" t="n"/>
      <c r="AH31" s="201" t="n"/>
      <c r="AI31" s="201" t="n"/>
      <c r="AJ31" s="182" t="n"/>
      <c r="AK31" s="182" t="n"/>
      <c r="AL31" s="198">
        <f>SUBTOTAL(9,E31:AI31)</f>
        <v/>
      </c>
      <c r="AM31" s="180" t="n"/>
      <c r="AN31" s="150">
        <f>COUNTIF(E31:AI31,"&gt;0")</f>
        <v/>
      </c>
      <c r="AO31" s="180" t="n"/>
      <c r="AP31" s="184">
        <f>SUM(AS31:BW31)</f>
        <v/>
      </c>
      <c r="AQ31" s="179" t="n"/>
      <c r="AR31" s="180" t="n"/>
      <c r="AS31" s="89" t="n"/>
      <c r="AT31" s="89" t="n"/>
      <c r="AU31" s="89" t="n"/>
      <c r="AV31" s="89" t="n"/>
      <c r="AW31" s="89" t="n"/>
      <c r="AX31" s="89" t="n"/>
      <c r="AY31" s="89" t="n"/>
      <c r="AZ31" s="89" t="n"/>
      <c r="BA31" s="89" t="n"/>
      <c r="BB31" s="89" t="n"/>
      <c r="BC31" s="89" t="n"/>
      <c r="BD31" s="90" t="n"/>
      <c r="BE31" s="89" t="n"/>
      <c r="BF31" s="89" t="n"/>
      <c r="BG31" s="89" t="n"/>
      <c r="BH31" s="86" t="n"/>
      <c r="BI31" s="89" t="n"/>
      <c r="BJ31" s="89" t="n"/>
      <c r="BK31" s="90" t="n"/>
      <c r="BL31" s="90" t="n"/>
      <c r="BM31" s="89" t="n"/>
      <c r="BN31" s="89" t="n"/>
      <c r="BO31" s="89" t="n"/>
      <c r="BP31" s="89" t="n"/>
      <c r="BQ31" s="89" t="n"/>
      <c r="BR31" s="90" t="n"/>
      <c r="BS31" s="89" t="n"/>
      <c r="BT31" s="89" t="n"/>
      <c r="BU31" s="90" t="n"/>
      <c r="BV31" s="89" t="n"/>
      <c r="BW31" s="90" t="n"/>
    </row>
    <row r="32" ht="21.9" customHeight="1" s="35">
      <c r="C32" s="199" t="n">
        <v>5972</v>
      </c>
      <c r="D32" s="200" t="inlineStr">
        <is>
          <t>Ｒスレスタ　ニサ</t>
        </is>
      </c>
      <c r="E32" s="201" t="n"/>
      <c r="F32" s="201" t="n"/>
      <c r="G32" s="201" t="n"/>
      <c r="H32" s="201" t="n"/>
      <c r="I32" s="201" t="n"/>
      <c r="J32" s="201" t="n"/>
      <c r="K32" s="201" t="n"/>
      <c r="L32" s="201" t="n"/>
      <c r="M32" s="201" t="n"/>
      <c r="N32" s="201" t="n"/>
      <c r="O32" s="201" t="n"/>
      <c r="P32" s="201" t="n"/>
      <c r="Q32" s="201" t="n"/>
      <c r="R32" s="201" t="n"/>
      <c r="S32" s="201" t="n"/>
      <c r="T32" s="201" t="n"/>
      <c r="U32" s="201" t="n"/>
      <c r="V32" s="201" t="n"/>
      <c r="W32" s="201" t="n"/>
      <c r="X32" s="201" t="n"/>
      <c r="Y32" s="201" t="n"/>
      <c r="Z32" s="201" t="n"/>
      <c r="AA32" s="201" t="n"/>
      <c r="AB32" s="201" t="n"/>
      <c r="AC32" s="201" t="n"/>
      <c r="AD32" s="201" t="n"/>
      <c r="AE32" s="201" t="n"/>
      <c r="AF32" s="201" t="n"/>
      <c r="AG32" s="201" t="n"/>
      <c r="AH32" s="201" t="n"/>
      <c r="AI32" s="201" t="n"/>
      <c r="AJ32" s="182" t="n"/>
      <c r="AK32" s="182" t="n"/>
      <c r="AL32" s="198">
        <f>SUBTOTAL(9,E32:AI32)</f>
        <v/>
      </c>
      <c r="AM32" s="180" t="n"/>
      <c r="AN32" s="150">
        <f>COUNTIF(E32:AI32,"&gt;0")</f>
        <v/>
      </c>
      <c r="AO32" s="180" t="n"/>
      <c r="AP32" s="184">
        <f>SUM(AS32:BW32)</f>
        <v/>
      </c>
      <c r="AQ32" s="179" t="n"/>
      <c r="AR32" s="180" t="n"/>
      <c r="AS32" s="89" t="n"/>
      <c r="AT32" s="89" t="n"/>
      <c r="AU32" s="89" t="n"/>
      <c r="AV32" s="89" t="n"/>
      <c r="AW32" s="89" t="n"/>
      <c r="AX32" s="89" t="n"/>
      <c r="AY32" s="89" t="n"/>
      <c r="AZ32" s="89" t="n"/>
      <c r="BA32" s="90" t="n"/>
      <c r="BB32" s="90" t="n"/>
      <c r="BC32" s="90" t="n"/>
      <c r="BD32" s="90" t="n"/>
      <c r="BE32" s="90" t="n"/>
      <c r="BF32" s="89" t="n"/>
      <c r="BG32" s="90" t="n"/>
      <c r="BH32" s="87" t="n"/>
      <c r="BI32" s="90" t="n"/>
      <c r="BJ32" s="90" t="n"/>
      <c r="BK32" s="90" t="n"/>
      <c r="BL32" s="90" t="n"/>
      <c r="BM32" s="89" t="n"/>
      <c r="BN32" s="89" t="n"/>
      <c r="BO32" s="90" t="n"/>
      <c r="BP32" s="90" t="n"/>
      <c r="BQ32" s="90" t="n"/>
      <c r="BR32" s="90" t="n"/>
      <c r="BS32" s="89" t="n"/>
      <c r="BT32" s="89" t="n"/>
      <c r="BU32" s="90" t="n"/>
      <c r="BV32" s="90" t="n"/>
      <c r="BW32" s="90" t="n"/>
    </row>
    <row r="33" ht="21.9" customHeight="1" s="35">
      <c r="C33" s="92" t="n">
        <v>6081</v>
      </c>
      <c r="D33" s="202" t="inlineStr">
        <is>
          <t>Ｒタパ　イスミレテ</t>
        </is>
      </c>
      <c r="E33" s="198" t="n"/>
      <c r="F33" s="198" t="n"/>
      <c r="G33" s="198" t="n"/>
      <c r="H33" s="198" t="n"/>
      <c r="I33" s="198" t="n"/>
      <c r="J33" s="198" t="n"/>
      <c r="K33" s="198" t="n"/>
      <c r="L33" s="198" t="n"/>
      <c r="M33" s="198" t="n"/>
      <c r="N33" s="198" t="n"/>
      <c r="O33" s="198" t="n"/>
      <c r="P33" s="198" t="n"/>
      <c r="Q33" s="198" t="n"/>
      <c r="R33" s="198" t="n"/>
      <c r="S33" s="198" t="n"/>
      <c r="T33" s="198" t="n"/>
      <c r="U33" s="198" t="n"/>
      <c r="V33" s="198" t="n"/>
      <c r="W33" s="198" t="n"/>
      <c r="X33" s="198" t="n"/>
      <c r="Y33" s="201" t="n"/>
      <c r="Z33" s="198" t="n"/>
      <c r="AA33" s="198" t="n"/>
      <c r="AB33" s="198" t="n"/>
      <c r="AC33" s="198" t="n"/>
      <c r="AD33" s="198" t="n"/>
      <c r="AE33" s="198" t="n"/>
      <c r="AF33" s="198" t="n"/>
      <c r="AG33" s="198" t="n"/>
      <c r="AH33" s="198" t="n"/>
      <c r="AI33" s="198" t="n"/>
      <c r="AJ33" s="182" t="n"/>
      <c r="AK33" s="182" t="n"/>
      <c r="AL33" s="198">
        <f>SUBTOTAL(9,E33:AI33)</f>
        <v/>
      </c>
      <c r="AM33" s="180" t="n"/>
      <c r="AN33" s="150">
        <f>COUNTIF(E33:AI33,"&gt;0")</f>
        <v/>
      </c>
      <c r="AO33" s="180" t="n"/>
      <c r="AP33" s="184">
        <f>SUM(AS33:BW33)</f>
        <v/>
      </c>
      <c r="AQ33" s="179" t="n"/>
      <c r="AR33" s="180" t="n"/>
      <c r="AS33" s="89" t="n"/>
      <c r="AT33" s="89" t="n"/>
      <c r="AU33" s="89" t="n"/>
      <c r="AV33" s="89" t="n"/>
      <c r="AW33" s="89" t="n"/>
      <c r="AX33" s="89" t="n"/>
      <c r="AY33" s="89" t="n"/>
      <c r="AZ33" s="90" t="n"/>
      <c r="BA33" s="90" t="n"/>
      <c r="BB33" s="90" t="n"/>
      <c r="BC33" s="90" t="n"/>
      <c r="BD33" s="89" t="n"/>
      <c r="BE33" s="89" t="n"/>
      <c r="BF33" s="90" t="n"/>
      <c r="BG33" s="90" t="n"/>
      <c r="BH33" s="86" t="n"/>
      <c r="BI33" s="90" t="n"/>
      <c r="BJ33" s="90" t="n"/>
      <c r="BK33" s="89" t="n"/>
      <c r="BL33" s="90" t="n"/>
      <c r="BM33" s="90" t="n"/>
      <c r="BN33" s="90" t="n"/>
      <c r="BO33" s="90" t="n"/>
      <c r="BP33" s="90" t="n"/>
      <c r="BQ33" s="90" t="n"/>
      <c r="BR33" s="89" t="n"/>
      <c r="BS33" s="90" t="n"/>
      <c r="BT33" s="90" t="n"/>
      <c r="BU33" s="90" t="n"/>
      <c r="BV33" s="89" t="n"/>
      <c r="BW33" s="90" t="n"/>
    </row>
    <row r="34" ht="21.9" customHeight="1" s="35">
      <c r="C34" s="199" t="n">
        <v>6082</v>
      </c>
      <c r="D34" s="200" t="inlineStr">
        <is>
          <t>Ｒプン　ヘマ　クマリ</t>
        </is>
      </c>
      <c r="E34" s="201" t="n"/>
      <c r="F34" s="201" t="n"/>
      <c r="G34" s="201" t="n"/>
      <c r="H34" s="201" t="n"/>
      <c r="I34" s="201" t="n"/>
      <c r="J34" s="201" t="n"/>
      <c r="K34" s="201" t="n"/>
      <c r="L34" s="201" t="n"/>
      <c r="M34" s="201" t="n"/>
      <c r="N34" s="201" t="n"/>
      <c r="O34" s="201" t="n"/>
      <c r="P34" s="201" t="n"/>
      <c r="Q34" s="201" t="n"/>
      <c r="R34" s="201" t="n"/>
      <c r="S34" s="201" t="n"/>
      <c r="T34" s="201" t="n"/>
      <c r="U34" s="201" t="n"/>
      <c r="V34" s="201" t="n"/>
      <c r="W34" s="201" t="n"/>
      <c r="X34" s="201" t="n"/>
      <c r="Y34" s="201" t="n"/>
      <c r="Z34" s="198" t="n"/>
      <c r="AA34" s="201" t="n"/>
      <c r="AB34" s="201" t="n"/>
      <c r="AC34" s="201" t="n"/>
      <c r="AD34" s="201" t="n"/>
      <c r="AE34" s="201" t="n"/>
      <c r="AF34" s="201" t="n"/>
      <c r="AG34" s="201" t="n"/>
      <c r="AH34" s="201" t="n"/>
      <c r="AI34" s="201" t="n"/>
      <c r="AJ34" s="182" t="n"/>
      <c r="AK34" s="182" t="n"/>
      <c r="AL34" s="198">
        <f>SUBTOTAL(9,E34:AI34)</f>
        <v/>
      </c>
      <c r="AM34" s="180" t="n"/>
      <c r="AN34" s="150">
        <f>COUNTIF(E34:AI34,"&gt;0")</f>
        <v/>
      </c>
      <c r="AO34" s="180" t="n"/>
      <c r="AP34" s="184">
        <f>SUM(AS34:BW34)</f>
        <v/>
      </c>
      <c r="AQ34" s="179" t="n"/>
      <c r="AR34" s="180" t="n"/>
      <c r="AS34" s="89" t="n"/>
      <c r="AT34" s="89" t="n"/>
      <c r="AU34" s="89" t="n"/>
      <c r="AV34" s="89" t="n"/>
      <c r="AW34" s="89" t="n"/>
      <c r="AX34" s="89" t="n"/>
      <c r="AY34" s="89" t="n"/>
      <c r="AZ34" s="90" t="n"/>
      <c r="BA34" s="89" t="n"/>
      <c r="BB34" s="90" t="n"/>
      <c r="BC34" s="89" t="n"/>
      <c r="BD34" s="89" t="n"/>
      <c r="BE34" s="90" t="n"/>
      <c r="BF34" s="90" t="n"/>
      <c r="BG34" s="90" t="n"/>
      <c r="BH34" s="87" t="n"/>
      <c r="BI34" s="90" t="n"/>
      <c r="BJ34" s="89" t="n"/>
      <c r="BK34" s="89" t="n"/>
      <c r="BL34" s="89" t="n"/>
      <c r="BM34" s="89" t="n"/>
      <c r="BN34" s="89" t="n"/>
      <c r="BO34" s="89" t="n"/>
      <c r="BP34" s="89" t="n"/>
      <c r="BQ34" s="89" t="n"/>
      <c r="BR34" s="89" t="n"/>
      <c r="BS34" s="90" t="n"/>
      <c r="BT34" s="90" t="n"/>
      <c r="BU34" s="89" t="n"/>
      <c r="BV34" s="90" t="n"/>
      <c r="BW34" s="90" t="n"/>
    </row>
    <row r="35" ht="21.9" customHeight="1" s="35">
      <c r="C35" s="199" t="n">
        <v>6083</v>
      </c>
      <c r="D35" s="200" t="inlineStr">
        <is>
          <t>Ｒマガル　シマ　マヤ</t>
        </is>
      </c>
      <c r="E35" s="201" t="n"/>
      <c r="F35" s="201" t="n"/>
      <c r="G35" s="201" t="n"/>
      <c r="H35" s="201" t="n"/>
      <c r="I35" s="201" t="n"/>
      <c r="J35" s="201" t="n"/>
      <c r="K35" s="201" t="n"/>
      <c r="L35" s="201" t="n"/>
      <c r="M35" s="201" t="n"/>
      <c r="N35" s="201" t="n"/>
      <c r="O35" s="201" t="n"/>
      <c r="P35" s="201" t="n"/>
      <c r="Q35" s="201" t="n"/>
      <c r="R35" s="201" t="n"/>
      <c r="S35" s="201" t="n"/>
      <c r="T35" s="201" t="n"/>
      <c r="U35" s="201" t="n"/>
      <c r="V35" s="201" t="n"/>
      <c r="W35" s="201" t="n"/>
      <c r="X35" s="201" t="n"/>
      <c r="Y35" s="201" t="n"/>
      <c r="Z35" s="201" t="n"/>
      <c r="AA35" s="201" t="n"/>
      <c r="AB35" s="201" t="n"/>
      <c r="AC35" s="201" t="n"/>
      <c r="AD35" s="201" t="n"/>
      <c r="AE35" s="201" t="n"/>
      <c r="AF35" s="201" t="n"/>
      <c r="AG35" s="201" t="n"/>
      <c r="AH35" s="201" t="n"/>
      <c r="AI35" s="201" t="n"/>
      <c r="AJ35" s="182" t="n"/>
      <c r="AK35" s="182" t="n"/>
      <c r="AL35" s="198">
        <f>SUBTOTAL(9,E35:AI35)</f>
        <v/>
      </c>
      <c r="AM35" s="180" t="n"/>
      <c r="AN35" s="150">
        <f>COUNTIF(E35:AI35,"&gt;0")</f>
        <v/>
      </c>
      <c r="AO35" s="180" t="n"/>
      <c r="AP35" s="184">
        <f>SUM(AS35:BW35)</f>
        <v/>
      </c>
      <c r="AQ35" s="179" t="n"/>
      <c r="AR35" s="180" t="n"/>
      <c r="AS35" s="89" t="n"/>
      <c r="AT35" s="89" t="n"/>
      <c r="AU35" s="89" t="n"/>
      <c r="AV35" s="89" t="n"/>
      <c r="AW35" s="89" t="n"/>
      <c r="AX35" s="89" t="n"/>
      <c r="AY35" s="89" t="n"/>
      <c r="AZ35" s="90" t="n"/>
      <c r="BA35" s="90" t="n"/>
      <c r="BB35" s="90" t="n"/>
      <c r="BC35" s="90" t="n"/>
      <c r="BD35" s="89" t="n"/>
      <c r="BE35" s="90" t="n"/>
      <c r="BF35" s="90" t="n"/>
      <c r="BG35" s="89" t="n"/>
      <c r="BH35" s="87" t="n"/>
      <c r="BI35" s="90" t="n"/>
      <c r="BJ35" s="89" t="n"/>
      <c r="BK35" s="89" t="n"/>
      <c r="BL35" s="89" t="n"/>
      <c r="BM35" s="90" t="n"/>
      <c r="BN35" s="90" t="n"/>
      <c r="BO35" s="89" t="n"/>
      <c r="BP35" s="89" t="n"/>
      <c r="BQ35" s="90" t="n"/>
      <c r="BR35" s="89" t="n"/>
      <c r="BS35" s="90" t="n"/>
      <c r="BT35" s="90" t="n"/>
      <c r="BU35" s="89" t="n"/>
      <c r="BV35" s="89" t="n"/>
      <c r="BW35" s="90" t="n"/>
    </row>
    <row r="36" ht="21.9" customHeight="1" s="35">
      <c r="C36" s="94" t="n">
        <v>6084</v>
      </c>
      <c r="D36" s="200" t="inlineStr">
        <is>
          <t>Ｒヤカ　ホム　マヤ</t>
        </is>
      </c>
      <c r="E36" s="201" t="n"/>
      <c r="F36" s="201" t="n"/>
      <c r="G36" s="201" t="n"/>
      <c r="H36" s="201" t="n"/>
      <c r="I36" s="201" t="n"/>
      <c r="J36" s="201" t="n"/>
      <c r="K36" s="201" t="n"/>
      <c r="L36" s="201" t="n"/>
      <c r="M36" s="201" t="n"/>
      <c r="N36" s="201" t="n"/>
      <c r="O36" s="201" t="n"/>
      <c r="P36" s="201" t="n"/>
      <c r="Q36" s="201" t="n"/>
      <c r="R36" s="201" t="n"/>
      <c r="S36" s="201" t="n"/>
      <c r="T36" s="201" t="n"/>
      <c r="U36" s="201" t="n"/>
      <c r="V36" s="201" t="n"/>
      <c r="W36" s="201" t="n"/>
      <c r="X36" s="201" t="n"/>
      <c r="Y36" s="201" t="n"/>
      <c r="Z36" s="201" t="n"/>
      <c r="AA36" s="201" t="n"/>
      <c r="AB36" s="201" t="n"/>
      <c r="AC36" s="201" t="n"/>
      <c r="AD36" s="201" t="n"/>
      <c r="AE36" s="201" t="n"/>
      <c r="AF36" s="201" t="n"/>
      <c r="AG36" s="201" t="n"/>
      <c r="AH36" s="201" t="n"/>
      <c r="AI36" s="201" t="n"/>
      <c r="AJ36" s="182" t="n"/>
      <c r="AK36" s="182" t="n"/>
      <c r="AL36" s="198">
        <f>SUBTOTAL(9,E36:AI36)</f>
        <v/>
      </c>
      <c r="AM36" s="180" t="n"/>
      <c r="AN36" s="150">
        <f>COUNTIF(E36:AI36,"&gt;0")</f>
        <v/>
      </c>
      <c r="AO36" s="180" t="n"/>
      <c r="AP36" s="184">
        <f>SUM(AS36:BW36)</f>
        <v/>
      </c>
      <c r="AQ36" s="179" t="n"/>
      <c r="AR36" s="180" t="n"/>
      <c r="AS36" s="89" t="n"/>
      <c r="AT36" s="89" t="n"/>
      <c r="AU36" s="89" t="n"/>
      <c r="AV36" s="89" t="n"/>
      <c r="AW36" s="89" t="n"/>
      <c r="AX36" s="89" t="n"/>
      <c r="AY36" s="89" t="n"/>
      <c r="AZ36" s="90" t="n"/>
      <c r="BA36" s="90" t="n"/>
      <c r="BB36" s="89" t="n"/>
      <c r="BC36" s="90" t="n"/>
      <c r="BD36" s="89" t="n"/>
      <c r="BE36" s="89" t="n"/>
      <c r="BF36" s="90" t="n"/>
      <c r="BG36" s="90" t="n"/>
      <c r="BH36" s="86" t="n"/>
      <c r="BI36" s="89" t="n"/>
      <c r="BJ36" s="90" t="n"/>
      <c r="BK36" s="89" t="n"/>
      <c r="BL36" s="89" t="n"/>
      <c r="BM36" s="90" t="n"/>
      <c r="BN36" s="90" t="n"/>
      <c r="BO36" s="89" t="n"/>
      <c r="BP36" s="90" t="n"/>
      <c r="BQ36" s="90" t="n"/>
      <c r="BR36" s="89" t="n"/>
      <c r="BS36" s="90" t="n"/>
      <c r="BT36" s="90" t="n"/>
      <c r="BU36" s="90" t="n"/>
      <c r="BV36" s="90" t="n"/>
      <c r="BW36" s="90" t="n"/>
    </row>
    <row r="37" ht="21.9" customHeight="1" s="35">
      <c r="C37" s="94" t="n">
        <v>6210</v>
      </c>
      <c r="D37" s="200" t="inlineStr">
        <is>
          <t>Ｒグルン　サビナ</t>
        </is>
      </c>
      <c r="E37" s="201" t="n"/>
      <c r="F37" s="201" t="n"/>
      <c r="G37" s="201" t="n"/>
      <c r="H37" s="201" t="n"/>
      <c r="I37" s="201" t="n"/>
      <c r="J37" s="201" t="n"/>
      <c r="K37" s="201" t="n"/>
      <c r="L37" s="201" t="n"/>
      <c r="M37" s="201" t="n"/>
      <c r="N37" s="201" t="n"/>
      <c r="O37" s="201" t="n"/>
      <c r="P37" s="201" t="n"/>
      <c r="Q37" s="201" t="n"/>
      <c r="R37" s="201" t="n"/>
      <c r="S37" s="201" t="n"/>
      <c r="T37" s="201" t="n"/>
      <c r="U37" s="201" t="n"/>
      <c r="V37" s="201" t="n"/>
      <c r="W37" s="201" t="n"/>
      <c r="X37" s="201" t="n"/>
      <c r="Y37" s="201" t="n"/>
      <c r="Z37" s="201" t="n"/>
      <c r="AA37" s="201" t="n"/>
      <c r="AB37" s="201" t="n"/>
      <c r="AC37" s="201" t="n"/>
      <c r="AD37" s="201" t="n"/>
      <c r="AE37" s="201" t="n"/>
      <c r="AF37" s="201" t="n"/>
      <c r="AG37" s="201" t="n"/>
      <c r="AH37" s="201" t="n"/>
      <c r="AI37" s="201" t="n"/>
      <c r="AJ37" s="182" t="n"/>
      <c r="AK37" s="182" t="n"/>
      <c r="AL37" s="198">
        <f>SUBTOTAL(9,E37:AI37)</f>
        <v/>
      </c>
      <c r="AM37" s="180" t="n"/>
      <c r="AN37" s="150">
        <f>COUNTIF(E37:AI37,"&gt;0")</f>
        <v/>
      </c>
      <c r="AO37" s="180" t="n"/>
      <c r="AP37" s="184">
        <f>SUM(AS37:BW37)</f>
        <v/>
      </c>
      <c r="AQ37" s="179" t="n"/>
      <c r="AR37" s="180" t="n"/>
      <c r="AS37" s="89" t="n"/>
      <c r="AT37" s="89" t="n"/>
      <c r="AU37" s="89" t="n"/>
      <c r="AV37" s="89" t="n"/>
      <c r="AW37" s="89" t="n"/>
      <c r="AX37" s="89" t="n"/>
      <c r="AY37" s="89" t="n"/>
      <c r="AZ37" s="89" t="n"/>
      <c r="BA37" s="89" t="n"/>
      <c r="BB37" s="90" t="n"/>
      <c r="BC37" s="89" t="n"/>
      <c r="BD37" s="89" t="n"/>
      <c r="BE37" s="89" t="n"/>
      <c r="BF37" s="89" t="n"/>
      <c r="BG37" s="89" t="n"/>
      <c r="BH37" s="87" t="n"/>
      <c r="BI37" s="90" t="n"/>
      <c r="BJ37" s="89" t="n"/>
      <c r="BK37" s="89" t="n"/>
      <c r="BL37" s="89" t="n"/>
      <c r="BM37" s="89" t="n"/>
      <c r="BN37" s="89" t="n"/>
      <c r="BO37" s="89" t="n"/>
      <c r="BP37" s="90" t="n"/>
      <c r="BQ37" s="89" t="n"/>
      <c r="BR37" s="89" t="n"/>
      <c r="BS37" s="89" t="n"/>
      <c r="BT37" s="89" t="n"/>
      <c r="BU37" s="89" t="n"/>
      <c r="BV37" s="89" t="n"/>
      <c r="BW37" s="89" t="n"/>
    </row>
    <row r="38" ht="21.9" customHeight="1" s="35">
      <c r="C38" s="199" t="n">
        <v>6211</v>
      </c>
      <c r="D38" s="200" t="inlineStr">
        <is>
          <t>Ｒバラル　サンディア</t>
        </is>
      </c>
      <c r="E38" s="201" t="n"/>
      <c r="F38" s="201" t="n"/>
      <c r="G38" s="201" t="n"/>
      <c r="H38" s="201" t="n"/>
      <c r="I38" s="201" t="n"/>
      <c r="J38" s="201" t="n"/>
      <c r="K38" s="201" t="n"/>
      <c r="L38" s="201" t="n"/>
      <c r="M38" s="201" t="n"/>
      <c r="N38" s="201" t="n"/>
      <c r="O38" s="201" t="n"/>
      <c r="P38" s="201" t="n"/>
      <c r="Q38" s="201" t="n"/>
      <c r="R38" s="201" t="n"/>
      <c r="S38" s="201" t="n"/>
      <c r="T38" s="201" t="n"/>
      <c r="U38" s="201" t="n"/>
      <c r="V38" s="201" t="n"/>
      <c r="W38" s="201" t="n"/>
      <c r="X38" s="201" t="n"/>
      <c r="Y38" s="201" t="n"/>
      <c r="Z38" s="201" t="n"/>
      <c r="AA38" s="201" t="n"/>
      <c r="AB38" s="201" t="n"/>
      <c r="AC38" s="201" t="n"/>
      <c r="AD38" s="201" t="n"/>
      <c r="AE38" s="201" t="n"/>
      <c r="AF38" s="201" t="n"/>
      <c r="AG38" s="201" t="n"/>
      <c r="AH38" s="201" t="n"/>
      <c r="AI38" s="201" t="n"/>
      <c r="AJ38" s="182" t="n"/>
      <c r="AK38" s="182" t="n"/>
      <c r="AL38" s="198">
        <f>SUBTOTAL(9,E38:AI38)</f>
        <v/>
      </c>
      <c r="AM38" s="180" t="n"/>
      <c r="AN38" s="150">
        <f>COUNTIF(E38:AI38,"&gt;0")</f>
        <v/>
      </c>
      <c r="AO38" s="180" t="n"/>
      <c r="AP38" s="184">
        <f>SUM(AS38:BW38)</f>
        <v/>
      </c>
      <c r="AQ38" s="179" t="n"/>
      <c r="AR38" s="180" t="n"/>
      <c r="AS38" s="89" t="n"/>
      <c r="AT38" s="89" t="n"/>
      <c r="AU38" s="89" t="n"/>
      <c r="AV38" s="89" t="n"/>
      <c r="AW38" s="89" t="n"/>
      <c r="AX38" s="89" t="n"/>
      <c r="AY38" s="89" t="n"/>
      <c r="AZ38" s="89" t="n"/>
      <c r="BA38" s="89" t="n"/>
      <c r="BB38" s="89" t="n"/>
      <c r="BC38" s="89" t="n"/>
      <c r="BD38" s="89" t="n"/>
      <c r="BE38" s="89" t="n"/>
      <c r="BF38" s="89" t="n"/>
      <c r="BG38" s="89" t="n"/>
      <c r="BH38" s="86" t="n"/>
      <c r="BI38" s="89" t="n"/>
      <c r="BJ38" s="89" t="n"/>
      <c r="BK38" s="89" t="n"/>
      <c r="BL38" s="89" t="n"/>
      <c r="BM38" s="89" t="n"/>
      <c r="BN38" s="89" t="n"/>
      <c r="BO38" s="89" t="n"/>
      <c r="BP38" s="89" t="n"/>
      <c r="BQ38" s="89" t="n"/>
      <c r="BR38" s="89" t="n"/>
      <c r="BS38" s="89" t="n"/>
      <c r="BT38" s="89" t="n"/>
      <c r="BU38" s="89" t="n"/>
      <c r="BV38" s="89" t="n"/>
      <c r="BW38" s="90" t="n"/>
    </row>
    <row r="39" ht="21.9" customHeight="1" s="35">
      <c r="C39" s="199" t="n">
        <v>6426</v>
      </c>
      <c r="D39" s="200" t="inlineStr">
        <is>
          <t>Ｒバッタ　ディペシュ</t>
        </is>
      </c>
      <c r="E39" s="201" t="n"/>
      <c r="F39" s="201" t="n"/>
      <c r="G39" s="201" t="n"/>
      <c r="H39" s="201" t="n"/>
      <c r="I39" s="201" t="n"/>
      <c r="J39" s="201" t="n"/>
      <c r="K39" s="201" t="n"/>
      <c r="L39" s="201" t="n"/>
      <c r="M39" s="201" t="n"/>
      <c r="N39" s="201" t="n"/>
      <c r="O39" s="201" t="n"/>
      <c r="P39" s="201" t="n"/>
      <c r="Q39" s="201" t="n"/>
      <c r="R39" s="201" t="n"/>
      <c r="S39" s="201" t="n"/>
      <c r="T39" s="201" t="n"/>
      <c r="U39" s="201" t="n"/>
      <c r="V39" s="201" t="n"/>
      <c r="W39" s="201" t="n"/>
      <c r="X39" s="201" t="n"/>
      <c r="Y39" s="201" t="n"/>
      <c r="Z39" s="201" t="n"/>
      <c r="AA39" s="201" t="n"/>
      <c r="AB39" s="201" t="n"/>
      <c r="AC39" s="201" t="n"/>
      <c r="AD39" s="201" t="n"/>
      <c r="AE39" s="201" t="n"/>
      <c r="AF39" s="201" t="n"/>
      <c r="AG39" s="201" t="n"/>
      <c r="AH39" s="201" t="n"/>
      <c r="AI39" s="201" t="n"/>
      <c r="AJ39" s="182" t="n"/>
      <c r="AK39" s="182" t="n"/>
      <c r="AL39" s="198">
        <f>SUBTOTAL(9,E39:AI39)</f>
        <v/>
      </c>
      <c r="AM39" s="180" t="n"/>
      <c r="AN39" s="150">
        <f>COUNTIF(E39:AI39,"&gt;0")</f>
        <v/>
      </c>
      <c r="AO39" s="180" t="n"/>
      <c r="AP39" s="184">
        <f>SUM(AS39:BW39)</f>
        <v/>
      </c>
      <c r="AQ39" s="179" t="n"/>
      <c r="AR39" s="180" t="n"/>
      <c r="AS39" s="89" t="n"/>
      <c r="AT39" s="89" t="n"/>
      <c r="AU39" s="89" t="n"/>
      <c r="AV39" s="89" t="n"/>
      <c r="AW39" s="89" t="n"/>
      <c r="AX39" s="89" t="n"/>
      <c r="AY39" s="89" t="n"/>
      <c r="AZ39" s="89" t="n"/>
      <c r="BA39" s="89" t="n"/>
      <c r="BB39" s="89" t="n"/>
      <c r="BC39" s="89" t="n"/>
      <c r="BD39" s="89" t="n"/>
      <c r="BE39" s="89" t="n"/>
      <c r="BF39" s="89" t="n"/>
      <c r="BG39" s="89" t="n"/>
      <c r="BH39" s="86" t="n"/>
      <c r="BI39" s="89" t="n"/>
      <c r="BJ39" s="89" t="n"/>
      <c r="BK39" s="89" t="n"/>
      <c r="BL39" s="89" t="n"/>
      <c r="BM39" s="89" t="n"/>
      <c r="BN39" s="89" t="n"/>
      <c r="BO39" s="89" t="n"/>
      <c r="BP39" s="89" t="n"/>
      <c r="BQ39" s="89" t="n"/>
      <c r="BR39" s="89" t="n"/>
      <c r="BS39" s="89" t="n"/>
      <c r="BT39" s="89" t="n"/>
      <c r="BU39" s="89" t="n"/>
      <c r="BV39" s="90" t="n"/>
      <c r="BW39" s="90" t="n"/>
    </row>
    <row r="40" ht="21.9" customHeight="1" s="35">
      <c r="C40" s="94" t="n">
        <v>6428</v>
      </c>
      <c r="D40" s="200" t="inlineStr">
        <is>
          <t>Ｒアチャレ　ポウデル　アスミ</t>
        </is>
      </c>
      <c r="E40" s="201" t="n"/>
      <c r="F40" s="201" t="n"/>
      <c r="G40" s="201" t="n"/>
      <c r="H40" s="201" t="n"/>
      <c r="I40" s="201" t="n"/>
      <c r="J40" s="201" t="n"/>
      <c r="K40" s="201" t="n"/>
      <c r="L40" s="201" t="n"/>
      <c r="M40" s="201" t="n"/>
      <c r="N40" s="201" t="n"/>
      <c r="O40" s="201" t="n"/>
      <c r="P40" s="201" t="n"/>
      <c r="Q40" s="201" t="n"/>
      <c r="R40" s="201" t="n"/>
      <c r="S40" s="201" t="n"/>
      <c r="T40" s="201" t="n"/>
      <c r="U40" s="201" t="n"/>
      <c r="V40" s="201" t="n"/>
      <c r="W40" s="201" t="n"/>
      <c r="X40" s="201" t="n"/>
      <c r="Y40" s="201" t="n"/>
      <c r="Z40" s="201" t="n"/>
      <c r="AA40" s="201" t="n"/>
      <c r="AB40" s="201" t="n"/>
      <c r="AC40" s="201" t="n"/>
      <c r="AD40" s="201" t="n"/>
      <c r="AE40" s="201" t="n"/>
      <c r="AF40" s="201" t="n"/>
      <c r="AG40" s="201" t="n"/>
      <c r="AH40" s="201" t="n"/>
      <c r="AI40" s="201" t="n"/>
      <c r="AJ40" s="182" t="n"/>
      <c r="AK40" s="182" t="n"/>
      <c r="AL40" s="198">
        <f>SUBTOTAL(9,E40:AI40)</f>
        <v/>
      </c>
      <c r="AM40" s="180" t="n"/>
      <c r="AN40" s="150">
        <f>COUNTIF(E40:AI40,"&gt;0")</f>
        <v/>
      </c>
      <c r="AO40" s="180" t="n"/>
      <c r="AP40" s="184">
        <f>SUM(AS40:BW40)</f>
        <v/>
      </c>
      <c r="AQ40" s="179" t="n"/>
      <c r="AR40" s="180" t="n"/>
      <c r="AS40" s="89" t="n"/>
      <c r="AT40" s="89" t="n"/>
      <c r="AU40" s="89" t="n"/>
      <c r="AV40" s="89" t="n"/>
      <c r="AW40" s="89" t="n"/>
      <c r="AX40" s="89" t="n"/>
      <c r="AY40" s="89" t="n"/>
      <c r="AZ40" s="90" t="n"/>
      <c r="BA40" s="89" t="n"/>
      <c r="BB40" s="90" t="n"/>
      <c r="BC40" s="89" t="n"/>
      <c r="BD40" s="90" t="n"/>
      <c r="BE40" s="90" t="n"/>
      <c r="BF40" s="90" t="n"/>
      <c r="BG40" s="90" t="n"/>
      <c r="BH40" s="89" t="n"/>
      <c r="BI40" s="89" t="n"/>
      <c r="BJ40" s="89" t="n"/>
      <c r="BK40" s="90" t="n"/>
      <c r="BL40" s="90" t="n"/>
      <c r="BM40" s="90" t="n"/>
      <c r="BN40" s="90" t="n"/>
      <c r="BO40" s="89" t="n"/>
      <c r="BP40" s="89" t="n"/>
      <c r="BQ40" s="89" t="n"/>
      <c r="BR40" s="90" t="n"/>
      <c r="BS40" s="90" t="n"/>
      <c r="BT40" s="90" t="n"/>
      <c r="BU40" s="90" t="n"/>
      <c r="BV40" s="89" t="n"/>
      <c r="BW40" s="89" t="n"/>
    </row>
    <row r="41" ht="21.9" customHeight="1" s="35">
      <c r="C41" s="94" t="n">
        <v>6429</v>
      </c>
      <c r="D41" s="200" t="inlineStr">
        <is>
          <t>Ｒタパ　カンチェ</t>
        </is>
      </c>
      <c r="E41" s="201" t="n"/>
      <c r="F41" s="201" t="n"/>
      <c r="G41" s="201" t="n"/>
      <c r="H41" s="201" t="n"/>
      <c r="I41" s="201" t="n"/>
      <c r="J41" s="201" t="n"/>
      <c r="K41" s="201" t="n"/>
      <c r="L41" s="201" t="n"/>
      <c r="M41" s="201" t="n"/>
      <c r="N41" s="201" t="n"/>
      <c r="O41" s="201" t="n"/>
      <c r="P41" s="201" t="n"/>
      <c r="Q41" s="201" t="n"/>
      <c r="R41" s="201" t="n"/>
      <c r="S41" s="201" t="n"/>
      <c r="T41" s="201" t="n"/>
      <c r="U41" s="201" t="n"/>
      <c r="V41" s="201" t="n"/>
      <c r="W41" s="201" t="n"/>
      <c r="X41" s="201" t="n"/>
      <c r="Y41" s="201" t="n"/>
      <c r="Z41" s="201" t="n"/>
      <c r="AA41" s="201" t="n"/>
      <c r="AB41" s="201" t="n"/>
      <c r="AC41" s="201" t="n"/>
      <c r="AD41" s="201" t="n"/>
      <c r="AE41" s="201" t="n"/>
      <c r="AF41" s="201" t="n"/>
      <c r="AG41" s="201" t="n"/>
      <c r="AH41" s="201" t="n"/>
      <c r="AI41" s="201" t="n"/>
      <c r="AJ41" s="182" t="n"/>
      <c r="AK41" s="182" t="n"/>
      <c r="AL41" s="198">
        <f>SUBTOTAL(9,E41:AI41)</f>
        <v/>
      </c>
      <c r="AM41" s="180" t="n"/>
      <c r="AN41" s="150">
        <f>COUNTIF(E41:AI41,"&gt;0")</f>
        <v/>
      </c>
      <c r="AO41" s="180" t="n"/>
      <c r="AP41" s="184">
        <f>SUM(AS41:BW41)</f>
        <v/>
      </c>
      <c r="AQ41" s="179" t="n"/>
      <c r="AR41" s="180" t="n"/>
      <c r="AS41" s="89" t="n"/>
      <c r="AT41" s="89" t="n"/>
      <c r="AU41" s="89" t="n"/>
      <c r="AV41" s="89" t="n"/>
      <c r="AW41" s="89" t="n"/>
      <c r="AX41" s="89" t="n"/>
      <c r="AY41" s="89" t="n"/>
      <c r="AZ41" s="90" t="n"/>
      <c r="BA41" s="90" t="n"/>
      <c r="BB41" s="90" t="n"/>
      <c r="BC41" s="90" t="n"/>
      <c r="BD41" s="90" t="n"/>
      <c r="BE41" s="90" t="n"/>
      <c r="BF41" s="90" t="n"/>
      <c r="BG41" s="90" t="n"/>
      <c r="BH41" s="87" t="n"/>
      <c r="BI41" s="90" t="n"/>
      <c r="BJ41" s="90" t="n"/>
      <c r="BK41" s="90" t="n"/>
      <c r="BL41" s="90" t="n"/>
      <c r="BM41" s="90" t="n"/>
      <c r="BN41" s="90" t="n"/>
      <c r="BO41" s="90" t="n"/>
      <c r="BP41" s="90" t="n"/>
      <c r="BQ41" s="90" t="n"/>
      <c r="BR41" s="89" t="n"/>
      <c r="BS41" s="90" t="n"/>
      <c r="BT41" s="90" t="n"/>
      <c r="BU41" s="90" t="n"/>
      <c r="BV41" s="90" t="n"/>
      <c r="BW41" s="90" t="n"/>
    </row>
    <row r="42" ht="21.9" customHeight="1" s="35">
      <c r="C42" s="94" t="n">
        <v>6438</v>
      </c>
      <c r="D42" s="200" t="inlineStr">
        <is>
          <t>Ｋネウパネ　ブワン</t>
        </is>
      </c>
      <c r="E42" s="201" t="n"/>
      <c r="F42" s="201" t="n"/>
      <c r="G42" s="201" t="n"/>
      <c r="H42" s="201" t="n"/>
      <c r="I42" s="201" t="n"/>
      <c r="J42" s="201" t="n"/>
      <c r="K42" s="201" t="n"/>
      <c r="L42" s="201" t="n"/>
      <c r="M42" s="201" t="n"/>
      <c r="N42" s="201" t="n"/>
      <c r="O42" s="201" t="n"/>
      <c r="P42" s="201" t="n"/>
      <c r="Q42" s="201" t="n"/>
      <c r="R42" s="201" t="n"/>
      <c r="S42" s="201" t="n"/>
      <c r="T42" s="201" t="n"/>
      <c r="U42" s="201" t="n"/>
      <c r="V42" s="201" t="n"/>
      <c r="W42" s="201" t="n"/>
      <c r="X42" s="201" t="n"/>
      <c r="Y42" s="201" t="n"/>
      <c r="Z42" s="201" t="n"/>
      <c r="AA42" s="201" t="n"/>
      <c r="AB42" s="201" t="n"/>
      <c r="AC42" s="201" t="n"/>
      <c r="AD42" s="201" t="n"/>
      <c r="AE42" s="201" t="n"/>
      <c r="AF42" s="201" t="n"/>
      <c r="AG42" s="201" t="n"/>
      <c r="AH42" s="201" t="n"/>
      <c r="AI42" s="201" t="n"/>
      <c r="AJ42" s="182" t="n"/>
      <c r="AK42" s="182" t="n"/>
      <c r="AL42" s="198">
        <f>SUBTOTAL(9,E42:AI42)</f>
        <v/>
      </c>
      <c r="AM42" s="180" t="n"/>
      <c r="AN42" s="150">
        <f>COUNTIF(E42:AI42,"&gt;0")</f>
        <v/>
      </c>
      <c r="AO42" s="180" t="n"/>
      <c r="AP42" s="184">
        <f>SUM(AS42:BW42)</f>
        <v/>
      </c>
      <c r="AQ42" s="179" t="n"/>
      <c r="AR42" s="180" t="n"/>
      <c r="AS42" s="89" t="n"/>
      <c r="AT42" s="89" t="n"/>
      <c r="AU42" s="89" t="n"/>
      <c r="AV42" s="89" t="n"/>
      <c r="AW42" s="89" t="n"/>
      <c r="AX42" s="89" t="n"/>
      <c r="AY42" s="89" t="n"/>
      <c r="AZ42" s="89" t="n"/>
      <c r="BA42" s="90" t="n"/>
      <c r="BB42" s="90" t="n"/>
      <c r="BC42" s="90" t="n"/>
      <c r="BD42" s="90" t="n"/>
      <c r="BE42" s="90" t="n"/>
      <c r="BF42" s="89" t="n"/>
      <c r="BG42" s="89" t="n"/>
      <c r="BH42" s="89" t="n"/>
      <c r="BI42" s="90" t="n"/>
      <c r="BJ42" s="90" t="n"/>
      <c r="BK42" s="90" t="n"/>
      <c r="BL42" s="90" t="n"/>
      <c r="BM42" s="89" t="n"/>
      <c r="BN42" s="89" t="n"/>
      <c r="BO42" s="89" t="n"/>
      <c r="BP42" s="90" t="n"/>
      <c r="BQ42" s="90" t="n"/>
      <c r="BR42" s="90" t="n"/>
      <c r="BS42" s="89" t="n"/>
      <c r="BT42" s="89" t="n"/>
      <c r="BU42" s="89" t="n"/>
      <c r="BV42" s="89" t="n"/>
      <c r="BW42" s="90" t="n"/>
    </row>
    <row r="43" ht="21.9" customHeight="1" s="35">
      <c r="C43" s="92" t="n">
        <v>6456</v>
      </c>
      <c r="D43" s="202" t="inlineStr">
        <is>
          <t>Ｒサヒ　ヘミ　サラ</t>
        </is>
      </c>
      <c r="E43" s="201" t="n"/>
      <c r="F43" s="201" t="n"/>
      <c r="G43" s="201" t="n"/>
      <c r="H43" s="201" t="n"/>
      <c r="I43" s="201" t="n"/>
      <c r="J43" s="201" t="n"/>
      <c r="K43" s="201" t="n"/>
      <c r="L43" s="201" t="n"/>
      <c r="M43" s="201" t="n"/>
      <c r="N43" s="201" t="n"/>
      <c r="O43" s="201" t="n"/>
      <c r="P43" s="201" t="n"/>
      <c r="Q43" s="201" t="n"/>
      <c r="R43" s="201" t="n"/>
      <c r="S43" s="201" t="n"/>
      <c r="T43" s="201" t="n"/>
      <c r="U43" s="201" t="n"/>
      <c r="V43" s="201" t="n"/>
      <c r="W43" s="201" t="n"/>
      <c r="X43" s="201" t="n"/>
      <c r="Y43" s="201" t="n"/>
      <c r="Z43" s="201" t="n"/>
      <c r="AA43" s="201" t="n"/>
      <c r="AB43" s="201" t="n"/>
      <c r="AC43" s="201" t="n"/>
      <c r="AD43" s="201" t="n"/>
      <c r="AE43" s="201" t="n"/>
      <c r="AF43" s="201" t="n"/>
      <c r="AG43" s="201" t="n"/>
      <c r="AH43" s="201" t="n"/>
      <c r="AI43" s="201" t="n"/>
      <c r="AJ43" s="182" t="n"/>
      <c r="AK43" s="182" t="n"/>
      <c r="AL43" s="198">
        <f>SUBTOTAL(9,E43:AI43)</f>
        <v/>
      </c>
      <c r="AM43" s="180" t="n"/>
      <c r="AN43" s="150">
        <f>COUNTIF(E43:AI43,"&gt;0")</f>
        <v/>
      </c>
      <c r="AO43" s="180" t="n"/>
      <c r="AP43" s="184">
        <f>SUM(AS43:BW43)</f>
        <v/>
      </c>
      <c r="AQ43" s="179" t="n"/>
      <c r="AR43" s="180" t="n"/>
      <c r="AS43" s="89" t="n"/>
      <c r="AT43" s="89" t="n"/>
      <c r="AU43" s="89" t="n"/>
      <c r="AV43" s="89" t="n"/>
      <c r="AW43" s="89" t="n"/>
      <c r="AX43" s="89" t="n"/>
      <c r="AY43" s="89" t="n"/>
      <c r="AZ43" s="89" t="n"/>
      <c r="BA43" s="89" t="n"/>
      <c r="BB43" s="90" t="n"/>
      <c r="BC43" s="89" t="n"/>
      <c r="BD43" s="89" t="n"/>
      <c r="BE43" s="90" t="n"/>
      <c r="BF43" s="89" t="n"/>
      <c r="BG43" s="90" t="n"/>
      <c r="BH43" s="89" t="n"/>
      <c r="BI43" s="90" t="n"/>
      <c r="BJ43" s="89" t="n"/>
      <c r="BK43" s="89" t="n"/>
      <c r="BL43" s="90" t="n"/>
      <c r="BM43" s="89" t="n"/>
      <c r="BN43" s="89" t="n"/>
      <c r="BO43" s="90" t="n"/>
      <c r="BP43" s="89" t="n"/>
      <c r="BQ43" s="89" t="n"/>
      <c r="BR43" s="89" t="n"/>
      <c r="BS43" s="89" t="n"/>
      <c r="BT43" s="89" t="n"/>
      <c r="BU43" s="90" t="n"/>
      <c r="BV43" s="90" t="n"/>
      <c r="BW43" s="89" t="n"/>
    </row>
    <row r="44" ht="21.9" customHeight="1" s="35">
      <c r="C44" s="94" t="n">
        <v>6457</v>
      </c>
      <c r="D44" s="200" t="inlineStr">
        <is>
          <t>Ｒカトリ　スレスタ　アミタ</t>
        </is>
      </c>
      <c r="E44" s="201" t="n"/>
      <c r="F44" s="201" t="n"/>
      <c r="G44" s="201" t="n"/>
      <c r="H44" s="201" t="n"/>
      <c r="I44" s="201" t="n"/>
      <c r="J44" s="201" t="n"/>
      <c r="K44" s="201" t="n"/>
      <c r="L44" s="201" t="n"/>
      <c r="M44" s="201" t="n"/>
      <c r="N44" s="201" t="n"/>
      <c r="O44" s="201" t="n"/>
      <c r="P44" s="201" t="n"/>
      <c r="Q44" s="201" t="n"/>
      <c r="R44" s="201" t="n"/>
      <c r="S44" s="201" t="n"/>
      <c r="T44" s="201" t="n"/>
      <c r="U44" s="201" t="n"/>
      <c r="V44" s="201" t="n"/>
      <c r="W44" s="201" t="n"/>
      <c r="X44" s="201" t="n"/>
      <c r="Y44" s="201" t="n"/>
      <c r="Z44" s="201" t="n"/>
      <c r="AA44" s="201" t="n"/>
      <c r="AB44" s="201" t="n"/>
      <c r="AC44" s="201" t="n"/>
      <c r="AD44" s="201" t="n"/>
      <c r="AE44" s="201" t="n"/>
      <c r="AF44" s="201" t="n"/>
      <c r="AG44" s="201" t="n"/>
      <c r="AH44" s="201" t="n"/>
      <c r="AI44" s="201" t="n"/>
      <c r="AJ44" s="182" t="n"/>
      <c r="AK44" s="182" t="n"/>
      <c r="AL44" s="198">
        <f>SUBTOTAL(9,E44:AI44)</f>
        <v/>
      </c>
      <c r="AM44" s="180" t="n"/>
      <c r="AN44" s="150">
        <f>COUNTIF(E44:AI44,"&gt;0")</f>
        <v/>
      </c>
      <c r="AO44" s="180" t="n"/>
      <c r="AP44" s="184">
        <f>SUM(AS44:BW44)</f>
        <v/>
      </c>
      <c r="AQ44" s="179" t="n"/>
      <c r="AR44" s="180" t="n"/>
      <c r="AS44" s="89" t="n"/>
      <c r="AT44" s="89" t="n"/>
      <c r="AU44" s="89" t="n"/>
      <c r="AV44" s="89" t="n"/>
      <c r="AW44" s="89" t="n"/>
      <c r="AX44" s="89" t="n"/>
      <c r="AY44" s="89" t="n"/>
      <c r="AZ44" s="89" t="n"/>
      <c r="BA44" s="89" t="n"/>
      <c r="BB44" s="89" t="n"/>
      <c r="BC44" s="89" t="n"/>
      <c r="BD44" s="89" t="n"/>
      <c r="BE44" s="89" t="n"/>
      <c r="BF44" s="89" t="n"/>
      <c r="BG44" s="89" t="n"/>
      <c r="BH44" s="86" t="n"/>
      <c r="BI44" s="89" t="n"/>
      <c r="BJ44" s="89" t="n"/>
      <c r="BK44" s="89" t="n"/>
      <c r="BL44" s="89" t="n"/>
      <c r="BM44" s="89" t="n"/>
      <c r="BN44" s="89" t="n"/>
      <c r="BO44" s="89" t="n"/>
      <c r="BP44" s="89" t="n"/>
      <c r="BQ44" s="89" t="n"/>
      <c r="BR44" s="89" t="n"/>
      <c r="BS44" s="89" t="n"/>
      <c r="BT44" s="89" t="n"/>
      <c r="BU44" s="89" t="n"/>
      <c r="BV44" s="89" t="n"/>
      <c r="BW44" s="89" t="n"/>
    </row>
    <row r="45" ht="21.9" customHeight="1" s="35">
      <c r="C45" s="94" t="n">
        <v>6469</v>
      </c>
      <c r="D45" s="200" t="inlineStr">
        <is>
          <t>Ｋダカル　アチャリヤ　マラティ</t>
        </is>
      </c>
      <c r="E45" s="201" t="n"/>
      <c r="F45" s="201" t="n"/>
      <c r="G45" s="201" t="n"/>
      <c r="H45" s="201" t="n"/>
      <c r="I45" s="201" t="n"/>
      <c r="J45" s="201" t="n"/>
      <c r="K45" s="201" t="n"/>
      <c r="L45" s="201" t="n"/>
      <c r="M45" s="201" t="n"/>
      <c r="N45" s="201" t="n"/>
      <c r="O45" s="201" t="n"/>
      <c r="P45" s="201" t="n"/>
      <c r="Q45" s="201" t="n"/>
      <c r="R45" s="201" t="n"/>
      <c r="S45" s="201" t="n"/>
      <c r="T45" s="201" t="n"/>
      <c r="U45" s="201" t="n"/>
      <c r="V45" s="201" t="n"/>
      <c r="W45" s="201" t="n"/>
      <c r="X45" s="201" t="n"/>
      <c r="Y45" s="201" t="n"/>
      <c r="Z45" s="201" t="n"/>
      <c r="AA45" s="201" t="n"/>
      <c r="AB45" s="201" t="n"/>
      <c r="AC45" s="201" t="n"/>
      <c r="AD45" s="201" t="n"/>
      <c r="AE45" s="201" t="n"/>
      <c r="AF45" s="201" t="n"/>
      <c r="AG45" s="201" t="n"/>
      <c r="AH45" s="201" t="n"/>
      <c r="AI45" s="201" t="n"/>
      <c r="AJ45" s="182" t="n"/>
      <c r="AK45" s="182" t="n"/>
      <c r="AL45" s="198">
        <f>SUBTOTAL(9,E45:AI45)</f>
        <v/>
      </c>
      <c r="AM45" s="180" t="n"/>
      <c r="AN45" s="150">
        <f>COUNTIF(E45:AI45,"&gt;0")</f>
        <v/>
      </c>
      <c r="AO45" s="180" t="n"/>
      <c r="AP45" s="184">
        <f>SUM(AS45:BW45)</f>
        <v/>
      </c>
      <c r="AQ45" s="179" t="n"/>
      <c r="AR45" s="180" t="n"/>
      <c r="AS45" s="89" t="n"/>
      <c r="AT45" s="89" t="n"/>
      <c r="AU45" s="89" t="n"/>
      <c r="AV45" s="89" t="n"/>
      <c r="AW45" s="89" t="n"/>
      <c r="AX45" s="89" t="n"/>
      <c r="AY45" s="89" t="n"/>
      <c r="AZ45" s="89" t="n"/>
      <c r="BA45" s="89" t="n"/>
      <c r="BB45" s="89" t="n"/>
      <c r="BC45" s="89" t="n"/>
      <c r="BD45" s="89" t="n"/>
      <c r="BE45" s="89" t="n"/>
      <c r="BF45" s="89" t="n"/>
      <c r="BG45" s="89" t="n"/>
      <c r="BH45" s="86" t="n"/>
      <c r="BI45" s="89" t="n"/>
      <c r="BJ45" s="89" t="n"/>
      <c r="BK45" s="89" t="n"/>
      <c r="BL45" s="89" t="n"/>
      <c r="BM45" s="89" t="n"/>
      <c r="BN45" s="89" t="n"/>
      <c r="BO45" s="89" t="n"/>
      <c r="BP45" s="89" t="n"/>
      <c r="BQ45" s="89" t="n"/>
      <c r="BR45" s="89" t="n"/>
      <c r="BS45" s="90" t="n"/>
      <c r="BT45" s="90" t="n"/>
      <c r="BU45" s="89" t="n"/>
      <c r="BV45" s="89" t="n"/>
      <c r="BW45" s="89" t="n"/>
    </row>
    <row r="46" ht="21.9" customHeight="1" s="35">
      <c r="C46" s="94" t="n">
        <v>6486</v>
      </c>
      <c r="D46" s="200" t="inlineStr">
        <is>
          <t>Ｒグルン　ロジナ</t>
        </is>
      </c>
      <c r="E46" s="201" t="n"/>
      <c r="F46" s="201" t="n"/>
      <c r="G46" s="201" t="n"/>
      <c r="H46" s="201" t="n"/>
      <c r="I46" s="201" t="n"/>
      <c r="J46" s="201" t="n"/>
      <c r="K46" s="201" t="n"/>
      <c r="L46" s="201" t="n"/>
      <c r="M46" s="201" t="n"/>
      <c r="N46" s="201" t="n"/>
      <c r="O46" s="201" t="n"/>
      <c r="P46" s="201" t="n"/>
      <c r="Q46" s="201" t="n"/>
      <c r="R46" s="201" t="n"/>
      <c r="S46" s="201" t="n"/>
      <c r="T46" s="201" t="n"/>
      <c r="U46" s="201" t="n"/>
      <c r="V46" s="201" t="n"/>
      <c r="W46" s="201" t="n"/>
      <c r="X46" s="201" t="n"/>
      <c r="Y46" s="201" t="n"/>
      <c r="Z46" s="201" t="n"/>
      <c r="AA46" s="201" t="n"/>
      <c r="AB46" s="201" t="n"/>
      <c r="AC46" s="201" t="n"/>
      <c r="AD46" s="201" t="n"/>
      <c r="AE46" s="201" t="n"/>
      <c r="AF46" s="201" t="n"/>
      <c r="AG46" s="201" t="n"/>
      <c r="AH46" s="201" t="n"/>
      <c r="AI46" s="201" t="n"/>
      <c r="AJ46" s="182" t="n"/>
      <c r="AK46" s="182" t="n"/>
      <c r="AL46" s="198">
        <f>SUBTOTAL(9,E46:AI46)</f>
        <v/>
      </c>
      <c r="AM46" s="180" t="n"/>
      <c r="AN46" s="150">
        <f>COUNTIF(E46:AI46,"&gt;0")</f>
        <v/>
      </c>
      <c r="AO46" s="180" t="n"/>
      <c r="AP46" s="184">
        <f>SUM(AS46:BW46)</f>
        <v/>
      </c>
      <c r="AQ46" s="179" t="n"/>
      <c r="AR46" s="180" t="n"/>
      <c r="AS46" s="89" t="n"/>
      <c r="AT46" s="89" t="n"/>
      <c r="AU46" s="89" t="n"/>
      <c r="AV46" s="89" t="n"/>
      <c r="AW46" s="89" t="n"/>
      <c r="AX46" s="89" t="n"/>
      <c r="AY46" s="89" t="n"/>
      <c r="AZ46" s="89" t="n"/>
      <c r="BA46" s="89" t="n"/>
      <c r="BB46" s="90" t="n"/>
      <c r="BC46" s="89" t="n"/>
      <c r="BD46" s="89" t="n"/>
      <c r="BE46" s="90" t="n"/>
      <c r="BF46" s="89" t="n"/>
      <c r="BG46" s="89" t="n"/>
      <c r="BH46" s="87" t="n"/>
      <c r="BI46" s="90" t="n"/>
      <c r="BJ46" s="89" t="n"/>
      <c r="BK46" s="89" t="n"/>
      <c r="BL46" s="89" t="n"/>
      <c r="BM46" s="90" t="n"/>
      <c r="BN46" s="89" t="n"/>
      <c r="BO46" s="90" t="n"/>
      <c r="BP46" s="90" t="n"/>
      <c r="BQ46" s="89" t="n"/>
      <c r="BR46" s="89" t="n"/>
      <c r="BS46" s="89" t="n"/>
      <c r="BT46" s="89" t="n"/>
      <c r="BU46" s="89" t="n"/>
      <c r="BV46" s="90" t="n"/>
      <c r="BW46" s="90" t="n"/>
    </row>
    <row r="47" ht="21.9" customHeight="1" s="35">
      <c r="C47" s="199" t="n">
        <v>6487</v>
      </c>
      <c r="D47" s="200" t="inlineStr">
        <is>
          <t>Ｒチャンデュ　プザ</t>
        </is>
      </c>
      <c r="E47" s="201" t="n"/>
      <c r="F47" s="201" t="n"/>
      <c r="G47" s="201" t="n"/>
      <c r="H47" s="201" t="n"/>
      <c r="I47" s="201" t="n"/>
      <c r="J47" s="201" t="n"/>
      <c r="K47" s="201" t="n"/>
      <c r="L47" s="201" t="n"/>
      <c r="M47" s="201" t="n"/>
      <c r="N47" s="201" t="n"/>
      <c r="O47" s="201" t="n"/>
      <c r="P47" s="201" t="n"/>
      <c r="Q47" s="201" t="n"/>
      <c r="R47" s="201" t="n"/>
      <c r="S47" s="201" t="n"/>
      <c r="T47" s="201" t="n"/>
      <c r="U47" s="201" t="n"/>
      <c r="V47" s="201" t="n"/>
      <c r="W47" s="201" t="n"/>
      <c r="X47" s="201" t="n"/>
      <c r="Y47" s="201" t="n"/>
      <c r="Z47" s="201" t="n"/>
      <c r="AA47" s="201" t="n"/>
      <c r="AB47" s="201" t="n"/>
      <c r="AC47" s="201" t="n"/>
      <c r="AD47" s="201" t="n"/>
      <c r="AE47" s="201" t="n"/>
      <c r="AF47" s="201" t="n"/>
      <c r="AG47" s="201" t="n"/>
      <c r="AH47" s="201" t="n"/>
      <c r="AI47" s="201" t="n"/>
      <c r="AJ47" s="182" t="n"/>
      <c r="AK47" s="182" t="n"/>
      <c r="AL47" s="198">
        <f>SUBTOTAL(9,E47:AI47)</f>
        <v/>
      </c>
      <c r="AM47" s="180" t="n"/>
      <c r="AN47" s="150">
        <f>COUNTIF(E47:AI47,"&gt;0")</f>
        <v/>
      </c>
      <c r="AO47" s="180" t="n"/>
      <c r="AP47" s="184">
        <f>SUM(AS47:BW47)</f>
        <v/>
      </c>
      <c r="AQ47" s="179" t="n"/>
      <c r="AR47" s="180" t="n"/>
      <c r="AS47" s="89" t="n"/>
      <c r="AT47" s="89" t="n"/>
      <c r="AU47" s="89" t="n"/>
      <c r="AV47" s="89" t="n"/>
      <c r="AW47" s="89" t="n"/>
      <c r="AX47" s="89" t="n"/>
      <c r="AY47" s="89" t="n"/>
      <c r="AZ47" s="89" t="n"/>
      <c r="BA47" s="89" t="n"/>
      <c r="BB47" s="89" t="n"/>
      <c r="BC47" s="89" t="n"/>
      <c r="BD47" s="90" t="n"/>
      <c r="BE47" s="89" t="n"/>
      <c r="BF47" s="89" t="n"/>
      <c r="BG47" s="89" t="n"/>
      <c r="BH47" s="86" t="n"/>
      <c r="BI47" s="89" t="n"/>
      <c r="BJ47" s="89" t="n"/>
      <c r="BK47" s="89" t="n"/>
      <c r="BL47" s="89" t="n"/>
      <c r="BM47" s="89" t="n"/>
      <c r="BN47" s="89" t="n"/>
      <c r="BO47" s="89" t="n"/>
      <c r="BP47" s="89" t="n"/>
      <c r="BQ47" s="90" t="n"/>
      <c r="BR47" s="89" t="n"/>
      <c r="BS47" s="89" t="n"/>
      <c r="BT47" s="89" t="n"/>
      <c r="BU47" s="89" t="n"/>
      <c r="BV47" s="89" t="n"/>
      <c r="BW47" s="89" t="n"/>
    </row>
    <row r="48" ht="21.9" customHeight="1" s="35">
      <c r="C48" s="199" t="n">
        <v>6527</v>
      </c>
      <c r="D48" s="200" t="inlineStr">
        <is>
          <t>Ｒラマ　ミナ　クマリ</t>
        </is>
      </c>
      <c r="E48" s="201" t="n"/>
      <c r="F48" s="201" t="n"/>
      <c r="G48" s="201" t="n"/>
      <c r="H48" s="201" t="n"/>
      <c r="I48" s="201" t="n"/>
      <c r="J48" s="201" t="n"/>
      <c r="K48" s="201" t="n"/>
      <c r="L48" s="201" t="n"/>
      <c r="M48" s="201" t="n"/>
      <c r="N48" s="201" t="n"/>
      <c r="O48" s="201" t="n"/>
      <c r="P48" s="201" t="n"/>
      <c r="Q48" s="201" t="n"/>
      <c r="R48" s="201" t="n"/>
      <c r="S48" s="201" t="n"/>
      <c r="T48" s="201" t="n"/>
      <c r="U48" s="201" t="n"/>
      <c r="V48" s="201" t="n"/>
      <c r="W48" s="201" t="n"/>
      <c r="X48" s="201" t="n"/>
      <c r="Y48" s="201" t="n"/>
      <c r="Z48" s="201" t="n"/>
      <c r="AA48" s="201" t="n"/>
      <c r="AB48" s="201" t="n"/>
      <c r="AC48" s="201" t="n"/>
      <c r="AD48" s="201" t="n"/>
      <c r="AE48" s="201" t="n"/>
      <c r="AF48" s="201" t="n"/>
      <c r="AG48" s="201" t="n"/>
      <c r="AH48" s="201" t="n"/>
      <c r="AI48" s="201" t="n"/>
      <c r="AJ48" s="182" t="n"/>
      <c r="AK48" s="182" t="n"/>
      <c r="AL48" s="198">
        <f>SUBTOTAL(9,E48:AI48)</f>
        <v/>
      </c>
      <c r="AM48" s="180" t="n"/>
      <c r="AN48" s="150">
        <f>COUNTIF(E48:AI48,"&gt;0")</f>
        <v/>
      </c>
      <c r="AO48" s="180" t="n"/>
      <c r="AP48" s="184">
        <f>SUM(AS48:BW48)</f>
        <v/>
      </c>
      <c r="AQ48" s="179" t="n"/>
      <c r="AR48" s="180" t="n"/>
      <c r="AS48" s="89" t="n"/>
      <c r="AT48" s="89" t="n"/>
      <c r="AU48" s="89" t="n"/>
      <c r="AV48" s="89" t="n"/>
      <c r="AW48" s="89" t="n"/>
      <c r="AX48" s="89" t="n"/>
      <c r="AY48" s="89" t="n"/>
      <c r="AZ48" s="89" t="n"/>
      <c r="BA48" s="90" t="n"/>
      <c r="BB48" s="89" t="n"/>
      <c r="BC48" s="90" t="n"/>
      <c r="BD48" s="89" t="n"/>
      <c r="BE48" s="90" t="n"/>
      <c r="BF48" s="90" t="n"/>
      <c r="BG48" s="89" t="n"/>
      <c r="BH48" s="89" t="n"/>
      <c r="BI48" s="89" t="n"/>
      <c r="BJ48" s="90" t="n"/>
      <c r="BK48" s="89" t="n"/>
      <c r="BL48" s="90" t="n"/>
      <c r="BM48" s="89" t="n"/>
      <c r="BN48" s="90" t="n"/>
      <c r="BO48" s="89" t="n"/>
      <c r="BP48" s="89" t="n"/>
      <c r="BQ48" s="89" t="n"/>
      <c r="BR48" s="89" t="n"/>
      <c r="BS48" s="90" t="n"/>
      <c r="BT48" s="90" t="n"/>
      <c r="BU48" s="90" t="n"/>
      <c r="BV48" s="89" t="n"/>
      <c r="BW48" s="89" t="n"/>
    </row>
    <row r="49" ht="21.9" customHeight="1" s="35">
      <c r="C49" s="94" t="n">
        <v>6528</v>
      </c>
      <c r="D49" s="200" t="inlineStr">
        <is>
          <t>Ｒギシン　サンザナ</t>
        </is>
      </c>
      <c r="E49" s="201" t="n"/>
      <c r="F49" s="201" t="n"/>
      <c r="G49" s="201" t="n"/>
      <c r="H49" s="201" t="n"/>
      <c r="I49" s="201" t="n"/>
      <c r="J49" s="201" t="n"/>
      <c r="K49" s="201" t="n"/>
      <c r="L49" s="201" t="n"/>
      <c r="M49" s="201" t="n"/>
      <c r="N49" s="201" t="n"/>
      <c r="O49" s="201" t="n"/>
      <c r="P49" s="201" t="n"/>
      <c r="Q49" s="201" t="n"/>
      <c r="R49" s="201" t="n"/>
      <c r="S49" s="201" t="n"/>
      <c r="T49" s="201" t="n"/>
      <c r="U49" s="201" t="n"/>
      <c r="V49" s="201" t="n"/>
      <c r="W49" s="201" t="n"/>
      <c r="X49" s="201" t="n"/>
      <c r="Y49" s="201" t="n"/>
      <c r="Z49" s="201" t="n"/>
      <c r="AA49" s="201" t="n"/>
      <c r="AB49" s="201" t="n"/>
      <c r="AC49" s="201" t="n"/>
      <c r="AD49" s="201" t="n"/>
      <c r="AE49" s="201" t="n"/>
      <c r="AF49" s="201" t="n"/>
      <c r="AG49" s="201" t="n"/>
      <c r="AH49" s="201" t="n"/>
      <c r="AI49" s="201" t="n"/>
      <c r="AJ49" s="182" t="n"/>
      <c r="AK49" s="182" t="n"/>
      <c r="AL49" s="198">
        <f>SUBTOTAL(9,E49:AI49)</f>
        <v/>
      </c>
      <c r="AM49" s="180" t="n"/>
      <c r="AN49" s="150">
        <f>COUNTIF(E49:AI49,"&gt;0")</f>
        <v/>
      </c>
      <c r="AO49" s="180" t="n"/>
      <c r="AP49" s="184">
        <f>SUM(AS49:BW49)</f>
        <v/>
      </c>
      <c r="AQ49" s="179" t="n"/>
      <c r="AR49" s="180" t="n"/>
      <c r="AS49" s="89" t="n"/>
      <c r="AT49" s="89" t="n"/>
      <c r="AU49" s="89" t="n"/>
      <c r="AV49" s="89" t="n"/>
      <c r="AW49" s="89" t="n"/>
      <c r="AX49" s="89" t="n"/>
      <c r="AY49" s="89" t="n"/>
      <c r="AZ49" s="89" t="n"/>
      <c r="BA49" s="89" t="n"/>
      <c r="BB49" s="90" t="n"/>
      <c r="BC49" s="89" t="n"/>
      <c r="BD49" s="90" t="n"/>
      <c r="BE49" s="90" t="n"/>
      <c r="BF49" s="90" t="n"/>
      <c r="BG49" s="89" t="n"/>
      <c r="BH49" s="87" t="n"/>
      <c r="BI49" s="90" t="n"/>
      <c r="BJ49" s="89" t="n"/>
      <c r="BK49" s="90" t="n"/>
      <c r="BL49" s="90" t="n"/>
      <c r="BM49" s="89" t="n"/>
      <c r="BN49" s="89" t="n"/>
      <c r="BO49" s="90" t="n"/>
      <c r="BP49" s="90" t="n"/>
      <c r="BQ49" s="90" t="n"/>
      <c r="BR49" s="90" t="n"/>
      <c r="BS49" s="89" t="n"/>
      <c r="BT49" s="89" t="n"/>
      <c r="BU49" s="89" t="n"/>
      <c r="BV49" s="90" t="n"/>
      <c r="BW49" s="90" t="n"/>
    </row>
    <row r="50" ht="21.9" customHeight="1" s="35">
      <c r="C50" s="94" t="n">
        <v>6529</v>
      </c>
      <c r="D50" s="200" t="inlineStr">
        <is>
          <t>Ｒラミシャン　グルン　レリナ</t>
        </is>
      </c>
      <c r="E50" s="201" t="n"/>
      <c r="F50" s="201" t="n"/>
      <c r="G50" s="201" t="n"/>
      <c r="H50" s="201" t="n"/>
      <c r="I50" s="201" t="n"/>
      <c r="J50" s="201" t="n"/>
      <c r="K50" s="201" t="n"/>
      <c r="L50" s="201" t="n"/>
      <c r="M50" s="201" t="n"/>
      <c r="N50" s="201" t="n"/>
      <c r="O50" s="201" t="n"/>
      <c r="P50" s="201" t="n"/>
      <c r="Q50" s="201" t="n"/>
      <c r="R50" s="201" t="n"/>
      <c r="S50" s="201" t="n"/>
      <c r="T50" s="201" t="n"/>
      <c r="U50" s="201" t="n"/>
      <c r="V50" s="201" t="n"/>
      <c r="W50" s="201" t="n"/>
      <c r="X50" s="201" t="n"/>
      <c r="Y50" s="201" t="n"/>
      <c r="Z50" s="201" t="n"/>
      <c r="AA50" s="201" t="n"/>
      <c r="AB50" s="201" t="n"/>
      <c r="AC50" s="201" t="n"/>
      <c r="AD50" s="201" t="n"/>
      <c r="AE50" s="201" t="n"/>
      <c r="AF50" s="201" t="n"/>
      <c r="AG50" s="201" t="n"/>
      <c r="AH50" s="201" t="n"/>
      <c r="AI50" s="201" t="n"/>
      <c r="AJ50" s="182" t="n"/>
      <c r="AK50" s="182" t="n"/>
      <c r="AL50" s="198">
        <f>SUBTOTAL(9,E50:AI50)</f>
        <v/>
      </c>
      <c r="AM50" s="180" t="n"/>
      <c r="AN50" s="150">
        <f>COUNTIF(E50:AI50,"&gt;0")</f>
        <v/>
      </c>
      <c r="AO50" s="180" t="n"/>
      <c r="AP50" s="184">
        <f>SUM(AS50:BW50)</f>
        <v/>
      </c>
      <c r="AQ50" s="179" t="n"/>
      <c r="AR50" s="180" t="n"/>
      <c r="AS50" s="89" t="n"/>
      <c r="AT50" s="89" t="n"/>
      <c r="AU50" s="89" t="n"/>
      <c r="AV50" s="89" t="n"/>
      <c r="AW50" s="89" t="n"/>
      <c r="AX50" s="89" t="n"/>
      <c r="AY50" s="89" t="n"/>
      <c r="AZ50" s="90" t="n"/>
      <c r="BA50" s="89" t="n"/>
      <c r="BB50" s="90" t="n"/>
      <c r="BC50" s="89" t="n"/>
      <c r="BD50" s="89" t="n"/>
      <c r="BE50" s="90" t="n"/>
      <c r="BF50" s="90" t="n"/>
      <c r="BG50" s="90" t="n"/>
      <c r="BH50" s="87" t="n"/>
      <c r="BI50" s="90" t="n"/>
      <c r="BJ50" s="90" t="n"/>
      <c r="BK50" s="89" t="n"/>
      <c r="BL50" s="89" t="n"/>
      <c r="BM50" s="90" t="n"/>
      <c r="BN50" s="90" t="n"/>
      <c r="BO50" s="89" t="n"/>
      <c r="BP50" s="90" t="n"/>
      <c r="BQ50" s="90" t="n"/>
      <c r="BR50" s="89" t="n"/>
      <c r="BS50" s="90" t="n"/>
      <c r="BT50" s="90" t="n"/>
      <c r="BU50" s="90" t="n"/>
      <c r="BV50" s="89" t="n"/>
      <c r="BW50" s="89" t="n"/>
    </row>
    <row r="51" ht="21.9" customHeight="1" s="35">
      <c r="C51" s="94" t="n">
        <v>6530</v>
      </c>
      <c r="D51" s="200" t="inlineStr">
        <is>
          <t>Ｒカトリ　バサンティ　クマリ</t>
        </is>
      </c>
      <c r="E51" s="201" t="n"/>
      <c r="F51" s="201" t="n"/>
      <c r="G51" s="201" t="n"/>
      <c r="H51" s="201" t="n"/>
      <c r="I51" s="201" t="n"/>
      <c r="J51" s="201" t="n"/>
      <c r="K51" s="201" t="n"/>
      <c r="L51" s="201" t="n"/>
      <c r="M51" s="201" t="n"/>
      <c r="N51" s="201" t="n"/>
      <c r="O51" s="201" t="n"/>
      <c r="P51" s="201" t="n"/>
      <c r="Q51" s="201" t="n"/>
      <c r="R51" s="201" t="n"/>
      <c r="S51" s="201" t="n"/>
      <c r="T51" s="201" t="n"/>
      <c r="U51" s="201" t="n"/>
      <c r="V51" s="201" t="n"/>
      <c r="W51" s="201" t="n"/>
      <c r="X51" s="201" t="n"/>
      <c r="Y51" s="201" t="n"/>
      <c r="Z51" s="201" t="n"/>
      <c r="AA51" s="201" t="n"/>
      <c r="AB51" s="201" t="n"/>
      <c r="AC51" s="201" t="n"/>
      <c r="AD51" s="201" t="n"/>
      <c r="AE51" s="201" t="n"/>
      <c r="AF51" s="201" t="n"/>
      <c r="AG51" s="201" t="n"/>
      <c r="AH51" s="201" t="n"/>
      <c r="AI51" s="201" t="n"/>
      <c r="AJ51" s="182" t="n"/>
      <c r="AK51" s="182" t="n"/>
      <c r="AL51" s="198">
        <f>SUBTOTAL(9,E51:AI51)</f>
        <v/>
      </c>
      <c r="AM51" s="180" t="n"/>
      <c r="AN51" s="150">
        <f>COUNTIF(E51:AI51,"&gt;0")</f>
        <v/>
      </c>
      <c r="AO51" s="180" t="n"/>
      <c r="AP51" s="184">
        <f>SUM(AS51:BW51)</f>
        <v/>
      </c>
      <c r="AQ51" s="179" t="n"/>
      <c r="AR51" s="180" t="n"/>
      <c r="AS51" s="89" t="n"/>
      <c r="AT51" s="89" t="n"/>
      <c r="AU51" s="89" t="n"/>
      <c r="AV51" s="89" t="n"/>
      <c r="AW51" s="89" t="n"/>
      <c r="AX51" s="89" t="n"/>
      <c r="AY51" s="89" t="n"/>
      <c r="AZ51" s="90" t="n"/>
      <c r="BA51" s="89" t="n"/>
      <c r="BB51" s="90" t="n"/>
      <c r="BC51" s="89" t="n"/>
      <c r="BD51" s="90" t="n"/>
      <c r="BE51" s="89" t="n"/>
      <c r="BF51" s="90" t="n"/>
      <c r="BG51" s="89" t="n"/>
      <c r="BH51" s="86" t="n"/>
      <c r="BI51" s="90" t="n"/>
      <c r="BJ51" s="90" t="n"/>
      <c r="BK51" s="89" t="n"/>
      <c r="BL51" s="89" t="n"/>
      <c r="BM51" s="90" t="n"/>
      <c r="BN51" s="89" t="n"/>
      <c r="BO51" s="89" t="n"/>
      <c r="BP51" s="90" t="n"/>
      <c r="BQ51" s="89" t="n"/>
      <c r="BR51" s="89" t="n"/>
      <c r="BS51" s="90" t="n"/>
      <c r="BT51" s="90" t="n"/>
      <c r="BU51" s="90" t="n"/>
      <c r="BV51" s="89" t="n"/>
      <c r="BW51" s="90" t="n"/>
    </row>
    <row r="52" ht="21.9" customHeight="1" s="35">
      <c r="C52" s="94" t="n"/>
      <c r="D52" s="200" t="n"/>
      <c r="E52" s="201" t="n"/>
      <c r="F52" s="201" t="n"/>
      <c r="G52" s="201" t="n"/>
      <c r="H52" s="201" t="n"/>
      <c r="I52" s="201" t="n"/>
      <c r="J52" s="201" t="n"/>
      <c r="K52" s="201" t="n"/>
      <c r="L52" s="201" t="n"/>
      <c r="M52" s="201" t="n"/>
      <c r="N52" s="201" t="n"/>
      <c r="O52" s="201" t="n"/>
      <c r="P52" s="201" t="n"/>
      <c r="Q52" s="201" t="n"/>
      <c r="R52" s="201" t="n"/>
      <c r="S52" s="201" t="n"/>
      <c r="T52" s="201" t="n"/>
      <c r="U52" s="201" t="n"/>
      <c r="V52" s="201" t="n"/>
      <c r="W52" s="201" t="n"/>
      <c r="X52" s="201" t="n"/>
      <c r="Y52" s="201" t="n"/>
      <c r="Z52" s="201" t="n"/>
      <c r="AA52" s="201" t="n"/>
      <c r="AB52" s="201" t="n"/>
      <c r="AC52" s="201" t="n"/>
      <c r="AD52" s="201" t="n"/>
      <c r="AE52" s="201" t="n"/>
      <c r="AF52" s="201" t="n"/>
      <c r="AG52" s="201" t="n"/>
      <c r="AH52" s="201" t="n"/>
      <c r="AI52" s="201" t="n"/>
      <c r="AJ52" s="182" t="n"/>
      <c r="AK52" s="182" t="n"/>
      <c r="AL52" s="198">
        <f>SUBTOTAL(9,E52:AI52)</f>
        <v/>
      </c>
      <c r="AM52" s="180" t="n"/>
      <c r="AN52" s="150">
        <f>COUNTIF(E52:AI52,"&gt;0")</f>
        <v/>
      </c>
      <c r="AO52" s="180" t="n"/>
      <c r="AP52" s="184">
        <f>SUM(AS52:BW52)</f>
        <v/>
      </c>
      <c r="AQ52" s="179" t="n"/>
      <c r="AR52" s="180" t="n"/>
      <c r="AS52" s="89" t="n"/>
      <c r="AT52" s="89" t="n"/>
      <c r="AU52" s="89" t="n"/>
      <c r="AV52" s="89" t="n"/>
      <c r="AW52" s="89" t="n"/>
      <c r="AX52" s="89" t="n"/>
      <c r="AY52" s="89" t="n"/>
      <c r="AZ52" s="89" t="n"/>
      <c r="BA52" s="89" t="n"/>
      <c r="BB52" s="89" t="n"/>
      <c r="BC52" s="89" t="n"/>
      <c r="BD52" s="89" t="n"/>
      <c r="BE52" s="89" t="n"/>
      <c r="BF52" s="89" t="n"/>
      <c r="BG52" s="89" t="n"/>
      <c r="BH52" s="86" t="n"/>
      <c r="BI52" s="89" t="n"/>
      <c r="BJ52" s="89" t="n"/>
      <c r="BK52" s="89" t="n"/>
      <c r="BL52" s="89" t="n"/>
      <c r="BM52" s="89" t="n"/>
      <c r="BN52" s="89" t="n"/>
      <c r="BO52" s="89" t="n"/>
      <c r="BP52" s="89" t="n"/>
      <c r="BQ52" s="89" t="n"/>
      <c r="BR52" s="89" t="n"/>
      <c r="BS52" s="89" t="n"/>
      <c r="BT52" s="89" t="n"/>
      <c r="BU52" s="90" t="n"/>
      <c r="BV52" s="90" t="n"/>
      <c r="BW52" s="89" t="n"/>
    </row>
    <row r="53" ht="21.9" customHeight="1" s="35">
      <c r="C53" s="94" t="n"/>
      <c r="D53" s="200" t="n"/>
      <c r="E53" s="201" t="n"/>
      <c r="F53" s="201" t="n"/>
      <c r="G53" s="201" t="n"/>
      <c r="H53" s="201" t="n"/>
      <c r="I53" s="201" t="n"/>
      <c r="J53" s="201" t="n"/>
      <c r="K53" s="201" t="n"/>
      <c r="L53" s="201" t="n"/>
      <c r="M53" s="201" t="n"/>
      <c r="N53" s="201" t="n"/>
      <c r="O53" s="201" t="n"/>
      <c r="P53" s="201" t="n"/>
      <c r="Q53" s="201" t="n"/>
      <c r="R53" s="201" t="n"/>
      <c r="S53" s="201" t="n"/>
      <c r="T53" s="201" t="n"/>
      <c r="U53" s="201" t="n"/>
      <c r="V53" s="201" t="n"/>
      <c r="W53" s="201" t="n"/>
      <c r="X53" s="201" t="n"/>
      <c r="Y53" s="201" t="n"/>
      <c r="Z53" s="201" t="n"/>
      <c r="AA53" s="201" t="n"/>
      <c r="AB53" s="201" t="n"/>
      <c r="AC53" s="201" t="n"/>
      <c r="AD53" s="201" t="n"/>
      <c r="AE53" s="201" t="n"/>
      <c r="AF53" s="201" t="n"/>
      <c r="AG53" s="201" t="n"/>
      <c r="AH53" s="201" t="n"/>
      <c r="AI53" s="201" t="n"/>
      <c r="AJ53" s="182" t="n"/>
      <c r="AK53" s="182" t="n"/>
      <c r="AL53" s="198">
        <f>SUBTOTAL(9,E53:AI53)</f>
        <v/>
      </c>
      <c r="AM53" s="180" t="n"/>
      <c r="AN53" s="150">
        <f>COUNTIF(E53:AI53,"&gt;0")</f>
        <v/>
      </c>
      <c r="AO53" s="180" t="n"/>
      <c r="AP53" s="184">
        <f>SUM(AS53:BW53)</f>
        <v/>
      </c>
      <c r="AQ53" s="179" t="n"/>
      <c r="AR53" s="180" t="n"/>
      <c r="AS53" s="89" t="n"/>
      <c r="AT53" s="89" t="n"/>
      <c r="AU53" s="89" t="n"/>
      <c r="AV53" s="89" t="n"/>
      <c r="AW53" s="89" t="n"/>
      <c r="AX53" s="89" t="n"/>
      <c r="AY53" s="89" t="n"/>
      <c r="AZ53" s="90" t="n"/>
      <c r="BA53" s="90" t="n"/>
      <c r="BB53" s="90" t="n"/>
      <c r="BC53" s="90" t="n"/>
      <c r="BD53" s="90" t="n"/>
      <c r="BE53" s="90" t="n"/>
      <c r="BF53" s="90" t="n"/>
      <c r="BG53" s="90" t="n"/>
      <c r="BH53" s="87" t="n"/>
      <c r="BI53" s="90" t="n"/>
      <c r="BJ53" s="90" t="n"/>
      <c r="BK53" s="90" t="n"/>
      <c r="BL53" s="90" t="n"/>
      <c r="BM53" s="90" t="n"/>
      <c r="BN53" s="89" t="n"/>
      <c r="BO53" s="90" t="n"/>
      <c r="BP53" s="90" t="n"/>
      <c r="BQ53" s="90" t="n"/>
      <c r="BR53" s="90" t="n"/>
      <c r="BS53" s="90" t="n"/>
      <c r="BT53" s="90" t="n"/>
      <c r="BU53" s="90" t="n"/>
      <c r="BV53" s="90" t="n"/>
      <c r="BW53" s="90" t="n"/>
    </row>
    <row r="54" ht="21.9" customHeight="1" s="35">
      <c r="C54" s="94" t="n"/>
      <c r="D54" s="200" t="n"/>
      <c r="E54" s="201" t="n"/>
      <c r="F54" s="201" t="n"/>
      <c r="G54" s="201" t="n"/>
      <c r="H54" s="201" t="n"/>
      <c r="I54" s="201" t="n"/>
      <c r="J54" s="201" t="n"/>
      <c r="K54" s="201" t="n"/>
      <c r="L54" s="201" t="n"/>
      <c r="M54" s="201" t="n"/>
      <c r="N54" s="201" t="n"/>
      <c r="O54" s="201" t="n"/>
      <c r="P54" s="201" t="n"/>
      <c r="Q54" s="201" t="n"/>
      <c r="R54" s="201" t="n"/>
      <c r="S54" s="201" t="n"/>
      <c r="T54" s="201" t="n"/>
      <c r="U54" s="201" t="n"/>
      <c r="V54" s="201" t="n"/>
      <c r="W54" s="201" t="n"/>
      <c r="X54" s="201" t="n"/>
      <c r="Y54" s="201" t="n"/>
      <c r="Z54" s="201" t="n"/>
      <c r="AA54" s="201" t="n"/>
      <c r="AB54" s="201" t="n"/>
      <c r="AC54" s="201" t="n"/>
      <c r="AD54" s="201" t="n"/>
      <c r="AE54" s="201" t="n"/>
      <c r="AF54" s="201" t="n"/>
      <c r="AG54" s="201" t="n"/>
      <c r="AH54" s="201" t="n"/>
      <c r="AI54" s="201" t="n"/>
      <c r="AJ54" s="182" t="n"/>
      <c r="AK54" s="182" t="n"/>
      <c r="AL54" s="198">
        <f>SUBTOTAL(9,E54:AI54)</f>
        <v/>
      </c>
      <c r="AM54" s="180" t="n"/>
      <c r="AN54" s="150">
        <f>COUNTIF(E54:AI54,"&gt;0")</f>
        <v/>
      </c>
      <c r="AO54" s="180" t="n"/>
      <c r="AP54" s="184">
        <f>SUM(AS54:BW54)</f>
        <v/>
      </c>
      <c r="AQ54" s="179" t="n"/>
      <c r="AR54" s="180" t="n"/>
      <c r="AS54" s="89" t="n"/>
      <c r="AT54" s="89" t="n"/>
      <c r="AU54" s="89" t="n"/>
      <c r="AV54" s="89" t="n"/>
      <c r="AW54" s="89" t="n"/>
      <c r="AX54" s="89" t="n"/>
      <c r="AY54" s="89" t="n"/>
      <c r="AZ54" s="89" t="n"/>
      <c r="BA54" s="89" t="n"/>
      <c r="BB54" s="90" t="n"/>
      <c r="BC54" s="89" t="n"/>
      <c r="BD54" s="90" t="n"/>
      <c r="BE54" s="89" t="n"/>
      <c r="BF54" s="89" t="n"/>
      <c r="BG54" s="89" t="n"/>
      <c r="BH54" s="86" t="n"/>
      <c r="BI54" s="89" t="n"/>
      <c r="BJ54" s="89" t="n"/>
      <c r="BK54" s="90" t="n"/>
      <c r="BL54" s="89" t="n"/>
      <c r="BM54" s="89" t="n"/>
      <c r="BN54" s="89" t="n"/>
      <c r="BO54" s="89" t="n"/>
      <c r="BP54" s="89" t="n"/>
      <c r="BQ54" s="89" t="n"/>
      <c r="BR54" s="90" t="n"/>
      <c r="BS54" s="89" t="n"/>
      <c r="BT54" s="89" t="n"/>
      <c r="BU54" s="90" t="n"/>
      <c r="BV54" s="90" t="n"/>
      <c r="BW54" s="89" t="n"/>
    </row>
    <row r="55" ht="21.9" customHeight="1" s="35">
      <c r="C55" s="94" t="n"/>
      <c r="D55" s="200" t="n"/>
      <c r="E55" s="201" t="n"/>
      <c r="F55" s="201" t="n"/>
      <c r="G55" s="201" t="n"/>
      <c r="H55" s="201" t="n"/>
      <c r="I55" s="201" t="n"/>
      <c r="J55" s="201" t="n"/>
      <c r="K55" s="201" t="n"/>
      <c r="L55" s="201" t="n"/>
      <c r="M55" s="201" t="n"/>
      <c r="N55" s="201" t="n"/>
      <c r="O55" s="201" t="n"/>
      <c r="P55" s="201" t="n"/>
      <c r="Q55" s="201" t="n"/>
      <c r="R55" s="201" t="n"/>
      <c r="S55" s="201" t="n"/>
      <c r="T55" s="201" t="n"/>
      <c r="U55" s="201" t="n"/>
      <c r="V55" s="201" t="n"/>
      <c r="W55" s="201" t="n"/>
      <c r="X55" s="201" t="n"/>
      <c r="Y55" s="201" t="n"/>
      <c r="Z55" s="201" t="n"/>
      <c r="AA55" s="201" t="n"/>
      <c r="AB55" s="201" t="n"/>
      <c r="AC55" s="201" t="n"/>
      <c r="AD55" s="201" t="n"/>
      <c r="AE55" s="201" t="n"/>
      <c r="AF55" s="201" t="n"/>
      <c r="AG55" s="201" t="n"/>
      <c r="AH55" s="201" t="n"/>
      <c r="AI55" s="201" t="n"/>
      <c r="AJ55" s="182" t="n"/>
      <c r="AK55" s="182" t="n"/>
      <c r="AL55" s="198">
        <f>SUBTOTAL(9,E55:AI55)</f>
        <v/>
      </c>
      <c r="AM55" s="180" t="n"/>
      <c r="AN55" s="150">
        <f>COUNTIF(E55:AI55,"&gt;0")</f>
        <v/>
      </c>
      <c r="AO55" s="180" t="n"/>
      <c r="AP55" s="184">
        <f>SUM(AS55:BW55)</f>
        <v/>
      </c>
      <c r="AQ55" s="179" t="n"/>
      <c r="AR55" s="180" t="n"/>
      <c r="AS55" s="89" t="n"/>
      <c r="AT55" s="89" t="n"/>
      <c r="AU55" s="89" t="n"/>
      <c r="AV55" s="89" t="n"/>
      <c r="AW55" s="89" t="n"/>
      <c r="AX55" s="89" t="n"/>
      <c r="AY55" s="89" t="n"/>
      <c r="AZ55" s="89" t="n"/>
      <c r="BA55" s="89" t="n"/>
      <c r="BB55" s="89" t="n"/>
      <c r="BC55" s="89" t="n"/>
      <c r="BD55" s="89" t="n"/>
      <c r="BE55" s="89" t="n"/>
      <c r="BF55" s="89" t="n"/>
      <c r="BG55" s="90" t="n"/>
      <c r="BH55" s="87" t="n"/>
      <c r="BI55" s="89" t="n"/>
      <c r="BJ55" s="89" t="n"/>
      <c r="BK55" s="89" t="n"/>
      <c r="BL55" s="89" t="n"/>
      <c r="BM55" s="89" t="n"/>
      <c r="BN55" s="89" t="n"/>
      <c r="BO55" s="89" t="n"/>
      <c r="BP55" s="89" t="n"/>
      <c r="BQ55" s="89" t="n"/>
      <c r="BR55" s="89" t="n"/>
      <c r="BS55" s="89" t="n"/>
      <c r="BT55" s="89" t="n"/>
      <c r="BU55" s="90" t="n"/>
      <c r="BV55" s="89" t="n"/>
      <c r="BW55" s="90" t="n"/>
    </row>
    <row r="56" ht="21.9" customHeight="1" s="35">
      <c r="C56" s="150" t="n"/>
      <c r="D56" s="200" t="n"/>
      <c r="E56" s="201" t="n"/>
      <c r="F56" s="201" t="n"/>
      <c r="G56" s="201" t="n"/>
      <c r="H56" s="201" t="n"/>
      <c r="I56" s="201" t="n"/>
      <c r="J56" s="201" t="n"/>
      <c r="K56" s="201" t="n"/>
      <c r="L56" s="201" t="n"/>
      <c r="M56" s="201" t="n"/>
      <c r="N56" s="201" t="n"/>
      <c r="O56" s="201" t="n"/>
      <c r="P56" s="201" t="n"/>
      <c r="Q56" s="201" t="n"/>
      <c r="R56" s="201" t="n"/>
      <c r="S56" s="201" t="n"/>
      <c r="T56" s="201" t="n"/>
      <c r="U56" s="201" t="n"/>
      <c r="V56" s="201" t="n"/>
      <c r="W56" s="201" t="n"/>
      <c r="X56" s="201" t="n"/>
      <c r="Y56" s="201" t="n"/>
      <c r="Z56" s="201" t="n"/>
      <c r="AA56" s="201" t="n"/>
      <c r="AB56" s="201" t="n"/>
      <c r="AC56" s="201" t="n"/>
      <c r="AD56" s="201" t="n"/>
      <c r="AE56" s="201" t="n"/>
      <c r="AF56" s="201" t="n"/>
      <c r="AG56" s="201" t="n"/>
      <c r="AH56" s="201" t="n"/>
      <c r="AI56" s="201" t="n"/>
      <c r="AJ56" s="182" t="n"/>
      <c r="AK56" s="182" t="n"/>
      <c r="AL56" s="198">
        <f>SUBTOTAL(9,E56:AI56)</f>
        <v/>
      </c>
      <c r="AM56" s="180" t="n"/>
      <c r="AN56" s="150">
        <f>COUNTIF(E56:AI56,"&gt;0")</f>
        <v/>
      </c>
      <c r="AO56" s="180" t="n"/>
      <c r="AP56" s="184">
        <f>SUM(AS56:BW56)</f>
        <v/>
      </c>
      <c r="AQ56" s="179" t="n"/>
      <c r="AR56" s="180" t="n"/>
      <c r="AS56" s="89" t="n"/>
      <c r="AT56" s="89" t="n"/>
      <c r="AU56" s="89" t="n"/>
      <c r="AV56" s="89" t="n"/>
      <c r="AW56" s="89" t="n"/>
      <c r="AX56" s="89" t="n"/>
      <c r="AY56" s="89" t="n"/>
      <c r="AZ56" s="89" t="n"/>
      <c r="BA56" s="89" t="n"/>
      <c r="BB56" s="89" t="n"/>
      <c r="BC56" s="89" t="n"/>
      <c r="BD56" s="89" t="n"/>
      <c r="BE56" s="89" t="n"/>
      <c r="BF56" s="89" t="n"/>
      <c r="BG56" s="89" t="n"/>
      <c r="BH56" s="86" t="n"/>
      <c r="BI56" s="89" t="n"/>
      <c r="BJ56" s="89" t="n"/>
      <c r="BK56" s="89" t="n"/>
      <c r="BL56" s="89" t="n"/>
      <c r="BM56" s="89" t="n"/>
      <c r="BN56" s="89" t="n"/>
      <c r="BO56" s="89" t="n"/>
      <c r="BP56" s="89" t="n"/>
      <c r="BQ56" s="89" t="n"/>
      <c r="BR56" s="89" t="n"/>
      <c r="BS56" s="89" t="n"/>
      <c r="BT56" s="89" t="n"/>
      <c r="BU56" s="89" t="n"/>
      <c r="BV56" s="89" t="n"/>
      <c r="BW56" s="89" t="n"/>
    </row>
    <row r="57" ht="21.9" customHeight="1" s="35">
      <c r="C57" s="199" t="n"/>
      <c r="D57" s="200" t="n"/>
      <c r="E57" s="201" t="n"/>
      <c r="F57" s="201" t="n"/>
      <c r="G57" s="201" t="n"/>
      <c r="H57" s="201" t="n"/>
      <c r="I57" s="201" t="n"/>
      <c r="J57" s="201" t="n"/>
      <c r="K57" s="201" t="n"/>
      <c r="L57" s="201" t="n"/>
      <c r="M57" s="201" t="n"/>
      <c r="N57" s="201" t="n"/>
      <c r="O57" s="201" t="n"/>
      <c r="P57" s="201" t="n"/>
      <c r="Q57" s="201" t="n"/>
      <c r="R57" s="201" t="n"/>
      <c r="S57" s="201" t="n"/>
      <c r="T57" s="201" t="n"/>
      <c r="U57" s="201" t="n"/>
      <c r="V57" s="201" t="n"/>
      <c r="W57" s="201" t="n"/>
      <c r="X57" s="201" t="n"/>
      <c r="Y57" s="201" t="n"/>
      <c r="Z57" s="201" t="n"/>
      <c r="AA57" s="201" t="n"/>
      <c r="AB57" s="201" t="n"/>
      <c r="AC57" s="201" t="n"/>
      <c r="AD57" s="201" t="n"/>
      <c r="AE57" s="201" t="n"/>
      <c r="AF57" s="201" t="n"/>
      <c r="AG57" s="201" t="n"/>
      <c r="AH57" s="201" t="n"/>
      <c r="AI57" s="201" t="n"/>
      <c r="AJ57" s="182" t="n"/>
      <c r="AK57" s="182" t="n"/>
      <c r="AL57" s="198">
        <f>SUBTOTAL(9,E57:AI57)</f>
        <v/>
      </c>
      <c r="AM57" s="180" t="n"/>
      <c r="AN57" s="150">
        <f>COUNTIF(E57:AI57,"&gt;0")</f>
        <v/>
      </c>
      <c r="AO57" s="180" t="n"/>
      <c r="AP57" s="184">
        <f>SUM(AS57:BW57)</f>
        <v/>
      </c>
      <c r="AQ57" s="179" t="n"/>
      <c r="AR57" s="180" t="n"/>
      <c r="AS57" s="89" t="n"/>
      <c r="AT57" s="89" t="n"/>
      <c r="AU57" s="89" t="n"/>
      <c r="AV57" s="89" t="n"/>
      <c r="AW57" s="89" t="n"/>
      <c r="AX57" s="89" t="n"/>
      <c r="AY57" s="89" t="n"/>
      <c r="AZ57" s="90" t="n"/>
      <c r="BA57" s="90" t="n"/>
      <c r="BB57" s="90" t="n"/>
      <c r="BC57" s="90" t="n"/>
      <c r="BD57" s="90" t="n"/>
      <c r="BE57" s="90" t="n"/>
      <c r="BF57" s="90" t="n"/>
      <c r="BG57" s="90" t="n"/>
      <c r="BH57" s="87" t="n"/>
      <c r="BI57" s="90" t="n"/>
      <c r="BJ57" s="90" t="n"/>
      <c r="BK57" s="90" t="n"/>
      <c r="BL57" s="90" t="n"/>
      <c r="BM57" s="90" t="n"/>
      <c r="BN57" s="90" t="n"/>
      <c r="BO57" s="90" t="n"/>
      <c r="BP57" s="90" t="n"/>
      <c r="BQ57" s="90" t="n"/>
      <c r="BR57" s="90" t="n"/>
      <c r="BS57" s="90" t="n"/>
      <c r="BT57" s="90" t="n"/>
      <c r="BU57" s="90" t="n"/>
      <c r="BV57" s="90" t="n"/>
      <c r="BW57" s="90" t="n"/>
    </row>
    <row r="58" ht="21.9" customHeight="1" s="35">
      <c r="C58" s="199" t="n"/>
      <c r="D58" s="200" t="n"/>
      <c r="E58" s="201" t="n"/>
      <c r="F58" s="201" t="n"/>
      <c r="G58" s="201" t="n"/>
      <c r="H58" s="201" t="n"/>
      <c r="I58" s="201" t="n"/>
      <c r="J58" s="201" t="n"/>
      <c r="K58" s="201" t="n"/>
      <c r="L58" s="201" t="n"/>
      <c r="M58" s="201" t="n"/>
      <c r="N58" s="201" t="n"/>
      <c r="O58" s="201" t="n"/>
      <c r="P58" s="201" t="n"/>
      <c r="Q58" s="201" t="n"/>
      <c r="R58" s="201" t="n"/>
      <c r="S58" s="201" t="n"/>
      <c r="T58" s="201" t="n"/>
      <c r="U58" s="201" t="n"/>
      <c r="V58" s="201" t="n"/>
      <c r="W58" s="201" t="n"/>
      <c r="X58" s="201" t="n"/>
      <c r="Y58" s="201" t="n"/>
      <c r="Z58" s="201" t="n"/>
      <c r="AA58" s="201" t="n"/>
      <c r="AB58" s="201" t="n"/>
      <c r="AC58" s="201" t="n"/>
      <c r="AD58" s="201" t="n"/>
      <c r="AE58" s="201" t="n"/>
      <c r="AF58" s="201" t="n"/>
      <c r="AG58" s="201" t="n"/>
      <c r="AH58" s="201" t="n"/>
      <c r="AI58" s="201" t="n"/>
      <c r="AJ58" s="182" t="n"/>
      <c r="AK58" s="182" t="n"/>
      <c r="AL58" s="198">
        <f>SUBTOTAL(9,E58:AI58)</f>
        <v/>
      </c>
      <c r="AM58" s="180" t="n"/>
      <c r="AN58" s="150">
        <f>COUNTIF(E58:AI58,"&gt;0")</f>
        <v/>
      </c>
      <c r="AO58" s="180" t="n"/>
      <c r="AP58" s="184">
        <f>SUM(AS58:BW58)</f>
        <v/>
      </c>
      <c r="AQ58" s="179" t="n"/>
      <c r="AR58" s="180" t="n"/>
      <c r="AS58" s="89" t="n"/>
      <c r="AT58" s="89" t="n"/>
      <c r="AU58" s="89" t="n"/>
      <c r="AV58" s="89" t="n"/>
      <c r="AW58" s="89" t="n"/>
      <c r="AX58" s="89" t="n"/>
      <c r="AY58" s="89" t="n"/>
      <c r="AZ58" s="90" t="n"/>
      <c r="BA58" s="90" t="n"/>
      <c r="BB58" s="90" t="n"/>
      <c r="BC58" s="90" t="n"/>
      <c r="BD58" s="90" t="n"/>
      <c r="BE58" s="90" t="n"/>
      <c r="BF58" s="90" t="n"/>
      <c r="BG58" s="90" t="n"/>
      <c r="BH58" s="87" t="n"/>
      <c r="BI58" s="90" t="n"/>
      <c r="BJ58" s="90" t="n"/>
      <c r="BK58" s="90" t="n"/>
      <c r="BL58" s="90" t="n"/>
      <c r="BM58" s="90" t="n"/>
      <c r="BN58" s="90" t="n"/>
      <c r="BO58" s="90" t="n"/>
      <c r="BP58" s="90" t="n"/>
      <c r="BQ58" s="90" t="n"/>
      <c r="BR58" s="90" t="n"/>
      <c r="BS58" s="90" t="n"/>
      <c r="BT58" s="90" t="n"/>
      <c r="BU58" s="90" t="n"/>
      <c r="BV58" s="90" t="n"/>
      <c r="BW58" s="90" t="n"/>
    </row>
    <row r="59" ht="21.9" customHeight="1" s="35">
      <c r="C59" s="92" t="n"/>
      <c r="D59" s="202" t="n"/>
      <c r="E59" s="201" t="n"/>
      <c r="F59" s="201" t="n"/>
      <c r="G59" s="201" t="n"/>
      <c r="H59" s="201" t="n"/>
      <c r="I59" s="201" t="n"/>
      <c r="J59" s="201" t="n"/>
      <c r="K59" s="201" t="n"/>
      <c r="L59" s="201" t="n"/>
      <c r="M59" s="201" t="n"/>
      <c r="N59" s="201" t="n"/>
      <c r="O59" s="201" t="n"/>
      <c r="P59" s="201" t="n"/>
      <c r="Q59" s="201" t="n"/>
      <c r="R59" s="201" t="n"/>
      <c r="S59" s="201" t="n"/>
      <c r="T59" s="201" t="n"/>
      <c r="U59" s="201" t="n"/>
      <c r="V59" s="201" t="n"/>
      <c r="W59" s="201" t="n"/>
      <c r="X59" s="201" t="n"/>
      <c r="Y59" s="201" t="n"/>
      <c r="Z59" s="201" t="n"/>
      <c r="AA59" s="201" t="n"/>
      <c r="AB59" s="201" t="n"/>
      <c r="AC59" s="201" t="n"/>
      <c r="AD59" s="201" t="n"/>
      <c r="AE59" s="201" t="n"/>
      <c r="AF59" s="201" t="n"/>
      <c r="AG59" s="201" t="n"/>
      <c r="AH59" s="201" t="n"/>
      <c r="AI59" s="201" t="n"/>
      <c r="AJ59" s="182" t="n"/>
      <c r="AK59" s="182" t="n"/>
      <c r="AL59" s="198">
        <f>SUBTOTAL(9,E59:AI59)</f>
        <v/>
      </c>
      <c r="AM59" s="180" t="n"/>
      <c r="AN59" s="150">
        <f>COUNTIF(E59:AI59,"&gt;0")</f>
        <v/>
      </c>
      <c r="AO59" s="180" t="n"/>
      <c r="AP59" s="184">
        <f>SUM(AS59:BW59)</f>
        <v/>
      </c>
      <c r="AQ59" s="179" t="n"/>
      <c r="AR59" s="180" t="n"/>
      <c r="AS59" s="89" t="n"/>
      <c r="AT59" s="89" t="n"/>
      <c r="AU59" s="89" t="n"/>
      <c r="AV59" s="89" t="n"/>
      <c r="AW59" s="89" t="n"/>
      <c r="AX59" s="89" t="n"/>
      <c r="AY59" s="89" t="n"/>
      <c r="AZ59" s="90" t="n"/>
      <c r="BA59" s="90" t="n"/>
      <c r="BB59" s="90" t="n"/>
      <c r="BC59" s="90" t="n"/>
      <c r="BD59" s="90" t="n"/>
      <c r="BE59" s="90" t="n"/>
      <c r="BF59" s="90" t="n"/>
      <c r="BG59" s="90" t="n"/>
      <c r="BH59" s="87" t="n"/>
      <c r="BI59" s="90" t="n"/>
      <c r="BJ59" s="90" t="n"/>
      <c r="BK59" s="90" t="n"/>
      <c r="BL59" s="90" t="n"/>
      <c r="BM59" s="90" t="n"/>
      <c r="BN59" s="90" t="n"/>
      <c r="BO59" s="90" t="n"/>
      <c r="BP59" s="90" t="n"/>
      <c r="BQ59" s="90" t="n"/>
      <c r="BR59" s="90" t="n"/>
      <c r="BS59" s="90" t="n"/>
      <c r="BT59" s="90" t="n"/>
      <c r="BU59" s="90" t="n"/>
      <c r="BV59" s="90" t="n"/>
      <c r="BW59" s="90" t="n"/>
    </row>
    <row r="60" ht="21.9" customHeight="1" s="35">
      <c r="C60" s="94" t="n"/>
      <c r="D60" s="200" t="n"/>
      <c r="E60" s="201" t="n"/>
      <c r="F60" s="201" t="n"/>
      <c r="G60" s="201" t="n"/>
      <c r="H60" s="201" t="n"/>
      <c r="I60" s="201" t="n"/>
      <c r="J60" s="201" t="n"/>
      <c r="K60" s="201" t="n"/>
      <c r="L60" s="201" t="n"/>
      <c r="M60" s="201" t="n"/>
      <c r="N60" s="201" t="n"/>
      <c r="O60" s="201" t="n"/>
      <c r="P60" s="201" t="n"/>
      <c r="Q60" s="201" t="n"/>
      <c r="R60" s="201" t="n"/>
      <c r="S60" s="201" t="n"/>
      <c r="T60" s="201" t="n"/>
      <c r="U60" s="201" t="n"/>
      <c r="V60" s="201" t="n"/>
      <c r="W60" s="201" t="n"/>
      <c r="X60" s="201" t="n"/>
      <c r="Y60" s="201" t="n"/>
      <c r="Z60" s="201" t="n"/>
      <c r="AA60" s="201" t="n"/>
      <c r="AB60" s="201" t="n"/>
      <c r="AC60" s="201" t="n"/>
      <c r="AD60" s="201" t="n"/>
      <c r="AE60" s="201" t="n"/>
      <c r="AF60" s="201" t="n"/>
      <c r="AG60" s="201" t="n"/>
      <c r="AH60" s="201" t="n"/>
      <c r="AI60" s="201" t="n"/>
      <c r="AJ60" s="182" t="n"/>
      <c r="AK60" s="182" t="n"/>
      <c r="AL60" s="198">
        <f>SUBTOTAL(9,E60:AI60)</f>
        <v/>
      </c>
      <c r="AM60" s="180" t="n"/>
      <c r="AN60" s="150">
        <f>COUNTIF(E60:AI60,"&gt;0")</f>
        <v/>
      </c>
      <c r="AO60" s="180" t="n"/>
      <c r="AP60" s="184">
        <f>SUM(AS60:BW60)</f>
        <v/>
      </c>
      <c r="AQ60" s="179" t="n"/>
      <c r="AR60" s="180" t="n"/>
      <c r="AS60" s="89" t="n"/>
      <c r="AT60" s="89" t="n"/>
      <c r="AU60" s="89" t="n"/>
      <c r="AV60" s="89" t="n"/>
      <c r="AW60" s="89" t="n"/>
      <c r="AX60" s="89" t="n"/>
      <c r="AY60" s="89" t="n"/>
      <c r="AZ60" s="90" t="n"/>
      <c r="BA60" s="90" t="n"/>
      <c r="BB60" s="90" t="n"/>
      <c r="BC60" s="90" t="n"/>
      <c r="BD60" s="90" t="n"/>
      <c r="BE60" s="90" t="n"/>
      <c r="BF60" s="90" t="n"/>
      <c r="BG60" s="90" t="n"/>
      <c r="BH60" s="87" t="n"/>
      <c r="BI60" s="90" t="n"/>
      <c r="BJ60" s="90" t="n"/>
      <c r="BK60" s="90" t="n"/>
      <c r="BL60" s="90" t="n"/>
      <c r="BM60" s="90" t="n"/>
      <c r="BN60" s="90" t="n"/>
      <c r="BO60" s="90" t="n"/>
      <c r="BP60" s="90" t="n"/>
      <c r="BQ60" s="90" t="n"/>
      <c r="BR60" s="90" t="n"/>
      <c r="BS60" s="90" t="n"/>
      <c r="BT60" s="90" t="n"/>
      <c r="BU60" s="90" t="n"/>
      <c r="BV60" s="90" t="n"/>
      <c r="BW60" s="90" t="n"/>
    </row>
    <row r="61" ht="21.9" customHeight="1" s="35">
      <c r="C61" s="199" t="n"/>
      <c r="D61" s="200" t="n"/>
      <c r="E61" s="201" t="n"/>
      <c r="F61" s="201" t="n"/>
      <c r="G61" s="201" t="n"/>
      <c r="H61" s="201" t="n"/>
      <c r="I61" s="201" t="n"/>
      <c r="J61" s="201" t="n"/>
      <c r="K61" s="201" t="n"/>
      <c r="L61" s="201" t="n"/>
      <c r="M61" s="201" t="n"/>
      <c r="N61" s="201" t="n"/>
      <c r="O61" s="201" t="n"/>
      <c r="P61" s="201" t="n"/>
      <c r="Q61" s="201" t="n"/>
      <c r="R61" s="201" t="n"/>
      <c r="S61" s="201" t="n"/>
      <c r="T61" s="201" t="n"/>
      <c r="U61" s="201" t="n"/>
      <c r="V61" s="201" t="n"/>
      <c r="W61" s="201" t="n"/>
      <c r="X61" s="201" t="n"/>
      <c r="Y61" s="201" t="n"/>
      <c r="Z61" s="201" t="n"/>
      <c r="AA61" s="201" t="n"/>
      <c r="AB61" s="201" t="n"/>
      <c r="AC61" s="201" t="n"/>
      <c r="AD61" s="201" t="n"/>
      <c r="AE61" s="201" t="n"/>
      <c r="AF61" s="201" t="n"/>
      <c r="AG61" s="201" t="n"/>
      <c r="AH61" s="201" t="n"/>
      <c r="AI61" s="201" t="n"/>
      <c r="AJ61" s="182" t="n"/>
      <c r="AK61" s="182" t="n"/>
      <c r="AL61" s="198">
        <f>SUBTOTAL(9,E61:AI61)</f>
        <v/>
      </c>
      <c r="AM61" s="180" t="n"/>
      <c r="AN61" s="150">
        <f>COUNTIF(E61:AI61,"&gt;0")</f>
        <v/>
      </c>
      <c r="AO61" s="180" t="n"/>
      <c r="AP61" s="184">
        <f>SUM(AS61:BW61)</f>
        <v/>
      </c>
      <c r="AQ61" s="179" t="n"/>
      <c r="AR61" s="180" t="n"/>
      <c r="AS61" s="89" t="n"/>
      <c r="AT61" s="89" t="n"/>
      <c r="AU61" s="89" t="n"/>
      <c r="AV61" s="89" t="n"/>
      <c r="AW61" s="89" t="n"/>
      <c r="AX61" s="89" t="n"/>
      <c r="AY61" s="89" t="n"/>
      <c r="AZ61" s="90" t="n"/>
      <c r="BA61" s="90" t="n"/>
      <c r="BB61" s="90" t="n"/>
      <c r="BC61" s="90" t="n"/>
      <c r="BD61" s="90" t="n"/>
      <c r="BE61" s="90" t="n"/>
      <c r="BF61" s="90" t="n"/>
      <c r="BG61" s="90" t="n"/>
      <c r="BH61" s="87" t="n"/>
      <c r="BI61" s="90" t="n"/>
      <c r="BJ61" s="90" t="n"/>
      <c r="BK61" s="90" t="n"/>
      <c r="BL61" s="90" t="n"/>
      <c r="BM61" s="90" t="n"/>
      <c r="BN61" s="90" t="n"/>
      <c r="BO61" s="90" t="n"/>
      <c r="BP61" s="90" t="n"/>
      <c r="BQ61" s="90" t="n"/>
      <c r="BR61" s="90" t="n"/>
      <c r="BS61" s="90" t="n"/>
      <c r="BT61" s="90" t="n"/>
      <c r="BU61" s="90" t="n"/>
      <c r="BV61" s="90" t="n"/>
      <c r="BW61" s="90" t="n"/>
    </row>
    <row r="62" ht="21.9" customHeight="1" s="35">
      <c r="C62" s="94" t="n"/>
      <c r="D62" s="200" t="n"/>
      <c r="E62" s="201" t="n"/>
      <c r="F62" s="201" t="n"/>
      <c r="G62" s="201" t="n"/>
      <c r="H62" s="201" t="n"/>
      <c r="I62" s="201" t="n"/>
      <c r="J62" s="201" t="n"/>
      <c r="K62" s="201" t="n"/>
      <c r="L62" s="201" t="n"/>
      <c r="M62" s="201" t="n"/>
      <c r="N62" s="201" t="n"/>
      <c r="O62" s="201" t="n"/>
      <c r="P62" s="201" t="n"/>
      <c r="Q62" s="201" t="n"/>
      <c r="R62" s="201" t="n"/>
      <c r="S62" s="201" t="n"/>
      <c r="T62" s="201" t="n"/>
      <c r="U62" s="201" t="n"/>
      <c r="V62" s="201" t="n"/>
      <c r="W62" s="201" t="n"/>
      <c r="X62" s="201" t="n"/>
      <c r="Y62" s="201" t="n"/>
      <c r="Z62" s="201" t="n"/>
      <c r="AA62" s="201" t="n"/>
      <c r="AB62" s="201" t="n"/>
      <c r="AC62" s="201" t="n"/>
      <c r="AD62" s="201" t="n"/>
      <c r="AE62" s="201" t="n"/>
      <c r="AF62" s="201" t="n"/>
      <c r="AG62" s="201" t="n"/>
      <c r="AH62" s="201" t="n"/>
      <c r="AI62" s="201" t="n"/>
      <c r="AJ62" s="182" t="n"/>
      <c r="AK62" s="182" t="n"/>
      <c r="AL62" s="198">
        <f>SUBTOTAL(9,E62:AI62)</f>
        <v/>
      </c>
      <c r="AM62" s="180" t="n"/>
      <c r="AN62" s="150">
        <f>COUNTIF(E62:AI62,"&gt;0")</f>
        <v/>
      </c>
      <c r="AO62" s="180" t="n"/>
      <c r="AP62" s="184">
        <f>SUM(AS62:BW62)</f>
        <v/>
      </c>
      <c r="AQ62" s="179" t="n"/>
      <c r="AR62" s="180" t="n"/>
      <c r="AS62" s="89" t="n"/>
      <c r="AT62" s="89" t="n"/>
      <c r="AU62" s="89" t="n"/>
      <c r="AV62" s="89" t="n"/>
      <c r="AW62" s="89" t="n"/>
      <c r="AX62" s="89" t="n"/>
      <c r="AY62" s="89" t="n"/>
      <c r="AZ62" s="90" t="n"/>
      <c r="BA62" s="90" t="n"/>
      <c r="BB62" s="90" t="n"/>
      <c r="BC62" s="90" t="n"/>
      <c r="BD62" s="90" t="n"/>
      <c r="BE62" s="90" t="n"/>
      <c r="BF62" s="90" t="n"/>
      <c r="BG62" s="90" t="n"/>
      <c r="BH62" s="87" t="n"/>
      <c r="BI62" s="90" t="n"/>
      <c r="BJ62" s="90" t="n"/>
      <c r="BK62" s="90" t="n"/>
      <c r="BL62" s="90" t="n"/>
      <c r="BM62" s="90" t="n"/>
      <c r="BN62" s="90" t="n"/>
      <c r="BO62" s="90" t="n"/>
      <c r="BP62" s="90" t="n"/>
      <c r="BQ62" s="90" t="n"/>
      <c r="BR62" s="90" t="n"/>
      <c r="BS62" s="90" t="n"/>
      <c r="BT62" s="90" t="n"/>
      <c r="BU62" s="90" t="n"/>
      <c r="BV62" s="90" t="n"/>
      <c r="BW62" s="90" t="n"/>
    </row>
    <row r="63" ht="21.9" customHeight="1" s="35">
      <c r="C63" s="94" t="n"/>
      <c r="D63" s="200" t="n"/>
      <c r="E63" s="201" t="n"/>
      <c r="F63" s="201" t="n"/>
      <c r="G63" s="201" t="n"/>
      <c r="H63" s="201" t="n"/>
      <c r="I63" s="201" t="n"/>
      <c r="J63" s="201" t="n"/>
      <c r="K63" s="201" t="n"/>
      <c r="L63" s="201" t="n"/>
      <c r="M63" s="201" t="n"/>
      <c r="N63" s="201" t="n"/>
      <c r="O63" s="201" t="n"/>
      <c r="P63" s="201" t="n"/>
      <c r="Q63" s="201" t="n"/>
      <c r="R63" s="201" t="n"/>
      <c r="S63" s="201" t="n"/>
      <c r="T63" s="201" t="n"/>
      <c r="U63" s="201" t="n"/>
      <c r="V63" s="201" t="n"/>
      <c r="W63" s="201" t="n"/>
      <c r="X63" s="201" t="n"/>
      <c r="Y63" s="201" t="n"/>
      <c r="Z63" s="201" t="n"/>
      <c r="AA63" s="201" t="n"/>
      <c r="AB63" s="201" t="n"/>
      <c r="AC63" s="201" t="n"/>
      <c r="AD63" s="201" t="n"/>
      <c r="AE63" s="201" t="n"/>
      <c r="AF63" s="201" t="n"/>
      <c r="AG63" s="201" t="n"/>
      <c r="AH63" s="201" t="n"/>
      <c r="AI63" s="201" t="n"/>
      <c r="AJ63" s="182" t="n"/>
      <c r="AK63" s="182" t="n"/>
      <c r="AL63" s="198">
        <f>SUBTOTAL(9,E63:AI63)</f>
        <v/>
      </c>
      <c r="AM63" s="180" t="n"/>
      <c r="AN63" s="150">
        <f>COUNTIF(E63:AI63,"&gt;0")</f>
        <v/>
      </c>
      <c r="AO63" s="180" t="n"/>
      <c r="AP63" s="184">
        <f>SUM(AS63:BW63)</f>
        <v/>
      </c>
      <c r="AQ63" s="179" t="n"/>
      <c r="AR63" s="180" t="n"/>
      <c r="AS63" s="89" t="n"/>
      <c r="AT63" s="89" t="n"/>
      <c r="AU63" s="89" t="n"/>
      <c r="AV63" s="89" t="n"/>
      <c r="AW63" s="89" t="n"/>
      <c r="AX63" s="89" t="n"/>
      <c r="AY63" s="89" t="n"/>
      <c r="AZ63" s="90" t="n"/>
      <c r="BA63" s="90" t="n"/>
      <c r="BB63" s="90" t="n"/>
      <c r="BC63" s="90" t="n"/>
      <c r="BD63" s="90" t="n"/>
      <c r="BE63" s="90" t="n"/>
      <c r="BF63" s="90" t="n"/>
      <c r="BG63" s="90" t="n"/>
      <c r="BH63" s="87" t="n"/>
      <c r="BI63" s="90" t="n"/>
      <c r="BJ63" s="90" t="n"/>
      <c r="BK63" s="90" t="n"/>
      <c r="BL63" s="90" t="n"/>
      <c r="BM63" s="90" t="n"/>
      <c r="BN63" s="90" t="n"/>
      <c r="BO63" s="90" t="n"/>
      <c r="BP63" s="90" t="n"/>
      <c r="BQ63" s="90" t="n"/>
      <c r="BR63" s="90" t="n"/>
      <c r="BS63" s="90" t="n"/>
      <c r="BT63" s="90" t="n"/>
      <c r="BU63" s="90" t="n"/>
      <c r="BV63" s="90" t="n"/>
      <c r="BW63" s="90" t="n"/>
    </row>
    <row r="64" ht="21.9" customHeight="1" s="35">
      <c r="C64" s="94" t="n"/>
      <c r="D64" s="200" t="n"/>
      <c r="E64" s="201" t="n"/>
      <c r="F64" s="201" t="n"/>
      <c r="G64" s="201" t="n"/>
      <c r="H64" s="201" t="n"/>
      <c r="I64" s="201" t="n"/>
      <c r="J64" s="201" t="n"/>
      <c r="K64" s="201" t="n"/>
      <c r="L64" s="201" t="n"/>
      <c r="M64" s="201" t="n"/>
      <c r="N64" s="201" t="n"/>
      <c r="O64" s="201" t="n"/>
      <c r="P64" s="201" t="n"/>
      <c r="Q64" s="201" t="n"/>
      <c r="R64" s="201" t="n"/>
      <c r="S64" s="201" t="n"/>
      <c r="T64" s="201" t="n"/>
      <c r="U64" s="201" t="n"/>
      <c r="V64" s="201" t="n"/>
      <c r="W64" s="201" t="n"/>
      <c r="X64" s="201" t="n"/>
      <c r="Y64" s="201" t="n"/>
      <c r="Z64" s="201" t="n"/>
      <c r="AA64" s="201" t="n"/>
      <c r="AB64" s="201" t="n"/>
      <c r="AC64" s="201" t="n"/>
      <c r="AD64" s="201" t="n"/>
      <c r="AE64" s="201" t="n"/>
      <c r="AF64" s="201" t="n"/>
      <c r="AG64" s="201" t="n"/>
      <c r="AH64" s="201" t="n"/>
      <c r="AI64" s="201" t="n"/>
      <c r="AJ64" s="182" t="n"/>
      <c r="AK64" s="182" t="n"/>
      <c r="AL64" s="198">
        <f>SUBTOTAL(9,E64:AI64)</f>
        <v/>
      </c>
      <c r="AM64" s="180" t="n"/>
      <c r="AN64" s="150">
        <f>COUNTIF(E64:AI64,"&gt;0")</f>
        <v/>
      </c>
      <c r="AO64" s="180" t="n"/>
      <c r="AP64" s="184">
        <f>SUM(AS64:BW64)</f>
        <v/>
      </c>
      <c r="AQ64" s="179" t="n"/>
      <c r="AR64" s="180" t="n"/>
      <c r="AS64" s="89" t="n"/>
      <c r="AT64" s="89" t="n"/>
      <c r="AU64" s="89" t="n"/>
      <c r="AV64" s="89" t="n"/>
      <c r="AW64" s="89" t="n"/>
      <c r="AX64" s="89" t="n"/>
      <c r="AY64" s="89" t="n"/>
      <c r="AZ64" s="90" t="n"/>
      <c r="BA64" s="90" t="n"/>
      <c r="BB64" s="90" t="n"/>
      <c r="BC64" s="90" t="n"/>
      <c r="BD64" s="90" t="n"/>
      <c r="BE64" s="90" t="n"/>
      <c r="BF64" s="90" t="n"/>
      <c r="BG64" s="90" t="n"/>
      <c r="BH64" s="87" t="n"/>
      <c r="BI64" s="90" t="n"/>
      <c r="BJ64" s="90" t="n"/>
      <c r="BK64" s="90" t="n"/>
      <c r="BL64" s="90" t="n"/>
      <c r="BM64" s="90" t="n"/>
      <c r="BN64" s="90" t="n"/>
      <c r="BO64" s="90" t="n"/>
      <c r="BP64" s="90" t="n"/>
      <c r="BQ64" s="90" t="n"/>
      <c r="BR64" s="90" t="n"/>
      <c r="BS64" s="90" t="n"/>
      <c r="BT64" s="90" t="n"/>
      <c r="BU64" s="90" t="n"/>
      <c r="BV64" s="90" t="n"/>
      <c r="BW64" s="90" t="n"/>
    </row>
    <row r="65" ht="21.9" customHeight="1" s="35">
      <c r="C65" s="94" t="n"/>
      <c r="D65" s="200" t="n"/>
      <c r="E65" s="201" t="n"/>
      <c r="F65" s="201" t="n"/>
      <c r="G65" s="201" t="n"/>
      <c r="H65" s="201" t="n"/>
      <c r="I65" s="201" t="n"/>
      <c r="J65" s="201" t="n"/>
      <c r="K65" s="201" t="n"/>
      <c r="L65" s="201" t="n"/>
      <c r="M65" s="201" t="n"/>
      <c r="N65" s="201" t="n"/>
      <c r="O65" s="201" t="n"/>
      <c r="P65" s="201" t="n"/>
      <c r="Q65" s="201" t="n"/>
      <c r="R65" s="201" t="n"/>
      <c r="S65" s="201" t="n"/>
      <c r="T65" s="201" t="n"/>
      <c r="U65" s="201" t="n"/>
      <c r="V65" s="201" t="n"/>
      <c r="W65" s="201" t="n"/>
      <c r="X65" s="201" t="n"/>
      <c r="Y65" s="201" t="n"/>
      <c r="Z65" s="201" t="n"/>
      <c r="AA65" s="201" t="n"/>
      <c r="AB65" s="201" t="n"/>
      <c r="AC65" s="201" t="n"/>
      <c r="AD65" s="201" t="n"/>
      <c r="AE65" s="201" t="n"/>
      <c r="AF65" s="201" t="n"/>
      <c r="AG65" s="201" t="n"/>
      <c r="AH65" s="201" t="n"/>
      <c r="AI65" s="201" t="n"/>
      <c r="AJ65" s="182" t="n"/>
      <c r="AK65" s="182" t="n"/>
      <c r="AL65" s="198">
        <f>SUBTOTAL(9,E65:AI65)</f>
        <v/>
      </c>
      <c r="AM65" s="180" t="n"/>
      <c r="AN65" s="150">
        <f>COUNTIF(E65:AI65,"&gt;0")</f>
        <v/>
      </c>
      <c r="AO65" s="180" t="n"/>
      <c r="AP65" s="184">
        <f>SUM(AS65:BW65)</f>
        <v/>
      </c>
      <c r="AQ65" s="179" t="n"/>
      <c r="AR65" s="180" t="n"/>
      <c r="AS65" s="89" t="n"/>
      <c r="AT65" s="89" t="n"/>
      <c r="AU65" s="89" t="n"/>
      <c r="AV65" s="89" t="n"/>
      <c r="AW65" s="89" t="n"/>
      <c r="AX65" s="89" t="n"/>
      <c r="AY65" s="89" t="n"/>
      <c r="AZ65" s="90" t="n"/>
      <c r="BA65" s="90" t="n"/>
      <c r="BB65" s="90" t="n"/>
      <c r="BC65" s="90" t="n"/>
      <c r="BD65" s="90" t="n"/>
      <c r="BE65" s="90" t="n"/>
      <c r="BF65" s="90" t="n"/>
      <c r="BG65" s="90" t="n"/>
      <c r="BH65" s="87" t="n"/>
      <c r="BI65" s="90" t="n"/>
      <c r="BJ65" s="90" t="n"/>
      <c r="BK65" s="90" t="n"/>
      <c r="BL65" s="90" t="n"/>
      <c r="BM65" s="90" t="n"/>
      <c r="BN65" s="90" t="n"/>
      <c r="BO65" s="90" t="n"/>
      <c r="BP65" s="90" t="n"/>
      <c r="BQ65" s="90" t="n"/>
      <c r="BR65" s="90" t="n"/>
      <c r="BS65" s="90" t="n"/>
      <c r="BT65" s="90" t="n"/>
      <c r="BU65" s="90" t="n"/>
      <c r="BV65" s="90" t="n"/>
      <c r="BW65" s="90" t="n"/>
    </row>
    <row r="66" ht="21.9" customHeight="1" s="35">
      <c r="C66" s="94" t="n"/>
      <c r="D66" s="200" t="n"/>
      <c r="E66" s="201" t="n"/>
      <c r="F66" s="201" t="n"/>
      <c r="G66" s="201" t="n"/>
      <c r="H66" s="201" t="n"/>
      <c r="I66" s="201" t="n"/>
      <c r="J66" s="201" t="n"/>
      <c r="K66" s="201" t="n"/>
      <c r="L66" s="201" t="n"/>
      <c r="M66" s="201" t="n"/>
      <c r="N66" s="201" t="n"/>
      <c r="O66" s="201" t="n"/>
      <c r="P66" s="201" t="n"/>
      <c r="Q66" s="201" t="n"/>
      <c r="R66" s="201" t="n"/>
      <c r="S66" s="201" t="n"/>
      <c r="T66" s="201" t="n"/>
      <c r="U66" s="201" t="n"/>
      <c r="V66" s="201" t="n"/>
      <c r="W66" s="201" t="n"/>
      <c r="X66" s="201" t="n"/>
      <c r="Y66" s="201" t="n"/>
      <c r="Z66" s="201" t="n"/>
      <c r="AA66" s="201" t="n"/>
      <c r="AB66" s="201" t="n"/>
      <c r="AC66" s="201" t="n"/>
      <c r="AD66" s="201" t="n"/>
      <c r="AE66" s="201" t="n"/>
      <c r="AF66" s="201" t="n"/>
      <c r="AG66" s="201" t="n"/>
      <c r="AH66" s="201" t="n"/>
      <c r="AI66" s="201" t="n"/>
      <c r="AJ66" s="182" t="n"/>
      <c r="AK66" s="182" t="n"/>
      <c r="AL66" s="198">
        <f>SUBTOTAL(9,E66:AI66)</f>
        <v/>
      </c>
      <c r="AM66" s="180" t="n"/>
      <c r="AN66" s="150">
        <f>COUNTIF(E66:AI66,"&gt;0")</f>
        <v/>
      </c>
      <c r="AO66" s="180" t="n"/>
      <c r="AP66" s="184">
        <f>SUM(AS66:BW66)</f>
        <v/>
      </c>
      <c r="AQ66" s="179" t="n"/>
      <c r="AR66" s="180" t="n"/>
      <c r="AS66" s="89" t="n"/>
      <c r="AT66" s="89" t="n"/>
      <c r="AU66" s="89" t="n"/>
      <c r="AV66" s="89" t="n"/>
      <c r="AW66" s="89" t="n"/>
      <c r="AX66" s="89" t="n"/>
      <c r="AY66" s="89" t="n"/>
      <c r="AZ66" s="90" t="n"/>
      <c r="BA66" s="90" t="n"/>
      <c r="BB66" s="90" t="n"/>
      <c r="BC66" s="90" t="n"/>
      <c r="BD66" s="90" t="n"/>
      <c r="BE66" s="90" t="n"/>
      <c r="BF66" s="90" t="n"/>
      <c r="BG66" s="90" t="n"/>
      <c r="BH66" s="87" t="n"/>
      <c r="BI66" s="90" t="n"/>
      <c r="BJ66" s="90" t="n"/>
      <c r="BK66" s="90" t="n"/>
      <c r="BL66" s="90" t="n"/>
      <c r="BM66" s="90" t="n"/>
      <c r="BN66" s="90" t="n"/>
      <c r="BO66" s="90" t="n"/>
      <c r="BP66" s="90" t="n"/>
      <c r="BQ66" s="90" t="n"/>
      <c r="BR66" s="90" t="n"/>
      <c r="BS66" s="90" t="n"/>
      <c r="BT66" s="90" t="n"/>
      <c r="BU66" s="90" t="n"/>
      <c r="BV66" s="90" t="n"/>
      <c r="BW66" s="90" t="n"/>
    </row>
    <row r="67" ht="21.9" customHeight="1" s="35">
      <c r="C67" s="94" t="n"/>
      <c r="D67" s="200" t="n"/>
      <c r="E67" s="201" t="n"/>
      <c r="F67" s="201" t="n"/>
      <c r="G67" s="201" t="n"/>
      <c r="H67" s="201" t="n"/>
      <c r="I67" s="201" t="n"/>
      <c r="J67" s="201" t="n"/>
      <c r="K67" s="201" t="n"/>
      <c r="L67" s="201" t="n"/>
      <c r="M67" s="201" t="n"/>
      <c r="N67" s="201" t="n"/>
      <c r="O67" s="201" t="n"/>
      <c r="P67" s="201" t="n"/>
      <c r="Q67" s="201" t="n"/>
      <c r="R67" s="201" t="n"/>
      <c r="S67" s="201" t="n"/>
      <c r="T67" s="201" t="n"/>
      <c r="U67" s="201" t="n"/>
      <c r="V67" s="201" t="n"/>
      <c r="W67" s="201" t="n"/>
      <c r="X67" s="201" t="n"/>
      <c r="Y67" s="201" t="n"/>
      <c r="Z67" s="201" t="n"/>
      <c r="AA67" s="201" t="n"/>
      <c r="AB67" s="201" t="n"/>
      <c r="AC67" s="201" t="n"/>
      <c r="AD67" s="201" t="n"/>
      <c r="AE67" s="201" t="n"/>
      <c r="AF67" s="201" t="n"/>
      <c r="AG67" s="201" t="n"/>
      <c r="AH67" s="201" t="n"/>
      <c r="AI67" s="201" t="n"/>
      <c r="AJ67" s="182" t="n"/>
      <c r="AK67" s="182" t="n"/>
      <c r="AL67" s="198">
        <f>SUBTOTAL(9,E67:AI67)</f>
        <v/>
      </c>
      <c r="AM67" s="180" t="n"/>
      <c r="AN67" s="150">
        <f>COUNTIF(E67:AI67,"&gt;0")</f>
        <v/>
      </c>
      <c r="AO67" s="180" t="n"/>
      <c r="AP67" s="184">
        <f>SUM(AS67:BW67)</f>
        <v/>
      </c>
      <c r="AQ67" s="179" t="n"/>
      <c r="AR67" s="180" t="n"/>
      <c r="AS67" s="89" t="n"/>
      <c r="AT67" s="89" t="n"/>
      <c r="AU67" s="89" t="n"/>
      <c r="AV67" s="89" t="n"/>
      <c r="AW67" s="89" t="n"/>
      <c r="AX67" s="89" t="n"/>
      <c r="AY67" s="89" t="n"/>
      <c r="AZ67" s="90" t="n"/>
      <c r="BA67" s="90" t="n"/>
      <c r="BB67" s="90" t="n"/>
      <c r="BC67" s="90" t="n"/>
      <c r="BD67" s="90" t="n"/>
      <c r="BE67" s="90" t="n"/>
      <c r="BF67" s="90" t="n"/>
      <c r="BG67" s="90" t="n"/>
      <c r="BH67" s="87" t="n"/>
      <c r="BI67" s="90" t="n"/>
      <c r="BJ67" s="90" t="n"/>
      <c r="BK67" s="90" t="n"/>
      <c r="BL67" s="90" t="n"/>
      <c r="BM67" s="90" t="n"/>
      <c r="BN67" s="90" t="n"/>
      <c r="BO67" s="90" t="n"/>
      <c r="BP67" s="90" t="n"/>
      <c r="BQ67" s="90" t="n"/>
      <c r="BR67" s="90" t="n"/>
      <c r="BS67" s="90" t="n"/>
      <c r="BT67" s="90" t="n"/>
      <c r="BU67" s="90" t="n"/>
      <c r="BV67" s="90" t="n"/>
      <c r="BW67" s="90" t="n"/>
    </row>
    <row r="68" ht="21.9" customHeight="1" s="35">
      <c r="C68" s="94" t="n"/>
      <c r="D68" s="200" t="n"/>
      <c r="E68" s="201" t="n"/>
      <c r="F68" s="201" t="n"/>
      <c r="G68" s="201" t="n"/>
      <c r="H68" s="201" t="n"/>
      <c r="I68" s="201" t="n"/>
      <c r="J68" s="201" t="n"/>
      <c r="K68" s="201" t="n"/>
      <c r="L68" s="201" t="n"/>
      <c r="M68" s="201" t="n"/>
      <c r="N68" s="201" t="n"/>
      <c r="O68" s="201" t="n"/>
      <c r="P68" s="201" t="n"/>
      <c r="Q68" s="201" t="n"/>
      <c r="R68" s="201" t="n"/>
      <c r="S68" s="201" t="n"/>
      <c r="T68" s="201" t="n"/>
      <c r="U68" s="201" t="n"/>
      <c r="V68" s="201" t="n"/>
      <c r="W68" s="201" t="n"/>
      <c r="X68" s="201" t="n"/>
      <c r="Y68" s="201" t="n"/>
      <c r="Z68" s="201" t="n"/>
      <c r="AA68" s="201" t="n"/>
      <c r="AB68" s="201" t="n"/>
      <c r="AC68" s="201" t="n"/>
      <c r="AD68" s="201" t="n"/>
      <c r="AE68" s="201" t="n"/>
      <c r="AF68" s="201" t="n"/>
      <c r="AG68" s="201" t="n"/>
      <c r="AH68" s="201" t="n"/>
      <c r="AI68" s="201" t="n"/>
      <c r="AJ68" s="182" t="n"/>
      <c r="AK68" s="182" t="n"/>
      <c r="AL68" s="198">
        <f>SUBTOTAL(9,E68:AI68)</f>
        <v/>
      </c>
      <c r="AM68" s="180" t="n"/>
      <c r="AN68" s="150">
        <f>COUNTIF(E68:AI68,"&gt;0")</f>
        <v/>
      </c>
      <c r="AO68" s="180" t="n"/>
      <c r="AP68" s="184">
        <f>SUM(AS68:BW68)</f>
        <v/>
      </c>
      <c r="AQ68" s="179" t="n"/>
      <c r="AR68" s="180" t="n"/>
      <c r="AS68" s="89" t="n"/>
      <c r="AT68" s="89" t="n"/>
      <c r="AU68" s="89" t="n"/>
      <c r="AV68" s="89" t="n"/>
      <c r="AW68" s="89" t="n"/>
      <c r="AX68" s="89" t="n"/>
      <c r="AY68" s="89" t="n"/>
      <c r="AZ68" s="90" t="n"/>
      <c r="BA68" s="90" t="n"/>
      <c r="BB68" s="90" t="n"/>
      <c r="BC68" s="90" t="n"/>
      <c r="BD68" s="90" t="n"/>
      <c r="BE68" s="90" t="n"/>
      <c r="BF68" s="90" t="n"/>
      <c r="BG68" s="90" t="n"/>
      <c r="BH68" s="87" t="n"/>
      <c r="BI68" s="90" t="n"/>
      <c r="BJ68" s="90" t="n"/>
      <c r="BK68" s="90" t="n"/>
      <c r="BL68" s="90" t="n"/>
      <c r="BM68" s="90" t="n"/>
      <c r="BN68" s="90" t="n"/>
      <c r="BO68" s="90" t="n"/>
      <c r="BP68" s="90" t="n"/>
      <c r="BQ68" s="90" t="n"/>
      <c r="BR68" s="90" t="n"/>
      <c r="BS68" s="90" t="n"/>
      <c r="BT68" s="90" t="n"/>
      <c r="BU68" s="90" t="n"/>
      <c r="BV68" s="90" t="n"/>
      <c r="BW68" s="90" t="n"/>
    </row>
    <row r="69" ht="21.9" customHeight="1" s="35">
      <c r="C69" s="199" t="n"/>
      <c r="D69" s="200" t="n"/>
      <c r="E69" s="201" t="n"/>
      <c r="F69" s="201" t="n"/>
      <c r="G69" s="201" t="n"/>
      <c r="H69" s="201" t="n"/>
      <c r="I69" s="201" t="n"/>
      <c r="J69" s="201" t="n"/>
      <c r="K69" s="201" t="n"/>
      <c r="L69" s="201" t="n"/>
      <c r="M69" s="201" t="n"/>
      <c r="N69" s="201" t="n"/>
      <c r="O69" s="201" t="n"/>
      <c r="P69" s="201" t="n"/>
      <c r="Q69" s="201" t="n"/>
      <c r="R69" s="201" t="n"/>
      <c r="S69" s="201" t="n"/>
      <c r="T69" s="201" t="n"/>
      <c r="U69" s="201" t="n"/>
      <c r="V69" s="201" t="n"/>
      <c r="W69" s="201" t="n"/>
      <c r="X69" s="201" t="n"/>
      <c r="Y69" s="201" t="n"/>
      <c r="Z69" s="201" t="n"/>
      <c r="AA69" s="201" t="n"/>
      <c r="AB69" s="201" t="n"/>
      <c r="AC69" s="201" t="n"/>
      <c r="AD69" s="201" t="n"/>
      <c r="AE69" s="201" t="n"/>
      <c r="AF69" s="201" t="n"/>
      <c r="AG69" s="201" t="n"/>
      <c r="AH69" s="201" t="n"/>
      <c r="AI69" s="201" t="n"/>
      <c r="AJ69" s="182" t="n"/>
      <c r="AK69" s="182" t="n"/>
      <c r="AL69" s="198">
        <f>SUBTOTAL(9,E69:AI69)</f>
        <v/>
      </c>
      <c r="AM69" s="180" t="n"/>
      <c r="AN69" s="150">
        <f>COUNTIF(E69:AI69,"&gt;0")</f>
        <v/>
      </c>
      <c r="AO69" s="180" t="n"/>
      <c r="AP69" s="184">
        <f>SUM(AS69:BW69)</f>
        <v/>
      </c>
      <c r="AQ69" s="179" t="n"/>
      <c r="AR69" s="180" t="n"/>
      <c r="AS69" s="89" t="n"/>
      <c r="AT69" s="89" t="n"/>
      <c r="AU69" s="89" t="n"/>
      <c r="AV69" s="89" t="n"/>
      <c r="AW69" s="89" t="n"/>
      <c r="AX69" s="89" t="n"/>
      <c r="AY69" s="89" t="n"/>
      <c r="AZ69" s="90" t="n"/>
      <c r="BA69" s="90" t="n"/>
      <c r="BB69" s="90" t="n"/>
      <c r="BC69" s="90" t="n"/>
      <c r="BD69" s="90" t="n"/>
      <c r="BE69" s="90" t="n"/>
      <c r="BF69" s="90" t="n"/>
      <c r="BG69" s="90" t="n"/>
      <c r="BH69" s="87" t="n"/>
      <c r="BI69" s="90" t="n"/>
      <c r="BJ69" s="90" t="n"/>
      <c r="BK69" s="90" t="n"/>
      <c r="BL69" s="90" t="n"/>
      <c r="BM69" s="90" t="n"/>
      <c r="BN69" s="90" t="n"/>
      <c r="BO69" s="90" t="n"/>
      <c r="BP69" s="90" t="n"/>
      <c r="BQ69" s="90" t="n"/>
      <c r="BR69" s="90" t="n"/>
      <c r="BS69" s="90" t="n"/>
      <c r="BT69" s="90" t="n"/>
      <c r="BU69" s="90" t="n"/>
      <c r="BV69" s="90" t="n"/>
      <c r="BW69" s="90" t="n"/>
    </row>
    <row r="70" ht="21.9" customHeight="1" s="35">
      <c r="C70" s="94" t="n"/>
      <c r="D70" s="200" t="n"/>
      <c r="E70" s="201" t="n"/>
      <c r="F70" s="201" t="n"/>
      <c r="G70" s="201" t="n"/>
      <c r="H70" s="201" t="n"/>
      <c r="I70" s="201" t="n"/>
      <c r="J70" s="201" t="n"/>
      <c r="K70" s="201" t="n"/>
      <c r="L70" s="201" t="n"/>
      <c r="M70" s="201" t="n"/>
      <c r="N70" s="201" t="n"/>
      <c r="O70" s="201" t="n"/>
      <c r="P70" s="201" t="n"/>
      <c r="Q70" s="201" t="n"/>
      <c r="R70" s="201" t="n"/>
      <c r="S70" s="201" t="n"/>
      <c r="T70" s="201" t="n"/>
      <c r="U70" s="201" t="n"/>
      <c r="V70" s="201" t="n"/>
      <c r="W70" s="201" t="n"/>
      <c r="X70" s="201" t="n"/>
      <c r="Y70" s="201" t="n"/>
      <c r="Z70" s="201" t="n"/>
      <c r="AA70" s="201" t="n"/>
      <c r="AB70" s="201" t="n"/>
      <c r="AC70" s="201" t="n"/>
      <c r="AD70" s="201" t="n"/>
      <c r="AE70" s="201" t="n"/>
      <c r="AF70" s="201" t="n"/>
      <c r="AG70" s="201" t="n"/>
      <c r="AH70" s="201" t="n"/>
      <c r="AI70" s="201" t="n"/>
      <c r="AJ70" s="182" t="n"/>
      <c r="AK70" s="182" t="n"/>
      <c r="AL70" s="198">
        <f>SUBTOTAL(9,E70:AI70)</f>
        <v/>
      </c>
      <c r="AM70" s="180" t="n"/>
      <c r="AN70" s="150">
        <f>COUNTIF(E70:AI70,"&gt;0")</f>
        <v/>
      </c>
      <c r="AO70" s="180" t="n"/>
      <c r="AP70" s="184">
        <f>SUM(AS70:BW70)</f>
        <v/>
      </c>
      <c r="AQ70" s="179" t="n"/>
      <c r="AR70" s="180" t="n"/>
      <c r="AS70" s="89" t="n"/>
      <c r="AT70" s="89" t="n"/>
      <c r="AU70" s="89" t="n"/>
      <c r="AV70" s="89" t="n"/>
      <c r="AW70" s="89" t="n"/>
      <c r="AX70" s="89" t="n"/>
      <c r="AY70" s="89" t="n"/>
      <c r="AZ70" s="90" t="n"/>
      <c r="BA70" s="90" t="n"/>
      <c r="BB70" s="90" t="n"/>
      <c r="BC70" s="90" t="n"/>
      <c r="BD70" s="90" t="n"/>
      <c r="BE70" s="90" t="n"/>
      <c r="BF70" s="90" t="n"/>
      <c r="BG70" s="90" t="n"/>
      <c r="BH70" s="87" t="n"/>
      <c r="BI70" s="90" t="n"/>
      <c r="BJ70" s="90" t="n"/>
      <c r="BK70" s="90" t="n"/>
      <c r="BL70" s="90" t="n"/>
      <c r="BM70" s="90" t="n"/>
      <c r="BN70" s="90" t="n"/>
      <c r="BO70" s="90" t="n"/>
      <c r="BP70" s="90" t="n"/>
      <c r="BQ70" s="90" t="n"/>
      <c r="BR70" s="90" t="n"/>
      <c r="BS70" s="90" t="n"/>
      <c r="BT70" s="90" t="n"/>
      <c r="BU70" s="90" t="n"/>
      <c r="BV70" s="90" t="n"/>
      <c r="BW70" s="90" t="n"/>
    </row>
    <row r="71" ht="21.9" customHeight="1" s="35">
      <c r="C71" s="94" t="n"/>
      <c r="D71" s="200" t="n"/>
      <c r="E71" s="201" t="n"/>
      <c r="F71" s="201" t="n"/>
      <c r="G71" s="201" t="n"/>
      <c r="H71" s="201" t="n"/>
      <c r="I71" s="201" t="n"/>
      <c r="J71" s="201" t="n"/>
      <c r="K71" s="201" t="n"/>
      <c r="L71" s="201" t="n"/>
      <c r="M71" s="201" t="n"/>
      <c r="N71" s="201" t="n"/>
      <c r="O71" s="201" t="n"/>
      <c r="P71" s="201" t="n"/>
      <c r="Q71" s="201" t="n"/>
      <c r="R71" s="201" t="n"/>
      <c r="S71" s="201" t="n"/>
      <c r="T71" s="201" t="n"/>
      <c r="U71" s="201" t="n"/>
      <c r="V71" s="201" t="n"/>
      <c r="W71" s="201" t="n"/>
      <c r="X71" s="201" t="n"/>
      <c r="Y71" s="201" t="n"/>
      <c r="Z71" s="201" t="n"/>
      <c r="AA71" s="201" t="n"/>
      <c r="AB71" s="201" t="n"/>
      <c r="AC71" s="201" t="n"/>
      <c r="AD71" s="201" t="n"/>
      <c r="AE71" s="201" t="n"/>
      <c r="AF71" s="201" t="n"/>
      <c r="AG71" s="201" t="n"/>
      <c r="AH71" s="201" t="n"/>
      <c r="AI71" s="201" t="n"/>
      <c r="AJ71" s="182" t="n"/>
      <c r="AK71" s="182" t="n"/>
      <c r="AL71" s="198">
        <f>SUBTOTAL(9,E71:AI71)</f>
        <v/>
      </c>
      <c r="AM71" s="180" t="n"/>
      <c r="AN71" s="150">
        <f>COUNTIF(E71:AI71,"&gt;0")</f>
        <v/>
      </c>
      <c r="AO71" s="180" t="n"/>
      <c r="AP71" s="184">
        <f>SUM(AS71:BW71)</f>
        <v/>
      </c>
      <c r="AQ71" s="179" t="n"/>
      <c r="AR71" s="180" t="n"/>
      <c r="AS71" s="89" t="n"/>
      <c r="AT71" s="89" t="n"/>
      <c r="AU71" s="89" t="n"/>
      <c r="AV71" s="89" t="n"/>
      <c r="AW71" s="89" t="n"/>
      <c r="AX71" s="89" t="n"/>
      <c r="AY71" s="89" t="n"/>
      <c r="AZ71" s="90" t="n"/>
      <c r="BA71" s="90" t="n"/>
      <c r="BB71" s="90" t="n"/>
      <c r="BC71" s="90" t="n"/>
      <c r="BD71" s="90" t="n"/>
      <c r="BE71" s="90" t="n"/>
      <c r="BF71" s="90" t="n"/>
      <c r="BG71" s="90" t="n"/>
      <c r="BH71" s="87" t="n"/>
      <c r="BI71" s="90" t="n"/>
      <c r="BJ71" s="90" t="n"/>
      <c r="BK71" s="90" t="n"/>
      <c r="BL71" s="90" t="n"/>
      <c r="BM71" s="90" t="n"/>
      <c r="BN71" s="90" t="n"/>
      <c r="BO71" s="90" t="n"/>
      <c r="BP71" s="90" t="n"/>
      <c r="BQ71" s="90" t="n"/>
      <c r="BR71" s="90" t="n"/>
      <c r="BS71" s="90" t="n"/>
      <c r="BT71" s="90" t="n"/>
      <c r="BU71" s="90" t="n"/>
      <c r="BV71" s="90" t="n"/>
      <c r="BW71" s="90" t="n"/>
    </row>
    <row r="72" ht="21.9" customHeight="1" s="35">
      <c r="C72" s="94" t="n"/>
      <c r="D72" s="200" t="n"/>
      <c r="E72" s="201" t="n"/>
      <c r="F72" s="201" t="n"/>
      <c r="G72" s="201" t="n"/>
      <c r="H72" s="201" t="n"/>
      <c r="I72" s="201" t="n"/>
      <c r="J72" s="201" t="n"/>
      <c r="K72" s="201" t="n"/>
      <c r="L72" s="201" t="n"/>
      <c r="M72" s="201" t="n"/>
      <c r="N72" s="201" t="n"/>
      <c r="O72" s="201" t="n"/>
      <c r="P72" s="201" t="n"/>
      <c r="Q72" s="201" t="n"/>
      <c r="R72" s="201" t="n"/>
      <c r="S72" s="201" t="n"/>
      <c r="T72" s="201" t="n"/>
      <c r="U72" s="201" t="n"/>
      <c r="V72" s="201" t="n"/>
      <c r="W72" s="201" t="n"/>
      <c r="X72" s="201" t="n"/>
      <c r="Y72" s="201" t="n"/>
      <c r="Z72" s="201" t="n"/>
      <c r="AA72" s="201" t="n"/>
      <c r="AB72" s="201" t="n"/>
      <c r="AC72" s="201" t="n"/>
      <c r="AD72" s="201" t="n"/>
      <c r="AE72" s="201" t="n"/>
      <c r="AF72" s="201" t="n"/>
      <c r="AG72" s="201" t="n"/>
      <c r="AH72" s="201" t="n"/>
      <c r="AI72" s="201" t="n"/>
      <c r="AJ72" s="182" t="n"/>
      <c r="AK72" s="182" t="n"/>
      <c r="AL72" s="198">
        <f>SUBTOTAL(9,E72:AI72)</f>
        <v/>
      </c>
      <c r="AM72" s="180" t="n"/>
      <c r="AN72" s="150">
        <f>COUNTIF(E72:AI72,"&gt;0")</f>
        <v/>
      </c>
      <c r="AO72" s="180" t="n"/>
      <c r="AP72" s="184">
        <f>SUM(AS72:BW72)</f>
        <v/>
      </c>
      <c r="AQ72" s="179" t="n"/>
      <c r="AR72" s="180" t="n"/>
      <c r="AS72" s="89" t="n"/>
      <c r="AT72" s="89" t="n"/>
      <c r="AU72" s="89" t="n"/>
      <c r="AV72" s="89" t="n"/>
      <c r="AW72" s="89" t="n"/>
      <c r="AX72" s="89" t="n"/>
      <c r="AY72" s="89" t="n"/>
      <c r="AZ72" s="89" t="n"/>
      <c r="BA72" s="90" t="n"/>
      <c r="BB72" s="90" t="n"/>
      <c r="BC72" s="90" t="n"/>
      <c r="BD72" s="90" t="n"/>
      <c r="BE72" s="90" t="n"/>
      <c r="BF72" s="89" t="n"/>
      <c r="BG72" s="90" t="n"/>
      <c r="BH72" s="87" t="n"/>
      <c r="BI72" s="90" t="n"/>
      <c r="BJ72" s="90" t="n"/>
      <c r="BK72" s="90" t="n"/>
      <c r="BL72" s="90" t="n"/>
      <c r="BM72" s="89" t="n"/>
      <c r="BN72" s="90" t="n"/>
      <c r="BO72" s="90" t="n"/>
      <c r="BP72" s="90" t="n"/>
      <c r="BQ72" s="90" t="n"/>
      <c r="BR72" s="90" t="n"/>
      <c r="BS72" s="89" t="n"/>
      <c r="BT72" s="89" t="n"/>
      <c r="BU72" s="90" t="n"/>
      <c r="BV72" s="90" t="n"/>
      <c r="BW72" s="90" t="n"/>
    </row>
    <row r="73" ht="21.9" customHeight="1" s="35">
      <c r="C73" s="94" t="n"/>
      <c r="D73" s="200" t="n"/>
      <c r="E73" s="201" t="n"/>
      <c r="F73" s="201" t="n"/>
      <c r="G73" s="201" t="n"/>
      <c r="H73" s="201" t="n"/>
      <c r="I73" s="201" t="n"/>
      <c r="J73" s="201" t="n"/>
      <c r="K73" s="201" t="n"/>
      <c r="L73" s="201" t="n"/>
      <c r="M73" s="201" t="n"/>
      <c r="N73" s="201" t="n"/>
      <c r="O73" s="201" t="n"/>
      <c r="P73" s="201" t="n"/>
      <c r="Q73" s="201" t="n"/>
      <c r="R73" s="201" t="n"/>
      <c r="S73" s="201" t="n"/>
      <c r="T73" s="201" t="n"/>
      <c r="U73" s="201" t="n"/>
      <c r="V73" s="201" t="n"/>
      <c r="W73" s="201" t="n"/>
      <c r="X73" s="201" t="n"/>
      <c r="Y73" s="201" t="n"/>
      <c r="Z73" s="201" t="n"/>
      <c r="AA73" s="201" t="n"/>
      <c r="AB73" s="201" t="n"/>
      <c r="AC73" s="201" t="n"/>
      <c r="AD73" s="201" t="n"/>
      <c r="AE73" s="201" t="n"/>
      <c r="AF73" s="201" t="n"/>
      <c r="AG73" s="201" t="n"/>
      <c r="AH73" s="201" t="n"/>
      <c r="AI73" s="201" t="n"/>
      <c r="AJ73" s="182" t="n"/>
      <c r="AK73" s="182" t="n"/>
      <c r="AL73" s="198">
        <f>SUBTOTAL(9,E73:AI73)</f>
        <v/>
      </c>
      <c r="AM73" s="180" t="n"/>
      <c r="AN73" s="150">
        <f>COUNTIF(E73:AI73,"&gt;0")</f>
        <v/>
      </c>
      <c r="AO73" s="180" t="n"/>
      <c r="AP73" s="184">
        <f>SUM(AS73:BW73)</f>
        <v/>
      </c>
      <c r="AQ73" s="179" t="n"/>
      <c r="AR73" s="180" t="n"/>
      <c r="AS73" s="89" t="n"/>
      <c r="AT73" s="89" t="n"/>
      <c r="AU73" s="89" t="n"/>
      <c r="AV73" s="89" t="n"/>
      <c r="AW73" s="89" t="n"/>
      <c r="AX73" s="89" t="n"/>
      <c r="AY73" s="89" t="n"/>
      <c r="AZ73" s="90" t="n"/>
      <c r="BA73" s="90" t="n"/>
      <c r="BB73" s="90" t="n"/>
      <c r="BC73" s="90" t="n"/>
      <c r="BD73" s="90" t="n"/>
      <c r="BE73" s="90" t="n"/>
      <c r="BF73" s="90" t="n"/>
      <c r="BG73" s="90" t="n"/>
      <c r="BH73" s="87" t="n"/>
      <c r="BI73" s="90" t="n"/>
      <c r="BJ73" s="90" t="n"/>
      <c r="BK73" s="90" t="n"/>
      <c r="BL73" s="90" t="n"/>
      <c r="BM73" s="90" t="n"/>
      <c r="BN73" s="90" t="n"/>
      <c r="BO73" s="90" t="n"/>
      <c r="BP73" s="90" t="n"/>
      <c r="BQ73" s="90" t="n"/>
      <c r="BR73" s="90" t="n"/>
      <c r="BS73" s="90" t="n"/>
      <c r="BT73" s="90" t="n"/>
      <c r="BU73" s="90" t="n"/>
      <c r="BV73" s="90" t="n"/>
      <c r="BW73" s="90" t="n"/>
    </row>
    <row r="74" ht="21.9" customHeight="1" s="35">
      <c r="C74" s="92" t="n"/>
      <c r="D74" s="202" t="n"/>
      <c r="E74" s="201" t="n"/>
      <c r="F74" s="201" t="n"/>
      <c r="G74" s="201" t="n"/>
      <c r="H74" s="201" t="n"/>
      <c r="I74" s="201" t="n"/>
      <c r="J74" s="201" t="n"/>
      <c r="K74" s="201" t="n"/>
      <c r="L74" s="201" t="n"/>
      <c r="M74" s="201" t="n"/>
      <c r="N74" s="201" t="n"/>
      <c r="O74" s="201" t="n"/>
      <c r="P74" s="201" t="n"/>
      <c r="Q74" s="201" t="n"/>
      <c r="R74" s="201" t="n"/>
      <c r="S74" s="201" t="n"/>
      <c r="T74" s="201" t="n"/>
      <c r="U74" s="201" t="n"/>
      <c r="V74" s="201" t="n"/>
      <c r="W74" s="201" t="n"/>
      <c r="X74" s="201" t="n"/>
      <c r="Y74" s="201" t="n"/>
      <c r="Z74" s="201" t="n"/>
      <c r="AA74" s="201" t="n"/>
      <c r="AB74" s="201" t="n"/>
      <c r="AC74" s="201" t="n"/>
      <c r="AD74" s="201" t="n"/>
      <c r="AE74" s="201" t="n"/>
      <c r="AF74" s="201" t="n"/>
      <c r="AG74" s="201" t="n"/>
      <c r="AH74" s="201" t="n"/>
      <c r="AI74" s="201" t="n"/>
      <c r="AJ74" s="182" t="n"/>
      <c r="AK74" s="182" t="n"/>
      <c r="AL74" s="198">
        <f>SUBTOTAL(9,E74:AI74)</f>
        <v/>
      </c>
      <c r="AM74" s="180" t="n"/>
      <c r="AN74" s="150">
        <f>COUNTIF(E74:AI74,"&gt;0")</f>
        <v/>
      </c>
      <c r="AO74" s="180" t="n"/>
      <c r="AP74" s="184">
        <f>SUM(AS74:BW74)</f>
        <v/>
      </c>
      <c r="AQ74" s="179" t="n"/>
      <c r="AR74" s="180" t="n"/>
      <c r="AS74" s="89" t="n"/>
      <c r="AT74" s="89" t="n"/>
      <c r="AU74" s="89" t="n"/>
      <c r="AV74" s="89" t="n"/>
      <c r="AW74" s="89" t="n"/>
      <c r="AX74" s="89" t="n"/>
      <c r="AY74" s="89" t="n"/>
      <c r="AZ74" s="90" t="n"/>
      <c r="BA74" s="90" t="n"/>
      <c r="BB74" s="90" t="n"/>
      <c r="BC74" s="90" t="n"/>
      <c r="BD74" s="90" t="n"/>
      <c r="BE74" s="90" t="n"/>
      <c r="BF74" s="90" t="n"/>
      <c r="BG74" s="90" t="n"/>
      <c r="BH74" s="87" t="n"/>
      <c r="BI74" s="90" t="n"/>
      <c r="BJ74" s="90" t="n"/>
      <c r="BK74" s="90" t="n"/>
      <c r="BL74" s="90" t="n"/>
      <c r="BM74" s="90" t="n"/>
      <c r="BN74" s="90" t="n"/>
      <c r="BO74" s="90" t="n"/>
      <c r="BP74" s="90" t="n"/>
      <c r="BQ74" s="90" t="n"/>
      <c r="BR74" s="90" t="n"/>
      <c r="BS74" s="90" t="n"/>
      <c r="BT74" s="90" t="n"/>
      <c r="BU74" s="90" t="n"/>
      <c r="BV74" s="90" t="n"/>
      <c r="BW74" s="90" t="n"/>
    </row>
    <row r="75" ht="21.9" customHeight="1" s="35">
      <c r="C75" s="94" t="n"/>
      <c r="D75" s="200" t="n"/>
      <c r="E75" s="201" t="n"/>
      <c r="F75" s="201" t="n"/>
      <c r="G75" s="201" t="n"/>
      <c r="H75" s="201" t="n"/>
      <c r="I75" s="201" t="n"/>
      <c r="J75" s="201" t="n"/>
      <c r="K75" s="201" t="n"/>
      <c r="L75" s="201" t="n"/>
      <c r="M75" s="201" t="n"/>
      <c r="N75" s="201" t="n"/>
      <c r="O75" s="201" t="n"/>
      <c r="P75" s="201" t="n"/>
      <c r="Q75" s="201" t="n"/>
      <c r="R75" s="201" t="n"/>
      <c r="S75" s="201" t="n"/>
      <c r="T75" s="201" t="n"/>
      <c r="U75" s="201" t="n"/>
      <c r="V75" s="201" t="n"/>
      <c r="W75" s="201" t="n"/>
      <c r="X75" s="201" t="n"/>
      <c r="Y75" s="201" t="n"/>
      <c r="Z75" s="201" t="n"/>
      <c r="AA75" s="201" t="n"/>
      <c r="AB75" s="201" t="n"/>
      <c r="AC75" s="201" t="n"/>
      <c r="AD75" s="201" t="n"/>
      <c r="AE75" s="201" t="n"/>
      <c r="AF75" s="201" t="n"/>
      <c r="AG75" s="201" t="n"/>
      <c r="AH75" s="201" t="n"/>
      <c r="AI75" s="201" t="n"/>
      <c r="AJ75" s="182" t="n"/>
      <c r="AK75" s="182" t="n"/>
      <c r="AL75" s="198">
        <f>SUBTOTAL(9,E75:AI75)</f>
        <v/>
      </c>
      <c r="AM75" s="180" t="n"/>
      <c r="AN75" s="150">
        <f>COUNTIF(E75:AI75,"&gt;0")</f>
        <v/>
      </c>
      <c r="AO75" s="180" t="n"/>
      <c r="AP75" s="184">
        <f>SUM(AS75:BW75)</f>
        <v/>
      </c>
      <c r="AQ75" s="179" t="n"/>
      <c r="AR75" s="180" t="n"/>
      <c r="AS75" s="89" t="n"/>
      <c r="AT75" s="89" t="n"/>
      <c r="AU75" s="89" t="n"/>
      <c r="AV75" s="89" t="n"/>
      <c r="AW75" s="89" t="n"/>
      <c r="AX75" s="89" t="n"/>
      <c r="AY75" s="89" t="n"/>
      <c r="AZ75" s="90" t="n"/>
      <c r="BA75" s="90" t="n"/>
      <c r="BB75" s="90" t="n"/>
      <c r="BC75" s="90" t="n"/>
      <c r="BD75" s="90" t="n"/>
      <c r="BE75" s="90" t="n"/>
      <c r="BF75" s="90" t="n"/>
      <c r="BG75" s="90" t="n"/>
      <c r="BH75" s="87" t="n"/>
      <c r="BI75" s="90" t="n"/>
      <c r="BJ75" s="90" t="n"/>
      <c r="BK75" s="90" t="n"/>
      <c r="BL75" s="90" t="n"/>
      <c r="BM75" s="90" t="n"/>
      <c r="BN75" s="90" t="n"/>
      <c r="BO75" s="90" t="n"/>
      <c r="BP75" s="90" t="n"/>
      <c r="BQ75" s="90" t="n"/>
      <c r="BR75" s="90" t="n"/>
      <c r="BS75" s="90" t="n"/>
      <c r="BT75" s="90" t="n"/>
      <c r="BU75" s="90" t="n"/>
      <c r="BV75" s="90" t="n"/>
      <c r="BW75" s="90" t="n"/>
    </row>
    <row r="76" ht="21.9" customHeight="1" s="35">
      <c r="C76" s="199" t="n"/>
      <c r="D76" s="200" t="n"/>
      <c r="E76" s="201" t="n"/>
      <c r="F76" s="201" t="n"/>
      <c r="G76" s="201" t="n"/>
      <c r="H76" s="201" t="n"/>
      <c r="I76" s="201" t="n"/>
      <c r="J76" s="201" t="n"/>
      <c r="K76" s="201" t="n"/>
      <c r="L76" s="201" t="n"/>
      <c r="M76" s="201" t="n"/>
      <c r="N76" s="201" t="n"/>
      <c r="O76" s="201" t="n"/>
      <c r="P76" s="201" t="n"/>
      <c r="Q76" s="201" t="n"/>
      <c r="R76" s="201" t="n"/>
      <c r="S76" s="201" t="n"/>
      <c r="T76" s="201" t="n"/>
      <c r="U76" s="201" t="n"/>
      <c r="V76" s="201" t="n"/>
      <c r="W76" s="201" t="n"/>
      <c r="X76" s="201" t="n"/>
      <c r="Y76" s="201" t="n"/>
      <c r="Z76" s="201" t="n"/>
      <c r="AA76" s="201" t="n"/>
      <c r="AB76" s="201" t="n"/>
      <c r="AC76" s="201" t="n"/>
      <c r="AD76" s="201" t="n"/>
      <c r="AE76" s="201" t="n"/>
      <c r="AF76" s="201" t="n"/>
      <c r="AG76" s="201" t="n"/>
      <c r="AH76" s="201" t="n"/>
      <c r="AI76" s="201" t="n"/>
      <c r="AJ76" s="182" t="n"/>
      <c r="AK76" s="182" t="n"/>
      <c r="AL76" s="198">
        <f>SUBTOTAL(9,E76:AI76)</f>
        <v/>
      </c>
      <c r="AM76" s="180" t="n"/>
      <c r="AN76" s="150">
        <f>COUNTIF(E76:AI76,"&gt;0")</f>
        <v/>
      </c>
      <c r="AO76" s="180" t="n"/>
      <c r="AP76" s="184">
        <f>SUM(AS76:BW76)</f>
        <v/>
      </c>
      <c r="AQ76" s="179" t="n"/>
      <c r="AR76" s="180" t="n"/>
      <c r="AS76" s="89" t="n"/>
      <c r="AT76" s="89" t="n"/>
      <c r="AU76" s="89" t="n"/>
      <c r="AV76" s="89" t="n"/>
      <c r="AW76" s="89" t="n"/>
      <c r="AX76" s="89" t="n"/>
      <c r="AY76" s="89" t="n"/>
      <c r="AZ76" s="90" t="n"/>
      <c r="BA76" s="90" t="n"/>
      <c r="BB76" s="90" t="n"/>
      <c r="BC76" s="90" t="n"/>
      <c r="BD76" s="90" t="n"/>
      <c r="BE76" s="90" t="n"/>
      <c r="BF76" s="90" t="n"/>
      <c r="BG76" s="90" t="n"/>
      <c r="BH76" s="87" t="n"/>
      <c r="BI76" s="90" t="n"/>
      <c r="BJ76" s="90" t="n"/>
      <c r="BK76" s="90" t="n"/>
      <c r="BL76" s="90" t="n"/>
      <c r="BM76" s="90" t="n"/>
      <c r="BN76" s="90" t="n"/>
      <c r="BO76" s="90" t="n"/>
      <c r="BP76" s="90" t="n"/>
      <c r="BQ76" s="90" t="n"/>
      <c r="BR76" s="90" t="n"/>
      <c r="BS76" s="90" t="n"/>
      <c r="BT76" s="90" t="n"/>
      <c r="BU76" s="90" t="n"/>
      <c r="BV76" s="90" t="n"/>
      <c r="BW76" s="90" t="n"/>
    </row>
    <row r="77" ht="21.9" customHeight="1" s="35">
      <c r="C77" s="92" t="n"/>
      <c r="D77" s="202" t="n"/>
      <c r="E77" s="201" t="n"/>
      <c r="F77" s="201" t="n"/>
      <c r="G77" s="201" t="n"/>
      <c r="H77" s="201" t="n"/>
      <c r="I77" s="201" t="n"/>
      <c r="J77" s="201" t="n"/>
      <c r="K77" s="201" t="n"/>
      <c r="L77" s="201" t="n"/>
      <c r="M77" s="201" t="n"/>
      <c r="N77" s="201" t="n"/>
      <c r="O77" s="201" t="n"/>
      <c r="P77" s="201" t="n"/>
      <c r="Q77" s="201" t="n"/>
      <c r="R77" s="201" t="n"/>
      <c r="S77" s="201" t="n"/>
      <c r="T77" s="201" t="n"/>
      <c r="U77" s="201" t="n"/>
      <c r="V77" s="201" t="n"/>
      <c r="W77" s="201" t="n"/>
      <c r="X77" s="201" t="n"/>
      <c r="Y77" s="201" t="n"/>
      <c r="Z77" s="201" t="n"/>
      <c r="AA77" s="201" t="n"/>
      <c r="AB77" s="201" t="n"/>
      <c r="AC77" s="201" t="n"/>
      <c r="AD77" s="201" t="n"/>
      <c r="AE77" s="201" t="n"/>
      <c r="AF77" s="201" t="n"/>
      <c r="AG77" s="201" t="n"/>
      <c r="AH77" s="201" t="n"/>
      <c r="AI77" s="201" t="n"/>
      <c r="AJ77" s="182" t="n"/>
      <c r="AK77" s="182" t="n"/>
      <c r="AL77" s="198">
        <f>SUBTOTAL(9,E77:AI77)</f>
        <v/>
      </c>
      <c r="AM77" s="180" t="n"/>
      <c r="AN77" s="150">
        <f>COUNTIF(E77:AI77,"&gt;0")</f>
        <v/>
      </c>
      <c r="AO77" s="180" t="n"/>
      <c r="AP77" s="184">
        <f>SUM(AS77:BW77)</f>
        <v/>
      </c>
      <c r="AQ77" s="179" t="n"/>
      <c r="AR77" s="180" t="n"/>
      <c r="AS77" s="89" t="n"/>
      <c r="AT77" s="89" t="n"/>
      <c r="AU77" s="89" t="n"/>
      <c r="AV77" s="89" t="n"/>
      <c r="AW77" s="89" t="n"/>
      <c r="AX77" s="89" t="n"/>
      <c r="AY77" s="89" t="n"/>
      <c r="AZ77" s="90" t="n"/>
      <c r="BA77" s="90" t="n"/>
      <c r="BB77" s="90" t="n"/>
      <c r="BC77" s="90" t="n"/>
      <c r="BD77" s="90" t="n"/>
      <c r="BE77" s="90" t="n"/>
      <c r="BF77" s="90" t="n"/>
      <c r="BG77" s="90" t="n"/>
      <c r="BH77" s="87" t="n"/>
      <c r="BI77" s="90" t="n"/>
      <c r="BJ77" s="90" t="n"/>
      <c r="BK77" s="90" t="n"/>
      <c r="BL77" s="90" t="n"/>
      <c r="BM77" s="90" t="n"/>
      <c r="BN77" s="90" t="n"/>
      <c r="BO77" s="90" t="n"/>
      <c r="BP77" s="90" t="n"/>
      <c r="BQ77" s="90" t="n"/>
      <c r="BR77" s="90" t="n"/>
      <c r="BS77" s="90" t="n"/>
      <c r="BT77" s="90" t="n"/>
      <c r="BU77" s="90" t="n"/>
      <c r="BV77" s="90" t="n"/>
      <c r="BW77" s="90" t="n"/>
    </row>
    <row r="78" ht="21.9" customHeight="1" s="35">
      <c r="C78" s="94" t="n"/>
      <c r="D78" s="200" t="n"/>
      <c r="E78" s="201" t="n"/>
      <c r="F78" s="201" t="n"/>
      <c r="G78" s="201" t="n"/>
      <c r="H78" s="201" t="n"/>
      <c r="I78" s="201" t="n"/>
      <c r="J78" s="201" t="n"/>
      <c r="K78" s="201" t="n"/>
      <c r="L78" s="201" t="n"/>
      <c r="M78" s="201" t="n"/>
      <c r="N78" s="201" t="n"/>
      <c r="O78" s="201" t="n"/>
      <c r="P78" s="201" t="n"/>
      <c r="Q78" s="201" t="n"/>
      <c r="R78" s="201" t="n"/>
      <c r="S78" s="201" t="n"/>
      <c r="T78" s="201" t="n"/>
      <c r="U78" s="201" t="n"/>
      <c r="V78" s="201" t="n"/>
      <c r="W78" s="201" t="n"/>
      <c r="X78" s="201" t="n"/>
      <c r="Y78" s="201" t="n"/>
      <c r="Z78" s="201" t="n"/>
      <c r="AA78" s="201" t="n"/>
      <c r="AB78" s="201" t="n"/>
      <c r="AC78" s="201" t="n"/>
      <c r="AD78" s="201" t="n"/>
      <c r="AE78" s="201" t="n"/>
      <c r="AF78" s="201" t="n"/>
      <c r="AG78" s="201" t="n"/>
      <c r="AH78" s="201" t="n"/>
      <c r="AI78" s="201" t="n"/>
      <c r="AJ78" s="182" t="n"/>
      <c r="AK78" s="182" t="n"/>
      <c r="AL78" s="198">
        <f>SUBTOTAL(9,E78:AI78)</f>
        <v/>
      </c>
      <c r="AM78" s="180" t="n"/>
      <c r="AN78" s="150">
        <f>COUNTIF(E78:AI78,"&gt;0")</f>
        <v/>
      </c>
      <c r="AO78" s="180" t="n"/>
      <c r="AP78" s="184">
        <f>SUM(AS78:BW78)</f>
        <v/>
      </c>
      <c r="AQ78" s="179" t="n"/>
      <c r="AR78" s="180" t="n"/>
      <c r="AS78" s="89" t="n"/>
      <c r="AT78" s="89" t="n"/>
      <c r="AU78" s="89" t="n"/>
      <c r="AV78" s="89" t="n"/>
      <c r="AW78" s="89" t="n"/>
      <c r="AX78" s="89" t="n"/>
      <c r="AY78" s="89" t="n"/>
      <c r="AZ78" s="90" t="n"/>
      <c r="BA78" s="90" t="n"/>
      <c r="BB78" s="90" t="n"/>
      <c r="BC78" s="90" t="n"/>
      <c r="BD78" s="90" t="n"/>
      <c r="BE78" s="90" t="n"/>
      <c r="BF78" s="90" t="n"/>
      <c r="BG78" s="90" t="n"/>
      <c r="BH78" s="87" t="n"/>
      <c r="BI78" s="90" t="n"/>
      <c r="BJ78" s="90" t="n"/>
      <c r="BK78" s="90" t="n"/>
      <c r="BL78" s="90" t="n"/>
      <c r="BM78" s="90" t="n"/>
      <c r="BN78" s="90" t="n"/>
      <c r="BO78" s="90" t="n"/>
      <c r="BP78" s="90" t="n"/>
      <c r="BQ78" s="90" t="n"/>
      <c r="BR78" s="90" t="n"/>
      <c r="BS78" s="90" t="n"/>
      <c r="BT78" s="90" t="n"/>
      <c r="BU78" s="90" t="n"/>
      <c r="BV78" s="90" t="n"/>
      <c r="BW78" s="90" t="n"/>
    </row>
    <row r="79" ht="21.9" customHeight="1" s="35">
      <c r="C79" s="92" t="n"/>
      <c r="D79" s="202" t="n"/>
      <c r="E79" s="201" t="n"/>
      <c r="F79" s="201" t="n"/>
      <c r="G79" s="201" t="n"/>
      <c r="H79" s="201" t="n"/>
      <c r="I79" s="201" t="n"/>
      <c r="J79" s="201" t="n"/>
      <c r="K79" s="201" t="n"/>
      <c r="L79" s="201" t="n"/>
      <c r="M79" s="201" t="n"/>
      <c r="N79" s="201" t="n"/>
      <c r="O79" s="201" t="n"/>
      <c r="P79" s="201" t="n"/>
      <c r="Q79" s="201" t="n"/>
      <c r="R79" s="201" t="n"/>
      <c r="S79" s="201" t="n"/>
      <c r="T79" s="201" t="n"/>
      <c r="U79" s="201" t="n"/>
      <c r="V79" s="201" t="n"/>
      <c r="W79" s="201" t="n"/>
      <c r="X79" s="201" t="n"/>
      <c r="Y79" s="201" t="n"/>
      <c r="Z79" s="201" t="n"/>
      <c r="AA79" s="201" t="n"/>
      <c r="AB79" s="201" t="n"/>
      <c r="AC79" s="201" t="n"/>
      <c r="AD79" s="201" t="n"/>
      <c r="AE79" s="201" t="n"/>
      <c r="AF79" s="201" t="n"/>
      <c r="AG79" s="201" t="n"/>
      <c r="AH79" s="201" t="n"/>
      <c r="AI79" s="201" t="n"/>
      <c r="AJ79" s="182" t="n"/>
      <c r="AK79" s="182" t="n"/>
      <c r="AL79" s="198">
        <f>SUBTOTAL(9,E79:AI79)</f>
        <v/>
      </c>
      <c r="AM79" s="180" t="n"/>
      <c r="AN79" s="150">
        <f>COUNTIF(E79:AI79,"&gt;0")</f>
        <v/>
      </c>
      <c r="AO79" s="180" t="n"/>
      <c r="AP79" s="184">
        <f>SUM(AS79:BW79)</f>
        <v/>
      </c>
      <c r="AQ79" s="179" t="n"/>
      <c r="AR79" s="180" t="n"/>
      <c r="AS79" s="89" t="n"/>
      <c r="AT79" s="89" t="n"/>
      <c r="AU79" s="89" t="n"/>
      <c r="AV79" s="89" t="n"/>
      <c r="AW79" s="89" t="n"/>
      <c r="AX79" s="89" t="n"/>
      <c r="AY79" s="89" t="n"/>
      <c r="AZ79" s="90" t="n"/>
      <c r="BA79" s="90" t="n"/>
      <c r="BB79" s="90" t="n"/>
      <c r="BC79" s="90" t="n"/>
      <c r="BD79" s="90" t="n"/>
      <c r="BE79" s="90" t="n"/>
      <c r="BF79" s="90" t="n"/>
      <c r="BG79" s="90" t="n"/>
      <c r="BH79" s="87" t="n"/>
      <c r="BI79" s="90" t="n"/>
      <c r="BJ79" s="90" t="n"/>
      <c r="BK79" s="90" t="n"/>
      <c r="BL79" s="90" t="n"/>
      <c r="BM79" s="90" t="n"/>
      <c r="BN79" s="90" t="n"/>
      <c r="BO79" s="90" t="n"/>
      <c r="BP79" s="90" t="n"/>
      <c r="BQ79" s="90" t="n"/>
      <c r="BR79" s="90" t="n"/>
      <c r="BS79" s="90" t="n"/>
      <c r="BT79" s="90" t="n"/>
      <c r="BU79" s="90" t="n"/>
      <c r="BV79" s="90" t="n"/>
      <c r="BW79" s="90" t="n"/>
    </row>
    <row r="80" ht="21.9" customHeight="1" s="35">
      <c r="C80" s="92" t="n"/>
      <c r="D80" s="202" t="n"/>
      <c r="E80" s="201" t="n"/>
      <c r="F80" s="201" t="n"/>
      <c r="G80" s="201" t="n"/>
      <c r="H80" s="201" t="n"/>
      <c r="I80" s="201" t="n"/>
      <c r="J80" s="201" t="n"/>
      <c r="K80" s="201" t="n"/>
      <c r="L80" s="201" t="n"/>
      <c r="M80" s="201" t="n"/>
      <c r="N80" s="201" t="n"/>
      <c r="O80" s="201" t="n"/>
      <c r="P80" s="201" t="n"/>
      <c r="Q80" s="201" t="n"/>
      <c r="R80" s="201" t="n"/>
      <c r="S80" s="201" t="n"/>
      <c r="T80" s="201" t="n"/>
      <c r="U80" s="201" t="n"/>
      <c r="V80" s="201" t="n"/>
      <c r="W80" s="201" t="n"/>
      <c r="X80" s="201" t="n"/>
      <c r="Y80" s="201" t="n"/>
      <c r="Z80" s="201" t="n"/>
      <c r="AA80" s="201" t="n"/>
      <c r="AB80" s="201" t="n"/>
      <c r="AC80" s="201" t="n"/>
      <c r="AD80" s="201" t="n"/>
      <c r="AE80" s="201" t="n"/>
      <c r="AF80" s="201" t="n"/>
      <c r="AG80" s="201" t="n"/>
      <c r="AH80" s="201" t="n"/>
      <c r="AI80" s="201" t="n"/>
      <c r="AJ80" s="182" t="n"/>
      <c r="AK80" s="182" t="n"/>
      <c r="AL80" s="198">
        <f>SUBTOTAL(9,E80:AI80)</f>
        <v/>
      </c>
      <c r="AM80" s="180" t="n"/>
      <c r="AN80" s="150">
        <f>COUNTIF(E80:AI80,"&gt;0")</f>
        <v/>
      </c>
      <c r="AO80" s="180" t="n"/>
      <c r="AP80" s="184">
        <f>SUM(AS80:BW80)</f>
        <v/>
      </c>
      <c r="AQ80" s="179" t="n"/>
      <c r="AR80" s="180" t="n"/>
      <c r="AS80" s="89" t="n"/>
      <c r="AT80" s="89" t="n"/>
      <c r="AU80" s="89" t="n"/>
      <c r="AV80" s="89" t="n"/>
      <c r="AW80" s="89" t="n"/>
      <c r="AX80" s="89" t="n"/>
      <c r="AY80" s="89" t="n"/>
      <c r="AZ80" s="90" t="n"/>
      <c r="BA80" s="90" t="n"/>
      <c r="BB80" s="90" t="n"/>
      <c r="BC80" s="90" t="n"/>
      <c r="BD80" s="90" t="n"/>
      <c r="BE80" s="90" t="n"/>
      <c r="BF80" s="90" t="n"/>
      <c r="BG80" s="90" t="n"/>
      <c r="BH80" s="87" t="n"/>
      <c r="BI80" s="90" t="n"/>
      <c r="BJ80" s="90" t="n"/>
      <c r="BK80" s="90" t="n"/>
      <c r="BL80" s="90" t="n"/>
      <c r="BM80" s="90" t="n"/>
      <c r="BN80" s="90" t="n"/>
      <c r="BO80" s="90" t="n"/>
      <c r="BP80" s="90" t="n"/>
      <c r="BQ80" s="90" t="n"/>
      <c r="BR80" s="90" t="n"/>
      <c r="BS80" s="90" t="n"/>
      <c r="BT80" s="90" t="n"/>
      <c r="BU80" s="90" t="n"/>
      <c r="BV80" s="90" t="n"/>
      <c r="BW80" s="90" t="n"/>
    </row>
    <row r="81" ht="21.9" customHeight="1" s="35">
      <c r="C81" s="92" t="n"/>
      <c r="D81" s="202" t="n"/>
      <c r="E81" s="201" t="n"/>
      <c r="F81" s="201" t="n"/>
      <c r="G81" s="201" t="n"/>
      <c r="H81" s="201" t="n"/>
      <c r="I81" s="201" t="n"/>
      <c r="J81" s="201" t="n"/>
      <c r="K81" s="201" t="n"/>
      <c r="L81" s="201" t="n"/>
      <c r="M81" s="201" t="n"/>
      <c r="N81" s="201" t="n"/>
      <c r="O81" s="201" t="n"/>
      <c r="P81" s="201" t="n"/>
      <c r="Q81" s="201" t="n"/>
      <c r="R81" s="201" t="n"/>
      <c r="S81" s="201" t="n"/>
      <c r="T81" s="201" t="n"/>
      <c r="U81" s="201" t="n"/>
      <c r="V81" s="201" t="n"/>
      <c r="W81" s="201" t="n"/>
      <c r="X81" s="201" t="n"/>
      <c r="Y81" s="201" t="n"/>
      <c r="Z81" s="201" t="n"/>
      <c r="AA81" s="201" t="n"/>
      <c r="AB81" s="201" t="n"/>
      <c r="AC81" s="201" t="n"/>
      <c r="AD81" s="201" t="n"/>
      <c r="AE81" s="201" t="n"/>
      <c r="AF81" s="201" t="n"/>
      <c r="AG81" s="201" t="n"/>
      <c r="AH81" s="201" t="n"/>
      <c r="AI81" s="201" t="n"/>
      <c r="AJ81" s="182" t="n"/>
      <c r="AK81" s="182" t="n"/>
      <c r="AL81" s="198">
        <f>SUBTOTAL(9,E81:AI81)</f>
        <v/>
      </c>
      <c r="AM81" s="180" t="n"/>
      <c r="AN81" s="150">
        <f>COUNTIF(E81:AI81,"&gt;0")</f>
        <v/>
      </c>
      <c r="AO81" s="180" t="n"/>
      <c r="AP81" s="184">
        <f>SUM(AS81:BW81)</f>
        <v/>
      </c>
      <c r="AQ81" s="179" t="n"/>
      <c r="AR81" s="180" t="n"/>
      <c r="AS81" s="89" t="n"/>
      <c r="AT81" s="89" t="n"/>
      <c r="AU81" s="89" t="n"/>
      <c r="AV81" s="89" t="n"/>
      <c r="AW81" s="89" t="n"/>
      <c r="AX81" s="89" t="n"/>
      <c r="AY81" s="89" t="n"/>
      <c r="AZ81" s="90" t="n"/>
      <c r="BA81" s="90" t="n"/>
      <c r="BB81" s="90" t="n"/>
      <c r="BC81" s="90" t="n"/>
      <c r="BD81" s="90" t="n"/>
      <c r="BE81" s="90" t="n"/>
      <c r="BF81" s="90" t="n"/>
      <c r="BG81" s="90" t="n"/>
      <c r="BH81" s="87" t="n"/>
      <c r="BI81" s="90" t="n"/>
      <c r="BJ81" s="90" t="n"/>
      <c r="BK81" s="90" t="n"/>
      <c r="BL81" s="90" t="n"/>
      <c r="BM81" s="90" t="n"/>
      <c r="BN81" s="90" t="n"/>
      <c r="BO81" s="90" t="n"/>
      <c r="BP81" s="90" t="n"/>
      <c r="BQ81" s="90" t="n"/>
      <c r="BR81" s="90" t="n"/>
      <c r="BS81" s="90" t="n"/>
      <c r="BT81" s="90" t="n"/>
      <c r="BU81" s="90" t="n"/>
      <c r="BV81" s="90" t="n"/>
      <c r="BW81" s="90" t="n"/>
    </row>
    <row r="82" ht="21.9" customHeight="1" s="35">
      <c r="C82" s="92" t="n"/>
      <c r="D82" s="202" t="n"/>
      <c r="E82" s="201" t="n"/>
      <c r="F82" s="201" t="n"/>
      <c r="G82" s="201" t="n"/>
      <c r="H82" s="201" t="n"/>
      <c r="I82" s="201" t="n"/>
      <c r="J82" s="201" t="n"/>
      <c r="K82" s="201" t="n"/>
      <c r="L82" s="201" t="n"/>
      <c r="M82" s="201" t="n"/>
      <c r="N82" s="201" t="n"/>
      <c r="O82" s="201" t="n"/>
      <c r="P82" s="201" t="n"/>
      <c r="Q82" s="201" t="n"/>
      <c r="R82" s="201" t="n"/>
      <c r="S82" s="201" t="n"/>
      <c r="T82" s="201" t="n"/>
      <c r="U82" s="201" t="n"/>
      <c r="V82" s="201" t="n"/>
      <c r="W82" s="201" t="n"/>
      <c r="X82" s="201" t="n"/>
      <c r="Y82" s="201" t="n"/>
      <c r="Z82" s="201" t="n"/>
      <c r="AA82" s="201" t="n"/>
      <c r="AB82" s="201" t="n"/>
      <c r="AC82" s="201" t="n"/>
      <c r="AD82" s="201" t="n"/>
      <c r="AE82" s="201" t="n"/>
      <c r="AF82" s="201" t="n"/>
      <c r="AG82" s="201" t="n"/>
      <c r="AH82" s="201" t="n"/>
      <c r="AI82" s="201" t="n"/>
      <c r="AJ82" s="182" t="n"/>
      <c r="AK82" s="182" t="n"/>
      <c r="AL82" s="198">
        <f>SUBTOTAL(9,E82:AI82)</f>
        <v/>
      </c>
      <c r="AM82" s="180" t="n"/>
      <c r="AN82" s="150">
        <f>COUNTIF(E82:AI82,"&gt;0")</f>
        <v/>
      </c>
      <c r="AO82" s="180" t="n"/>
      <c r="AP82" s="184">
        <f>SUM(AS82:BW82)</f>
        <v/>
      </c>
      <c r="AQ82" s="179" t="n"/>
      <c r="AR82" s="180" t="n"/>
      <c r="AS82" s="89" t="n"/>
      <c r="AT82" s="89" t="n"/>
      <c r="AU82" s="89" t="n"/>
      <c r="AV82" s="89" t="n"/>
      <c r="AW82" s="89" t="n"/>
      <c r="AX82" s="89" t="n"/>
      <c r="AY82" s="89" t="n"/>
      <c r="AZ82" s="90" t="n"/>
      <c r="BA82" s="90" t="n"/>
      <c r="BB82" s="90" t="n"/>
      <c r="BC82" s="90" t="n"/>
      <c r="BD82" s="90" t="n"/>
      <c r="BE82" s="90" t="n"/>
      <c r="BF82" s="90" t="n"/>
      <c r="BG82" s="90" t="n"/>
      <c r="BH82" s="87" t="n"/>
      <c r="BI82" s="90" t="n"/>
      <c r="BJ82" s="90" t="n"/>
      <c r="BK82" s="90" t="n"/>
      <c r="BL82" s="90" t="n"/>
      <c r="BM82" s="90" t="n"/>
      <c r="BN82" s="90" t="n"/>
      <c r="BO82" s="90" t="n"/>
      <c r="BP82" s="90" t="n"/>
      <c r="BQ82" s="90" t="n"/>
      <c r="BR82" s="90" t="n"/>
      <c r="BS82" s="90" t="n"/>
      <c r="BT82" s="90" t="n"/>
      <c r="BU82" s="90" t="n"/>
      <c r="BV82" s="90" t="n"/>
      <c r="BW82" s="90" t="n"/>
    </row>
    <row r="83" ht="21.9" customHeight="1" s="35">
      <c r="C83" s="94" t="n"/>
      <c r="D83" s="200" t="n"/>
      <c r="E83" s="201" t="n"/>
      <c r="F83" s="201" t="n"/>
      <c r="G83" s="201" t="n"/>
      <c r="H83" s="201" t="n"/>
      <c r="I83" s="201" t="n"/>
      <c r="J83" s="201" t="n"/>
      <c r="K83" s="201" t="n"/>
      <c r="L83" s="201" t="n"/>
      <c r="M83" s="201" t="n"/>
      <c r="N83" s="201" t="n"/>
      <c r="O83" s="201" t="n"/>
      <c r="P83" s="201" t="n"/>
      <c r="Q83" s="201" t="n"/>
      <c r="R83" s="201" t="n"/>
      <c r="S83" s="201" t="n"/>
      <c r="T83" s="201" t="n"/>
      <c r="U83" s="201" t="n"/>
      <c r="V83" s="201" t="n"/>
      <c r="W83" s="201" t="n"/>
      <c r="X83" s="201" t="n"/>
      <c r="Y83" s="201" t="n"/>
      <c r="Z83" s="201" t="n"/>
      <c r="AA83" s="201" t="n"/>
      <c r="AB83" s="201" t="n"/>
      <c r="AC83" s="201" t="n"/>
      <c r="AD83" s="201" t="n"/>
      <c r="AE83" s="201" t="n"/>
      <c r="AF83" s="201" t="n"/>
      <c r="AG83" s="201" t="n"/>
      <c r="AH83" s="201" t="n"/>
      <c r="AI83" s="201" t="n"/>
      <c r="AJ83" s="182" t="n"/>
      <c r="AK83" s="182" t="n"/>
      <c r="AL83" s="198">
        <f>SUBTOTAL(9,E83:AI83)</f>
        <v/>
      </c>
      <c r="AM83" s="180" t="n"/>
      <c r="AN83" s="150">
        <f>COUNTIF(E83:AI83,"&gt;0")</f>
        <v/>
      </c>
      <c r="AO83" s="180" t="n"/>
      <c r="AP83" s="184">
        <f>SUM(AS83:BW83)</f>
        <v/>
      </c>
      <c r="AQ83" s="179" t="n"/>
      <c r="AR83" s="180" t="n"/>
      <c r="AS83" s="89" t="n"/>
      <c r="AT83" s="89" t="n"/>
      <c r="AU83" s="89" t="n"/>
      <c r="AV83" s="89" t="n"/>
      <c r="AW83" s="89" t="n"/>
      <c r="AX83" s="89" t="n"/>
      <c r="AY83" s="89" t="n"/>
      <c r="AZ83" s="90" t="n"/>
      <c r="BA83" s="90" t="n"/>
      <c r="BB83" s="90" t="n"/>
      <c r="BC83" s="90" t="n"/>
      <c r="BD83" s="90" t="n"/>
      <c r="BE83" s="90" t="n"/>
      <c r="BF83" s="90" t="n"/>
      <c r="BG83" s="90" t="n"/>
      <c r="BH83" s="87" t="n"/>
      <c r="BI83" s="90" t="n"/>
      <c r="BJ83" s="90" t="n"/>
      <c r="BK83" s="90" t="n"/>
      <c r="BL83" s="90" t="n"/>
      <c r="BM83" s="90" t="n"/>
      <c r="BN83" s="90" t="n"/>
      <c r="BO83" s="90" t="n"/>
      <c r="BP83" s="90" t="n"/>
      <c r="BQ83" s="90" t="n"/>
      <c r="BR83" s="90" t="n"/>
      <c r="BS83" s="90" t="n"/>
      <c r="BT83" s="90" t="n"/>
      <c r="BU83" s="90" t="n"/>
      <c r="BV83" s="90" t="n"/>
      <c r="BW83" s="90" t="n"/>
    </row>
    <row r="84" ht="21.9" customHeight="1" s="35">
      <c r="C84" s="150" t="n"/>
      <c r="D84" s="200" t="n"/>
      <c r="E84" s="201" t="n"/>
      <c r="F84" s="201" t="n"/>
      <c r="G84" s="201" t="n"/>
      <c r="H84" s="201" t="n"/>
      <c r="I84" s="201" t="n"/>
      <c r="J84" s="201" t="n"/>
      <c r="K84" s="201" t="n"/>
      <c r="L84" s="201" t="n"/>
      <c r="M84" s="201" t="n"/>
      <c r="N84" s="201" t="n"/>
      <c r="O84" s="201" t="n"/>
      <c r="P84" s="201" t="n"/>
      <c r="Q84" s="201" t="n"/>
      <c r="R84" s="201" t="n"/>
      <c r="S84" s="201" t="n"/>
      <c r="T84" s="201" t="n"/>
      <c r="U84" s="201" t="n"/>
      <c r="V84" s="201" t="n"/>
      <c r="W84" s="201" t="n"/>
      <c r="X84" s="201" t="n"/>
      <c r="Y84" s="201" t="n"/>
      <c r="Z84" s="201" t="n"/>
      <c r="AA84" s="201" t="n"/>
      <c r="AB84" s="201" t="n"/>
      <c r="AC84" s="201" t="n"/>
      <c r="AD84" s="201" t="n"/>
      <c r="AE84" s="201" t="n"/>
      <c r="AF84" s="201" t="n"/>
      <c r="AG84" s="201" t="n"/>
      <c r="AH84" s="201" t="n"/>
      <c r="AI84" s="201" t="n"/>
      <c r="AJ84" s="182" t="n"/>
      <c r="AK84" s="182" t="n"/>
      <c r="AL84" s="198">
        <f>SUBTOTAL(9,E84:AI84)</f>
        <v/>
      </c>
      <c r="AM84" s="180" t="n"/>
      <c r="AN84" s="150">
        <f>COUNTIF(E84:AI84,"&gt;0")</f>
        <v/>
      </c>
      <c r="AO84" s="180" t="n"/>
      <c r="AP84" s="184">
        <f>SUM(AS84:BW84)</f>
        <v/>
      </c>
      <c r="AQ84" s="179" t="n"/>
      <c r="AR84" s="180" t="n"/>
      <c r="AS84" s="89" t="n"/>
      <c r="AT84" s="89" t="n"/>
      <c r="AU84" s="89" t="n"/>
      <c r="AV84" s="89" t="n"/>
      <c r="AW84" s="89" t="n"/>
      <c r="AX84" s="89" t="n"/>
      <c r="AY84" s="89" t="n"/>
      <c r="AZ84" s="90" t="n"/>
      <c r="BA84" s="90" t="n"/>
      <c r="BB84" s="90" t="n"/>
      <c r="BC84" s="90" t="n"/>
      <c r="BD84" s="90" t="n"/>
      <c r="BE84" s="90" t="n"/>
      <c r="BF84" s="90" t="n"/>
      <c r="BG84" s="90" t="n"/>
      <c r="BH84" s="87" t="n"/>
      <c r="BI84" s="90" t="n"/>
      <c r="BJ84" s="90" t="n"/>
      <c r="BK84" s="90" t="n"/>
      <c r="BL84" s="90" t="n"/>
      <c r="BM84" s="90" t="n"/>
      <c r="BN84" s="90" t="n"/>
      <c r="BO84" s="90" t="n"/>
      <c r="BP84" s="90" t="n"/>
      <c r="BQ84" s="90" t="n"/>
      <c r="BR84" s="90" t="n"/>
      <c r="BS84" s="90" t="n"/>
      <c r="BT84" s="90" t="n"/>
      <c r="BU84" s="90" t="n"/>
      <c r="BV84" s="90" t="n"/>
      <c r="BW84" s="90" t="n"/>
    </row>
    <row r="85" ht="21.9" customHeight="1" s="35">
      <c r="C85" s="92" t="n"/>
      <c r="D85" s="202" t="n"/>
      <c r="E85" s="201" t="n"/>
      <c r="F85" s="201" t="n"/>
      <c r="G85" s="201" t="n"/>
      <c r="H85" s="201" t="n"/>
      <c r="I85" s="201" t="n"/>
      <c r="J85" s="201" t="n"/>
      <c r="K85" s="201" t="n"/>
      <c r="L85" s="201" t="n"/>
      <c r="M85" s="201" t="n"/>
      <c r="N85" s="201" t="n"/>
      <c r="O85" s="201" t="n"/>
      <c r="P85" s="201" t="n"/>
      <c r="Q85" s="201" t="n"/>
      <c r="R85" s="201" t="n"/>
      <c r="S85" s="201" t="n"/>
      <c r="T85" s="201" t="n"/>
      <c r="U85" s="201" t="n"/>
      <c r="V85" s="201" t="n"/>
      <c r="W85" s="201" t="n"/>
      <c r="X85" s="201" t="n"/>
      <c r="Y85" s="201" t="n"/>
      <c r="Z85" s="201" t="n"/>
      <c r="AA85" s="201" t="n"/>
      <c r="AB85" s="201" t="n"/>
      <c r="AC85" s="201" t="n"/>
      <c r="AD85" s="201" t="n"/>
      <c r="AE85" s="201" t="n"/>
      <c r="AF85" s="201" t="n"/>
      <c r="AG85" s="201" t="n"/>
      <c r="AH85" s="201" t="n"/>
      <c r="AI85" s="201" t="n"/>
      <c r="AJ85" s="182" t="n"/>
      <c r="AK85" s="182" t="n"/>
      <c r="AL85" s="198">
        <f>SUBTOTAL(9,E85:AI85)</f>
        <v/>
      </c>
      <c r="AM85" s="180" t="n"/>
      <c r="AN85" s="150">
        <f>COUNTIF(E85:AI85,"&gt;0")</f>
        <v/>
      </c>
      <c r="AO85" s="180" t="n"/>
      <c r="AP85" s="184">
        <f>SUM(AS85:BW85)</f>
        <v/>
      </c>
      <c r="AQ85" s="179" t="n"/>
      <c r="AR85" s="180" t="n"/>
      <c r="AS85" s="89" t="n"/>
      <c r="AT85" s="89" t="n"/>
      <c r="AU85" s="89" t="n"/>
      <c r="AV85" s="89" t="n"/>
      <c r="AW85" s="89" t="n"/>
      <c r="AX85" s="89" t="n"/>
      <c r="AY85" s="89" t="n"/>
      <c r="AZ85" s="90" t="n"/>
      <c r="BA85" s="90" t="n"/>
      <c r="BB85" s="90" t="n"/>
      <c r="BC85" s="90" t="n"/>
      <c r="BD85" s="90" t="n"/>
      <c r="BE85" s="90" t="n"/>
      <c r="BF85" s="90" t="n"/>
      <c r="BG85" s="90" t="n"/>
      <c r="BH85" s="87" t="n"/>
      <c r="BI85" s="90" t="n"/>
      <c r="BJ85" s="90" t="n"/>
      <c r="BK85" s="90" t="n"/>
      <c r="BL85" s="90" t="n"/>
      <c r="BM85" s="90" t="n"/>
      <c r="BN85" s="90" t="n"/>
      <c r="BO85" s="90" t="n"/>
      <c r="BP85" s="90" t="n"/>
      <c r="BQ85" s="90" t="n"/>
      <c r="BR85" s="90" t="n"/>
      <c r="BS85" s="90" t="n"/>
      <c r="BT85" s="90" t="n"/>
      <c r="BU85" s="90" t="n"/>
      <c r="BV85" s="90" t="n"/>
      <c r="BW85" s="90" t="n"/>
    </row>
    <row r="86" ht="21.9" customHeight="1" s="35">
      <c r="C86" s="92" t="n"/>
      <c r="D86" s="202" t="n"/>
      <c r="E86" s="201" t="n"/>
      <c r="F86" s="201" t="n"/>
      <c r="G86" s="201" t="n"/>
      <c r="H86" s="201" t="n"/>
      <c r="I86" s="201" t="n"/>
      <c r="J86" s="201" t="n"/>
      <c r="K86" s="201" t="n"/>
      <c r="L86" s="201" t="n"/>
      <c r="M86" s="201" t="n"/>
      <c r="N86" s="201" t="n"/>
      <c r="O86" s="201" t="n"/>
      <c r="P86" s="201" t="n"/>
      <c r="Q86" s="201" t="n"/>
      <c r="R86" s="201" t="n"/>
      <c r="S86" s="201" t="n"/>
      <c r="T86" s="201" t="n"/>
      <c r="U86" s="201" t="n"/>
      <c r="V86" s="201" t="n"/>
      <c r="W86" s="201" t="n"/>
      <c r="X86" s="201" t="n"/>
      <c r="Y86" s="201" t="n"/>
      <c r="Z86" s="201" t="n"/>
      <c r="AA86" s="201" t="n"/>
      <c r="AB86" s="201" t="n"/>
      <c r="AC86" s="201" t="n"/>
      <c r="AD86" s="201" t="n"/>
      <c r="AE86" s="201" t="n"/>
      <c r="AF86" s="201" t="n"/>
      <c r="AG86" s="201" t="n"/>
      <c r="AH86" s="201" t="n"/>
      <c r="AI86" s="201" t="n"/>
      <c r="AJ86" s="182" t="n"/>
      <c r="AK86" s="182" t="n"/>
      <c r="AL86" s="198">
        <f>SUBTOTAL(9,E86:AI86)</f>
        <v/>
      </c>
      <c r="AM86" s="180" t="n"/>
      <c r="AN86" s="150">
        <f>COUNTIF(E86:AI86,"&gt;0")</f>
        <v/>
      </c>
      <c r="AO86" s="180" t="n"/>
      <c r="AP86" s="184">
        <f>SUM(AS86:BW86)</f>
        <v/>
      </c>
      <c r="AQ86" s="179" t="n"/>
      <c r="AR86" s="180" t="n"/>
      <c r="AS86" s="89" t="n"/>
      <c r="AT86" s="89" t="n"/>
      <c r="AU86" s="89" t="n"/>
      <c r="AV86" s="89" t="n"/>
      <c r="AW86" s="89" t="n"/>
      <c r="AX86" s="89" t="n"/>
      <c r="AY86" s="89" t="n"/>
      <c r="AZ86" s="90" t="n"/>
      <c r="BA86" s="90" t="n"/>
      <c r="BB86" s="90" t="n"/>
      <c r="BC86" s="90" t="n"/>
      <c r="BD86" s="90" t="n"/>
      <c r="BE86" s="90" t="n"/>
      <c r="BF86" s="90" t="n"/>
      <c r="BG86" s="90" t="n"/>
      <c r="BH86" s="87" t="n"/>
      <c r="BI86" s="90" t="n"/>
      <c r="BJ86" s="90" t="n"/>
      <c r="BK86" s="90" t="n"/>
      <c r="BL86" s="90" t="n"/>
      <c r="BM86" s="90" t="n"/>
      <c r="BN86" s="90" t="n"/>
      <c r="BO86" s="90" t="n"/>
      <c r="BP86" s="90" t="n"/>
      <c r="BQ86" s="90" t="n"/>
      <c r="BR86" s="90" t="n"/>
      <c r="BS86" s="90" t="n"/>
      <c r="BT86" s="90" t="n"/>
      <c r="BU86" s="90" t="n"/>
      <c r="BV86" s="90" t="n"/>
      <c r="BW86" s="90" t="n"/>
    </row>
    <row r="87" ht="21.9" customHeight="1" s="35">
      <c r="C87" s="92" t="n"/>
      <c r="D87" s="202" t="n"/>
      <c r="E87" s="201" t="n"/>
      <c r="F87" s="201" t="n"/>
      <c r="G87" s="201" t="n"/>
      <c r="H87" s="201" t="n"/>
      <c r="I87" s="201" t="n"/>
      <c r="J87" s="201" t="n"/>
      <c r="K87" s="201" t="n"/>
      <c r="L87" s="201" t="n"/>
      <c r="M87" s="201" t="n"/>
      <c r="N87" s="201" t="n"/>
      <c r="O87" s="201" t="n"/>
      <c r="P87" s="201" t="n"/>
      <c r="Q87" s="201" t="n"/>
      <c r="R87" s="201" t="n"/>
      <c r="S87" s="201" t="n"/>
      <c r="T87" s="201" t="n"/>
      <c r="U87" s="201" t="n"/>
      <c r="V87" s="201" t="n"/>
      <c r="W87" s="201" t="n"/>
      <c r="X87" s="201" t="n"/>
      <c r="Y87" s="201" t="n"/>
      <c r="Z87" s="201" t="n"/>
      <c r="AA87" s="201" t="n"/>
      <c r="AB87" s="201" t="n"/>
      <c r="AC87" s="201" t="n"/>
      <c r="AD87" s="201" t="n"/>
      <c r="AE87" s="201" t="n"/>
      <c r="AF87" s="201" t="n"/>
      <c r="AG87" s="201" t="n"/>
      <c r="AH87" s="201" t="n"/>
      <c r="AI87" s="201" t="n"/>
      <c r="AJ87" s="182" t="n"/>
      <c r="AK87" s="182" t="n"/>
      <c r="AL87" s="198">
        <f>SUBTOTAL(9,E87:AI87)</f>
        <v/>
      </c>
      <c r="AM87" s="180" t="n"/>
      <c r="AN87" s="150">
        <f>COUNTIF(E87:AI87,"&gt;0")</f>
        <v/>
      </c>
      <c r="AO87" s="180" t="n"/>
      <c r="AP87" s="184">
        <f>SUM(AS87:BW87)</f>
        <v/>
      </c>
      <c r="AQ87" s="179" t="n"/>
      <c r="AR87" s="180" t="n"/>
      <c r="AS87" s="89" t="n"/>
      <c r="AT87" s="89" t="n"/>
      <c r="AU87" s="89" t="n"/>
      <c r="AV87" s="89" t="n"/>
      <c r="AW87" s="89" t="n"/>
      <c r="AX87" s="89" t="n"/>
      <c r="AY87" s="89" t="n"/>
      <c r="AZ87" s="90" t="n"/>
      <c r="BA87" s="90" t="n"/>
      <c r="BB87" s="90" t="n"/>
      <c r="BC87" s="90" t="n"/>
      <c r="BD87" s="90" t="n"/>
      <c r="BE87" s="90" t="n"/>
      <c r="BF87" s="90" t="n"/>
      <c r="BG87" s="90" t="n"/>
      <c r="BH87" s="87" t="n"/>
      <c r="BI87" s="90" t="n"/>
      <c r="BJ87" s="90" t="n"/>
      <c r="BK87" s="90" t="n"/>
      <c r="BL87" s="90" t="n"/>
      <c r="BM87" s="90" t="n"/>
      <c r="BN87" s="90" t="n"/>
      <c r="BO87" s="90" t="n"/>
      <c r="BP87" s="90" t="n"/>
      <c r="BQ87" s="90" t="n"/>
      <c r="BR87" s="90" t="n"/>
      <c r="BS87" s="90" t="n"/>
      <c r="BT87" s="90" t="n"/>
      <c r="BU87" s="90" t="n"/>
      <c r="BV87" s="90" t="n"/>
      <c r="BW87" s="90" t="n"/>
    </row>
    <row r="88" ht="21.9" customHeight="1" s="35">
      <c r="C88" s="92" t="n"/>
      <c r="D88" s="202" t="n"/>
      <c r="E88" s="201" t="n"/>
      <c r="F88" s="201" t="n"/>
      <c r="G88" s="201" t="n"/>
      <c r="H88" s="201" t="n"/>
      <c r="I88" s="201" t="n"/>
      <c r="J88" s="201" t="n"/>
      <c r="K88" s="201" t="n"/>
      <c r="L88" s="201" t="n"/>
      <c r="M88" s="201" t="n"/>
      <c r="N88" s="201" t="n"/>
      <c r="O88" s="201" t="n"/>
      <c r="P88" s="201" t="n"/>
      <c r="Q88" s="201" t="n"/>
      <c r="R88" s="201" t="n"/>
      <c r="S88" s="201" t="n"/>
      <c r="T88" s="201" t="n"/>
      <c r="U88" s="201" t="n"/>
      <c r="V88" s="201" t="n"/>
      <c r="W88" s="201" t="n"/>
      <c r="X88" s="201" t="n"/>
      <c r="Y88" s="201" t="n"/>
      <c r="Z88" s="201" t="n"/>
      <c r="AA88" s="201" t="n"/>
      <c r="AB88" s="201" t="n"/>
      <c r="AC88" s="201" t="n"/>
      <c r="AD88" s="201" t="n"/>
      <c r="AE88" s="201" t="n"/>
      <c r="AF88" s="201" t="n"/>
      <c r="AG88" s="201" t="n"/>
      <c r="AH88" s="201" t="n"/>
      <c r="AI88" s="201" t="n"/>
      <c r="AJ88" s="182" t="n"/>
      <c r="AK88" s="182" t="n"/>
      <c r="AL88" s="198">
        <f>SUBTOTAL(9,E88:AI88)</f>
        <v/>
      </c>
      <c r="AM88" s="180" t="n"/>
      <c r="AN88" s="150">
        <f>COUNTIF(E88:AI88,"&gt;0")</f>
        <v/>
      </c>
      <c r="AO88" s="180" t="n"/>
      <c r="AP88" s="184">
        <f>SUM(AS88:BW88)</f>
        <v/>
      </c>
      <c r="AQ88" s="179" t="n"/>
      <c r="AR88" s="180" t="n"/>
      <c r="AS88" s="89" t="n"/>
      <c r="AT88" s="89" t="n"/>
      <c r="AU88" s="89" t="n"/>
      <c r="AV88" s="89" t="n"/>
      <c r="AW88" s="89" t="n"/>
      <c r="AX88" s="89" t="n"/>
      <c r="AY88" s="89" t="n"/>
      <c r="AZ88" s="90" t="n"/>
      <c r="BA88" s="90" t="n"/>
      <c r="BB88" s="90" t="n"/>
      <c r="BC88" s="90" t="n"/>
      <c r="BD88" s="90" t="n"/>
      <c r="BE88" s="90" t="n"/>
      <c r="BF88" s="90" t="n"/>
      <c r="BG88" s="90" t="n"/>
      <c r="BH88" s="87" t="n"/>
      <c r="BI88" s="90" t="n"/>
      <c r="BJ88" s="90" t="n"/>
      <c r="BK88" s="90" t="n"/>
      <c r="BL88" s="90" t="n"/>
      <c r="BM88" s="90" t="n"/>
      <c r="BN88" s="90" t="n"/>
      <c r="BO88" s="90" t="n"/>
      <c r="BP88" s="90" t="n"/>
      <c r="BQ88" s="90" t="n"/>
      <c r="BR88" s="90" t="n"/>
      <c r="BS88" s="90" t="n"/>
      <c r="BT88" s="90" t="n"/>
      <c r="BU88" s="90" t="n"/>
      <c r="BV88" s="90" t="n"/>
      <c r="BW88" s="90" t="n"/>
    </row>
    <row r="89" ht="21.9" customHeight="1" s="35">
      <c r="C89" s="92" t="n"/>
      <c r="D89" s="202" t="n"/>
      <c r="E89" s="201" t="n"/>
      <c r="F89" s="201" t="n"/>
      <c r="G89" s="201" t="n"/>
      <c r="H89" s="201" t="n"/>
      <c r="I89" s="201" t="n"/>
      <c r="J89" s="201" t="n"/>
      <c r="K89" s="201" t="n"/>
      <c r="L89" s="201" t="n"/>
      <c r="M89" s="201" t="n"/>
      <c r="N89" s="201" t="n"/>
      <c r="O89" s="201" t="n"/>
      <c r="P89" s="201" t="n"/>
      <c r="Q89" s="201" t="n"/>
      <c r="R89" s="201" t="n"/>
      <c r="S89" s="201" t="n"/>
      <c r="T89" s="201" t="n"/>
      <c r="U89" s="201" t="n"/>
      <c r="V89" s="201" t="n"/>
      <c r="W89" s="201" t="n"/>
      <c r="X89" s="201" t="n"/>
      <c r="Y89" s="201" t="n"/>
      <c r="Z89" s="201" t="n"/>
      <c r="AA89" s="201" t="n"/>
      <c r="AB89" s="201" t="n"/>
      <c r="AC89" s="201" t="n"/>
      <c r="AD89" s="201" t="n"/>
      <c r="AE89" s="201" t="n"/>
      <c r="AF89" s="201" t="n"/>
      <c r="AG89" s="201" t="n"/>
      <c r="AH89" s="201" t="n"/>
      <c r="AI89" s="201" t="n"/>
      <c r="AJ89" s="182" t="n"/>
      <c r="AK89" s="182" t="n"/>
      <c r="AL89" s="198">
        <f>SUBTOTAL(9,E89:AI89)</f>
        <v/>
      </c>
      <c r="AM89" s="180" t="n"/>
      <c r="AN89" s="150">
        <f>COUNTIF(E89:AI89,"&gt;0")</f>
        <v/>
      </c>
      <c r="AO89" s="180" t="n"/>
      <c r="AP89" s="184">
        <f>SUM(AS89:BW89)</f>
        <v/>
      </c>
      <c r="AQ89" s="179" t="n"/>
      <c r="AR89" s="180" t="n"/>
      <c r="AS89" s="89" t="n"/>
      <c r="AT89" s="89" t="n"/>
      <c r="AU89" s="89" t="n"/>
      <c r="AV89" s="89" t="n"/>
      <c r="AW89" s="89" t="n"/>
      <c r="AX89" s="89" t="n"/>
      <c r="AY89" s="89" t="n"/>
      <c r="AZ89" s="90" t="n"/>
      <c r="BA89" s="90" t="n"/>
      <c r="BB89" s="90" t="n"/>
      <c r="BC89" s="90" t="n"/>
      <c r="BD89" s="90" t="n"/>
      <c r="BE89" s="90" t="n"/>
      <c r="BF89" s="90" t="n"/>
      <c r="BG89" s="90" t="n"/>
      <c r="BH89" s="87" t="n"/>
      <c r="BI89" s="90" t="n"/>
      <c r="BJ89" s="90" t="n"/>
      <c r="BK89" s="90" t="n"/>
      <c r="BL89" s="90" t="n"/>
      <c r="BM89" s="90" t="n"/>
      <c r="BN89" s="90" t="n"/>
      <c r="BO89" s="90" t="n"/>
      <c r="BP89" s="90" t="n"/>
      <c r="BQ89" s="90" t="n"/>
      <c r="BR89" s="90" t="n"/>
      <c r="BS89" s="90" t="n"/>
      <c r="BT89" s="90" t="n"/>
      <c r="BU89" s="90" t="n"/>
      <c r="BV89" s="90" t="n"/>
      <c r="BW89" s="90" t="n"/>
    </row>
    <row r="90" ht="21.9" customHeight="1" s="35">
      <c r="C90" s="92" t="n"/>
      <c r="D90" s="202" t="n"/>
      <c r="E90" s="201" t="n"/>
      <c r="F90" s="201" t="n"/>
      <c r="G90" s="201" t="n"/>
      <c r="H90" s="201" t="n"/>
      <c r="I90" s="201" t="n"/>
      <c r="J90" s="201" t="n"/>
      <c r="K90" s="201" t="n"/>
      <c r="L90" s="201" t="n"/>
      <c r="M90" s="201" t="n"/>
      <c r="N90" s="201" t="n"/>
      <c r="O90" s="201" t="n"/>
      <c r="P90" s="201" t="n"/>
      <c r="Q90" s="201" t="n"/>
      <c r="R90" s="201" t="n"/>
      <c r="S90" s="201" t="n"/>
      <c r="T90" s="201" t="n"/>
      <c r="U90" s="201" t="n"/>
      <c r="V90" s="201" t="n"/>
      <c r="W90" s="201" t="n"/>
      <c r="X90" s="201" t="n"/>
      <c r="Y90" s="201" t="n"/>
      <c r="Z90" s="201" t="n"/>
      <c r="AA90" s="201" t="n"/>
      <c r="AB90" s="201" t="n"/>
      <c r="AC90" s="201" t="n"/>
      <c r="AD90" s="201" t="n"/>
      <c r="AE90" s="201" t="n"/>
      <c r="AF90" s="201" t="n"/>
      <c r="AG90" s="201" t="n"/>
      <c r="AH90" s="201" t="n"/>
      <c r="AI90" s="201" t="n"/>
      <c r="AJ90" s="182" t="n"/>
      <c r="AK90" s="182" t="n"/>
      <c r="AL90" s="198">
        <f>SUBTOTAL(9,E90:AI90)</f>
        <v/>
      </c>
      <c r="AM90" s="180" t="n"/>
      <c r="AN90" s="150">
        <f>COUNTIF(E90:AI90,"&gt;0")</f>
        <v/>
      </c>
      <c r="AO90" s="180" t="n"/>
      <c r="AP90" s="184">
        <f>SUM(AS90:BW90)</f>
        <v/>
      </c>
      <c r="AQ90" s="179" t="n"/>
      <c r="AR90" s="180" t="n"/>
      <c r="AS90" s="89" t="n"/>
      <c r="AT90" s="89" t="n"/>
      <c r="AU90" s="89" t="n"/>
      <c r="AV90" s="89" t="n"/>
      <c r="AW90" s="89" t="n"/>
      <c r="AX90" s="89" t="n"/>
      <c r="AY90" s="89" t="n"/>
      <c r="AZ90" s="90" t="n"/>
      <c r="BA90" s="90" t="n"/>
      <c r="BB90" s="90" t="n"/>
      <c r="BC90" s="90" t="n"/>
      <c r="BD90" s="90" t="n"/>
      <c r="BE90" s="90" t="n"/>
      <c r="BF90" s="90" t="n"/>
      <c r="BG90" s="90" t="n"/>
      <c r="BH90" s="87" t="n"/>
      <c r="BI90" s="90" t="n"/>
      <c r="BJ90" s="90" t="n"/>
      <c r="BK90" s="90" t="n"/>
      <c r="BL90" s="90" t="n"/>
      <c r="BM90" s="90" t="n"/>
      <c r="BN90" s="90" t="n"/>
      <c r="BO90" s="90" t="n"/>
      <c r="BP90" s="90" t="n"/>
      <c r="BQ90" s="90" t="n"/>
      <c r="BR90" s="90" t="n"/>
      <c r="BS90" s="90" t="n"/>
      <c r="BT90" s="90" t="n"/>
      <c r="BU90" s="90" t="n"/>
      <c r="BV90" s="90" t="n"/>
      <c r="BW90" s="90" t="n"/>
    </row>
    <row r="91" ht="21.9" customHeight="1" s="35">
      <c r="C91" s="92" t="n"/>
      <c r="D91" s="202" t="n"/>
      <c r="E91" s="201" t="n"/>
      <c r="F91" s="201" t="n"/>
      <c r="G91" s="201" t="n"/>
      <c r="H91" s="201" t="n"/>
      <c r="I91" s="201" t="n"/>
      <c r="J91" s="201" t="n"/>
      <c r="K91" s="201" t="n"/>
      <c r="L91" s="201" t="n"/>
      <c r="M91" s="201" t="n"/>
      <c r="N91" s="201" t="n"/>
      <c r="O91" s="201" t="n"/>
      <c r="P91" s="201" t="n"/>
      <c r="Q91" s="201" t="n"/>
      <c r="R91" s="201" t="n"/>
      <c r="S91" s="201" t="n"/>
      <c r="T91" s="201" t="n"/>
      <c r="U91" s="201" t="n"/>
      <c r="V91" s="201" t="n"/>
      <c r="W91" s="201" t="n"/>
      <c r="X91" s="201" t="n"/>
      <c r="Y91" s="201" t="n"/>
      <c r="Z91" s="201" t="n"/>
      <c r="AA91" s="201" t="n"/>
      <c r="AB91" s="201" t="n"/>
      <c r="AC91" s="201" t="n"/>
      <c r="AD91" s="201" t="n"/>
      <c r="AE91" s="201" t="n"/>
      <c r="AF91" s="201" t="n"/>
      <c r="AG91" s="201" t="n"/>
      <c r="AH91" s="201" t="n"/>
      <c r="AI91" s="201" t="n"/>
      <c r="AJ91" s="182" t="n"/>
      <c r="AK91" s="182" t="n"/>
      <c r="AL91" s="198">
        <f>SUBTOTAL(9,E91:AI91)</f>
        <v/>
      </c>
      <c r="AM91" s="180" t="n"/>
      <c r="AN91" s="150">
        <f>COUNTIF(E91:AI91,"&gt;0")</f>
        <v/>
      </c>
      <c r="AO91" s="180" t="n"/>
      <c r="AP91" s="184">
        <f>SUM(AS91:BW91)</f>
        <v/>
      </c>
      <c r="AQ91" s="179" t="n"/>
      <c r="AR91" s="180" t="n"/>
      <c r="AS91" s="89" t="n"/>
      <c r="AT91" s="89" t="n"/>
      <c r="AU91" s="89" t="n"/>
      <c r="AV91" s="89" t="n"/>
      <c r="AW91" s="89" t="n"/>
      <c r="AX91" s="89" t="n"/>
      <c r="AY91" s="89" t="n"/>
      <c r="AZ91" s="90" t="n"/>
      <c r="BA91" s="90" t="n"/>
      <c r="BB91" s="90" t="n"/>
      <c r="BC91" s="90" t="n"/>
      <c r="BD91" s="90" t="n"/>
      <c r="BE91" s="90" t="n"/>
      <c r="BF91" s="90" t="n"/>
      <c r="BG91" s="90" t="n"/>
      <c r="BH91" s="87" t="n"/>
      <c r="BI91" s="90" t="n"/>
      <c r="BJ91" s="90" t="n"/>
      <c r="BK91" s="90" t="n"/>
      <c r="BL91" s="90" t="n"/>
      <c r="BM91" s="90" t="n"/>
      <c r="BN91" s="90" t="n"/>
      <c r="BO91" s="90" t="n"/>
      <c r="BP91" s="90" t="n"/>
      <c r="BQ91" s="90" t="n"/>
      <c r="BR91" s="90" t="n"/>
      <c r="BS91" s="90" t="n"/>
      <c r="BT91" s="90" t="n"/>
      <c r="BU91" s="90" t="n"/>
      <c r="BV91" s="90" t="n"/>
      <c r="BW91" s="90" t="n"/>
    </row>
    <row r="92" ht="21.9" customHeight="1" s="35">
      <c r="C92" s="92" t="n"/>
      <c r="D92" s="202" t="n"/>
      <c r="E92" s="201" t="n"/>
      <c r="F92" s="201" t="n"/>
      <c r="G92" s="201" t="n"/>
      <c r="H92" s="201" t="n"/>
      <c r="I92" s="201" t="n"/>
      <c r="J92" s="201" t="n"/>
      <c r="K92" s="201" t="n"/>
      <c r="L92" s="201" t="n"/>
      <c r="M92" s="201" t="n"/>
      <c r="N92" s="201" t="n"/>
      <c r="O92" s="201" t="n"/>
      <c r="P92" s="201" t="n"/>
      <c r="Q92" s="201" t="n"/>
      <c r="R92" s="201" t="n"/>
      <c r="S92" s="201" t="n"/>
      <c r="T92" s="201" t="n"/>
      <c r="U92" s="201" t="n"/>
      <c r="V92" s="201" t="n"/>
      <c r="W92" s="201" t="n"/>
      <c r="X92" s="201" t="n"/>
      <c r="Y92" s="201" t="n"/>
      <c r="Z92" s="201" t="n"/>
      <c r="AA92" s="201" t="n"/>
      <c r="AB92" s="201" t="n"/>
      <c r="AC92" s="201" t="n"/>
      <c r="AD92" s="201" t="n"/>
      <c r="AE92" s="201" t="n"/>
      <c r="AF92" s="201" t="n"/>
      <c r="AG92" s="201" t="n"/>
      <c r="AH92" s="201" t="n"/>
      <c r="AI92" s="201" t="n"/>
      <c r="AJ92" s="182" t="n"/>
      <c r="AK92" s="182" t="n"/>
      <c r="AL92" s="198">
        <f>SUBTOTAL(9,E92:AI92)</f>
        <v/>
      </c>
      <c r="AM92" s="180" t="n"/>
      <c r="AN92" s="150">
        <f>COUNTIF(E92:AI92,"&gt;0")</f>
        <v/>
      </c>
      <c r="AO92" s="180" t="n"/>
      <c r="AP92" s="184">
        <f>SUM(AS92:BW92)</f>
        <v/>
      </c>
      <c r="AQ92" s="179" t="n"/>
      <c r="AR92" s="180" t="n"/>
      <c r="AS92" s="89" t="n"/>
      <c r="AT92" s="89" t="n"/>
      <c r="AU92" s="89" t="n"/>
      <c r="AV92" s="89" t="n"/>
      <c r="AW92" s="89" t="n"/>
      <c r="AX92" s="89" t="n"/>
      <c r="AY92" s="89" t="n"/>
      <c r="AZ92" s="90" t="n"/>
      <c r="BA92" s="90" t="n"/>
      <c r="BB92" s="90" t="n"/>
      <c r="BC92" s="90" t="n"/>
      <c r="BD92" s="90" t="n"/>
      <c r="BE92" s="90" t="n"/>
      <c r="BF92" s="90" t="n"/>
      <c r="BG92" s="90" t="n"/>
      <c r="BH92" s="87" t="n"/>
      <c r="BI92" s="90" t="n"/>
      <c r="BJ92" s="90" t="n"/>
      <c r="BK92" s="90" t="n"/>
      <c r="BL92" s="90" t="n"/>
      <c r="BM92" s="90" t="n"/>
      <c r="BN92" s="90" t="n"/>
      <c r="BO92" s="90" t="n"/>
      <c r="BP92" s="90" t="n"/>
      <c r="BQ92" s="90" t="n"/>
      <c r="BR92" s="90" t="n"/>
      <c r="BS92" s="90" t="n"/>
      <c r="BT92" s="90" t="n"/>
      <c r="BU92" s="90" t="n"/>
      <c r="BV92" s="90" t="n"/>
      <c r="BW92" s="90" t="n"/>
    </row>
    <row r="93" ht="21.9" customHeight="1" s="35">
      <c r="C93" s="92" t="n"/>
      <c r="D93" s="202" t="n"/>
      <c r="E93" s="201" t="n"/>
      <c r="F93" s="201" t="n"/>
      <c r="G93" s="201" t="n"/>
      <c r="H93" s="201" t="n"/>
      <c r="I93" s="201" t="n"/>
      <c r="J93" s="201" t="n"/>
      <c r="K93" s="201" t="n"/>
      <c r="L93" s="201" t="n"/>
      <c r="M93" s="201" t="n"/>
      <c r="N93" s="201" t="n"/>
      <c r="O93" s="201" t="n"/>
      <c r="P93" s="201" t="n"/>
      <c r="Q93" s="201" t="n"/>
      <c r="R93" s="201" t="n"/>
      <c r="S93" s="201" t="n"/>
      <c r="T93" s="201" t="n"/>
      <c r="U93" s="201" t="n"/>
      <c r="V93" s="201" t="n"/>
      <c r="W93" s="201" t="n"/>
      <c r="X93" s="201" t="n"/>
      <c r="Y93" s="201" t="n"/>
      <c r="Z93" s="201" t="n"/>
      <c r="AA93" s="201" t="n"/>
      <c r="AB93" s="201" t="n"/>
      <c r="AC93" s="201" t="n"/>
      <c r="AD93" s="201" t="n"/>
      <c r="AE93" s="201" t="n"/>
      <c r="AF93" s="201" t="n"/>
      <c r="AG93" s="201" t="n"/>
      <c r="AH93" s="201" t="n"/>
      <c r="AI93" s="201" t="n"/>
      <c r="AJ93" s="182" t="n"/>
      <c r="AK93" s="182" t="n"/>
      <c r="AL93" s="198">
        <f>SUBTOTAL(9,E93:AI93)</f>
        <v/>
      </c>
      <c r="AM93" s="180" t="n"/>
      <c r="AN93" s="150">
        <f>COUNTIF(E93:AI93,"&gt;0")</f>
        <v/>
      </c>
      <c r="AO93" s="180" t="n"/>
      <c r="AP93" s="184">
        <f>SUM(AS93:BW93)</f>
        <v/>
      </c>
      <c r="AQ93" s="179" t="n"/>
      <c r="AR93" s="180" t="n"/>
      <c r="AS93" s="89" t="n"/>
      <c r="AT93" s="89" t="n"/>
      <c r="AU93" s="89" t="n"/>
      <c r="AV93" s="89" t="n"/>
      <c r="AW93" s="89" t="n"/>
      <c r="AX93" s="89" t="n"/>
      <c r="AY93" s="89" t="n"/>
      <c r="AZ93" s="90" t="n"/>
      <c r="BA93" s="90" t="n"/>
      <c r="BB93" s="90" t="n"/>
      <c r="BC93" s="90" t="n"/>
      <c r="BD93" s="90" t="n"/>
      <c r="BE93" s="90" t="n"/>
      <c r="BF93" s="90" t="n"/>
      <c r="BG93" s="90" t="n"/>
      <c r="BH93" s="87" t="n"/>
      <c r="BI93" s="90" t="n"/>
      <c r="BJ93" s="90" t="n"/>
      <c r="BK93" s="90" t="n"/>
      <c r="BL93" s="90" t="n"/>
      <c r="BM93" s="90" t="n"/>
      <c r="BN93" s="90" t="n"/>
      <c r="BO93" s="90" t="n"/>
      <c r="BP93" s="90" t="n"/>
      <c r="BQ93" s="90" t="n"/>
      <c r="BR93" s="90" t="n"/>
      <c r="BS93" s="90" t="n"/>
      <c r="BT93" s="90" t="n"/>
      <c r="BU93" s="90" t="n"/>
      <c r="BV93" s="90" t="n"/>
      <c r="BW93" s="90" t="n"/>
    </row>
    <row r="94" ht="21.9" customHeight="1" s="35">
      <c r="C94" s="92" t="n"/>
      <c r="D94" s="202" t="n"/>
      <c r="E94" s="201" t="n"/>
      <c r="F94" s="201" t="n"/>
      <c r="G94" s="201" t="n"/>
      <c r="H94" s="201" t="n"/>
      <c r="I94" s="201" t="n"/>
      <c r="J94" s="201" t="n"/>
      <c r="K94" s="201" t="n"/>
      <c r="L94" s="201" t="n"/>
      <c r="M94" s="201" t="n"/>
      <c r="N94" s="201" t="n"/>
      <c r="O94" s="201" t="n"/>
      <c r="P94" s="201" t="n"/>
      <c r="Q94" s="201" t="n"/>
      <c r="R94" s="201" t="n"/>
      <c r="S94" s="201" t="n"/>
      <c r="T94" s="201" t="n"/>
      <c r="U94" s="201" t="n"/>
      <c r="V94" s="201" t="n"/>
      <c r="W94" s="201" t="n"/>
      <c r="X94" s="201" t="n"/>
      <c r="Y94" s="201" t="n"/>
      <c r="Z94" s="201" t="n"/>
      <c r="AA94" s="201" t="n"/>
      <c r="AB94" s="201" t="n"/>
      <c r="AC94" s="201" t="n"/>
      <c r="AD94" s="201" t="n"/>
      <c r="AE94" s="201" t="n"/>
      <c r="AF94" s="201" t="n"/>
      <c r="AG94" s="201" t="n"/>
      <c r="AH94" s="201" t="n"/>
      <c r="AI94" s="201" t="n"/>
      <c r="AJ94" s="182" t="n"/>
      <c r="AK94" s="182" t="n"/>
      <c r="AL94" s="198">
        <f>SUBTOTAL(9,E94:AI94)</f>
        <v/>
      </c>
      <c r="AM94" s="180" t="n"/>
      <c r="AN94" s="150">
        <f>COUNTIF(E94:AI94,"&gt;0")</f>
        <v/>
      </c>
      <c r="AO94" s="180" t="n"/>
      <c r="AP94" s="184">
        <f>SUM(AS94:BW94)</f>
        <v/>
      </c>
      <c r="AQ94" s="179" t="n"/>
      <c r="AR94" s="180" t="n"/>
      <c r="AS94" s="89" t="n"/>
      <c r="AT94" s="89" t="n"/>
      <c r="AU94" s="89" t="n"/>
      <c r="AV94" s="89" t="n"/>
      <c r="AW94" s="89" t="n"/>
      <c r="AX94" s="89" t="n"/>
      <c r="AY94" s="89" t="n"/>
      <c r="AZ94" s="90" t="n"/>
      <c r="BA94" s="90" t="n"/>
      <c r="BB94" s="90" t="n"/>
      <c r="BC94" s="90" t="n"/>
      <c r="BD94" s="90" t="n"/>
      <c r="BE94" s="90" t="n"/>
      <c r="BF94" s="90" t="n"/>
      <c r="BG94" s="90" t="n"/>
      <c r="BH94" s="87" t="n"/>
      <c r="BI94" s="90" t="n"/>
      <c r="BJ94" s="90" t="n"/>
      <c r="BK94" s="90" t="n"/>
      <c r="BL94" s="90" t="n"/>
      <c r="BM94" s="90" t="n"/>
      <c r="BN94" s="90" t="n"/>
      <c r="BO94" s="90" t="n"/>
      <c r="BP94" s="90" t="n"/>
      <c r="BQ94" s="90" t="n"/>
      <c r="BR94" s="90" t="n"/>
      <c r="BS94" s="90" t="n"/>
      <c r="BT94" s="90" t="n"/>
      <c r="BU94" s="90" t="n"/>
      <c r="BV94" s="90" t="n"/>
      <c r="BW94" s="90" t="n"/>
    </row>
    <row r="95" ht="21.9" customHeight="1" s="35">
      <c r="C95" s="92" t="n"/>
      <c r="D95" s="202" t="n"/>
      <c r="E95" s="201" t="n"/>
      <c r="F95" s="201" t="n"/>
      <c r="G95" s="201" t="n"/>
      <c r="H95" s="201" t="n"/>
      <c r="I95" s="201" t="n"/>
      <c r="J95" s="201" t="n"/>
      <c r="K95" s="201" t="n"/>
      <c r="L95" s="201" t="n"/>
      <c r="M95" s="201" t="n"/>
      <c r="N95" s="201" t="n"/>
      <c r="O95" s="201" t="n"/>
      <c r="P95" s="201" t="n"/>
      <c r="Q95" s="201" t="n"/>
      <c r="R95" s="201" t="n"/>
      <c r="S95" s="201" t="n"/>
      <c r="T95" s="201" t="n"/>
      <c r="U95" s="201" t="n"/>
      <c r="V95" s="201" t="n"/>
      <c r="W95" s="201" t="n"/>
      <c r="X95" s="201" t="n"/>
      <c r="Y95" s="201" t="n"/>
      <c r="Z95" s="201" t="n"/>
      <c r="AA95" s="201" t="n"/>
      <c r="AB95" s="201" t="n"/>
      <c r="AC95" s="201" t="n"/>
      <c r="AD95" s="201" t="n"/>
      <c r="AE95" s="201" t="n"/>
      <c r="AF95" s="201" t="n"/>
      <c r="AG95" s="201" t="n"/>
      <c r="AH95" s="201" t="n"/>
      <c r="AI95" s="201" t="n"/>
      <c r="AJ95" s="182" t="n"/>
      <c r="AK95" s="182" t="n"/>
      <c r="AL95" s="198">
        <f>SUBTOTAL(9,E95:AI95)</f>
        <v/>
      </c>
      <c r="AM95" s="180" t="n"/>
      <c r="AN95" s="150">
        <f>COUNTIF(E95:AI95,"&gt;0")</f>
        <v/>
      </c>
      <c r="AO95" s="180" t="n"/>
      <c r="AP95" s="184">
        <f>SUM(AS95:BW95)</f>
        <v/>
      </c>
      <c r="AQ95" s="179" t="n"/>
      <c r="AR95" s="180" t="n"/>
      <c r="AS95" s="89" t="n"/>
      <c r="AT95" s="89" t="n"/>
      <c r="AU95" s="89" t="n"/>
      <c r="AV95" s="89" t="n"/>
      <c r="AW95" s="89" t="n"/>
      <c r="AX95" s="89" t="n"/>
      <c r="AY95" s="89" t="n"/>
      <c r="AZ95" s="90" t="n"/>
      <c r="BA95" s="90" t="n"/>
      <c r="BB95" s="90" t="n"/>
      <c r="BC95" s="90" t="n"/>
      <c r="BD95" s="90" t="n"/>
      <c r="BE95" s="90" t="n"/>
      <c r="BF95" s="90" t="n"/>
      <c r="BG95" s="90" t="n"/>
      <c r="BH95" s="87" t="n"/>
      <c r="BI95" s="90" t="n"/>
      <c r="BJ95" s="90" t="n"/>
      <c r="BK95" s="90" t="n"/>
      <c r="BL95" s="90" t="n"/>
      <c r="BM95" s="90" t="n"/>
      <c r="BN95" s="90" t="n"/>
      <c r="BO95" s="90" t="n"/>
      <c r="BP95" s="90" t="n"/>
      <c r="BQ95" s="90" t="n"/>
      <c r="BR95" s="90" t="n"/>
      <c r="BS95" s="90" t="n"/>
      <c r="BT95" s="90" t="n"/>
      <c r="BU95" s="90" t="n"/>
      <c r="BV95" s="90" t="n"/>
      <c r="BW95" s="90" t="n"/>
    </row>
    <row r="96" ht="21.9" customHeight="1" s="35">
      <c r="C96" s="92" t="n"/>
      <c r="D96" s="202" t="n"/>
      <c r="E96" s="201" t="n"/>
      <c r="F96" s="201" t="n"/>
      <c r="G96" s="201" t="n"/>
      <c r="H96" s="201" t="n"/>
      <c r="I96" s="201" t="n"/>
      <c r="J96" s="201" t="n"/>
      <c r="K96" s="201" t="n"/>
      <c r="L96" s="201" t="n"/>
      <c r="M96" s="201" t="n"/>
      <c r="N96" s="201" t="n"/>
      <c r="O96" s="201" t="n"/>
      <c r="P96" s="201" t="n"/>
      <c r="Q96" s="201" t="n"/>
      <c r="R96" s="201" t="n"/>
      <c r="S96" s="201" t="n"/>
      <c r="T96" s="201" t="n"/>
      <c r="U96" s="201" t="n"/>
      <c r="V96" s="201" t="n"/>
      <c r="W96" s="201" t="n"/>
      <c r="X96" s="201" t="n"/>
      <c r="Y96" s="201" t="n"/>
      <c r="Z96" s="201" t="n"/>
      <c r="AA96" s="201" t="n"/>
      <c r="AB96" s="201" t="n"/>
      <c r="AC96" s="201" t="n"/>
      <c r="AD96" s="201" t="n"/>
      <c r="AE96" s="201" t="n"/>
      <c r="AF96" s="201" t="n"/>
      <c r="AG96" s="201" t="n"/>
      <c r="AH96" s="201" t="n"/>
      <c r="AI96" s="201" t="n"/>
      <c r="AJ96" s="182" t="n"/>
      <c r="AK96" s="182" t="n"/>
      <c r="AL96" s="198">
        <f>SUBTOTAL(9,E96:AI96)</f>
        <v/>
      </c>
      <c r="AM96" s="180" t="n"/>
      <c r="AN96" s="150">
        <f>COUNTIF(E96:AI96,"&gt;0")</f>
        <v/>
      </c>
      <c r="AO96" s="180" t="n"/>
      <c r="AP96" s="184">
        <f>SUM(AS96:BW96)</f>
        <v/>
      </c>
      <c r="AQ96" s="179" t="n"/>
      <c r="AR96" s="180" t="n"/>
      <c r="AS96" s="89" t="n"/>
      <c r="AT96" s="89" t="n"/>
      <c r="AU96" s="89" t="n"/>
      <c r="AV96" s="89" t="n"/>
      <c r="AW96" s="89" t="n"/>
      <c r="AX96" s="89" t="n"/>
      <c r="AY96" s="89" t="n"/>
      <c r="AZ96" s="90" t="n"/>
      <c r="BA96" s="90" t="n"/>
      <c r="BB96" s="90" t="n"/>
      <c r="BC96" s="90" t="n"/>
      <c r="BD96" s="90" t="n"/>
      <c r="BE96" s="90" t="n"/>
      <c r="BF96" s="90" t="n"/>
      <c r="BG96" s="90" t="n"/>
      <c r="BH96" s="87" t="n"/>
      <c r="BI96" s="90" t="n"/>
      <c r="BJ96" s="90" t="n"/>
      <c r="BK96" s="90" t="n"/>
      <c r="BL96" s="90" t="n"/>
      <c r="BM96" s="90" t="n"/>
      <c r="BN96" s="90" t="n"/>
      <c r="BO96" s="90" t="n"/>
      <c r="BP96" s="90" t="n"/>
      <c r="BQ96" s="90" t="n"/>
      <c r="BR96" s="90" t="n"/>
      <c r="BS96" s="90" t="n"/>
      <c r="BT96" s="90" t="n"/>
      <c r="BU96" s="90" t="n"/>
      <c r="BV96" s="90" t="n"/>
      <c r="BW96" s="90" t="n"/>
    </row>
    <row r="97" ht="21.9" customHeight="1" s="35">
      <c r="C97" s="92" t="n"/>
      <c r="D97" s="202" t="n"/>
      <c r="E97" s="201" t="n"/>
      <c r="F97" s="201" t="n"/>
      <c r="G97" s="201" t="n"/>
      <c r="H97" s="201" t="n"/>
      <c r="I97" s="201" t="n"/>
      <c r="J97" s="201" t="n"/>
      <c r="K97" s="201" t="n"/>
      <c r="L97" s="201" t="n"/>
      <c r="M97" s="201" t="n"/>
      <c r="N97" s="201" t="n"/>
      <c r="O97" s="201" t="n"/>
      <c r="P97" s="201" t="n"/>
      <c r="Q97" s="201" t="n"/>
      <c r="R97" s="201" t="n"/>
      <c r="S97" s="201" t="n"/>
      <c r="T97" s="201" t="n"/>
      <c r="U97" s="201" t="n"/>
      <c r="V97" s="201" t="n"/>
      <c r="W97" s="201" t="n"/>
      <c r="X97" s="201" t="n"/>
      <c r="Y97" s="201" t="n"/>
      <c r="Z97" s="201" t="n"/>
      <c r="AA97" s="201" t="n"/>
      <c r="AB97" s="201" t="n"/>
      <c r="AC97" s="201" t="n"/>
      <c r="AD97" s="201" t="n"/>
      <c r="AE97" s="201" t="n"/>
      <c r="AF97" s="201" t="n"/>
      <c r="AG97" s="201" t="n"/>
      <c r="AH97" s="201" t="n"/>
      <c r="AI97" s="201" t="n"/>
      <c r="AJ97" s="182" t="n"/>
      <c r="AK97" s="182" t="n"/>
      <c r="AL97" s="198">
        <f>SUBTOTAL(9,E97:AI97)</f>
        <v/>
      </c>
      <c r="AM97" s="180" t="n"/>
      <c r="AN97" s="150">
        <f>COUNTIF(E97:AI97,"&gt;0")</f>
        <v/>
      </c>
      <c r="AO97" s="180" t="n"/>
      <c r="AP97" s="184">
        <f>SUM(AS97:BW97)</f>
        <v/>
      </c>
      <c r="AQ97" s="179" t="n"/>
      <c r="AR97" s="180" t="n"/>
      <c r="AS97" s="89" t="n"/>
      <c r="AT97" s="89" t="n"/>
      <c r="AU97" s="89" t="n"/>
      <c r="AV97" s="89" t="n"/>
      <c r="AW97" s="89" t="n"/>
      <c r="AX97" s="89" t="n"/>
      <c r="AY97" s="89" t="n"/>
      <c r="AZ97" s="90" t="n"/>
      <c r="BA97" s="90" t="n"/>
      <c r="BB97" s="90" t="n"/>
      <c r="BC97" s="90" t="n"/>
      <c r="BD97" s="90" t="n"/>
      <c r="BE97" s="90" t="n"/>
      <c r="BF97" s="90" t="n"/>
      <c r="BG97" s="90" t="n"/>
      <c r="BH97" s="87" t="n"/>
      <c r="BI97" s="90" t="n"/>
      <c r="BJ97" s="90" t="n"/>
      <c r="BK97" s="90" t="n"/>
      <c r="BL97" s="90" t="n"/>
      <c r="BM97" s="90" t="n"/>
      <c r="BN97" s="90" t="n"/>
      <c r="BO97" s="90" t="n"/>
      <c r="BP97" s="90" t="n"/>
      <c r="BQ97" s="90" t="n"/>
      <c r="BR97" s="90" t="n"/>
      <c r="BS97" s="90" t="n"/>
      <c r="BT97" s="90" t="n"/>
      <c r="BU97" s="90" t="n"/>
      <c r="BV97" s="90" t="n"/>
      <c r="BW97" s="90" t="n"/>
    </row>
    <row r="98" ht="21.9" customHeight="1" s="35">
      <c r="C98" s="92" t="n"/>
      <c r="D98" s="202" t="n"/>
      <c r="E98" s="201" t="n"/>
      <c r="F98" s="201" t="n"/>
      <c r="G98" s="201" t="n"/>
      <c r="H98" s="201" t="n"/>
      <c r="I98" s="201" t="n"/>
      <c r="J98" s="201" t="n"/>
      <c r="K98" s="201" t="n"/>
      <c r="L98" s="201" t="n"/>
      <c r="M98" s="201" t="n"/>
      <c r="N98" s="201" t="n"/>
      <c r="O98" s="201" t="n"/>
      <c r="P98" s="201" t="n"/>
      <c r="Q98" s="201" t="n"/>
      <c r="R98" s="201" t="n"/>
      <c r="S98" s="201" t="n"/>
      <c r="T98" s="201" t="n"/>
      <c r="U98" s="201" t="n"/>
      <c r="V98" s="201" t="n"/>
      <c r="W98" s="201" t="n"/>
      <c r="X98" s="201" t="n"/>
      <c r="Y98" s="201" t="n"/>
      <c r="Z98" s="201" t="n"/>
      <c r="AA98" s="201" t="n"/>
      <c r="AB98" s="201" t="n"/>
      <c r="AC98" s="201" t="n"/>
      <c r="AD98" s="201" t="n"/>
      <c r="AE98" s="201" t="n"/>
      <c r="AF98" s="201" t="n"/>
      <c r="AG98" s="201" t="n"/>
      <c r="AH98" s="201" t="n"/>
      <c r="AI98" s="201" t="n"/>
      <c r="AJ98" s="182" t="n"/>
      <c r="AK98" s="182" t="n"/>
      <c r="AL98" s="198">
        <f>SUBTOTAL(9,E98:AI98)</f>
        <v/>
      </c>
      <c r="AM98" s="180" t="n"/>
      <c r="AN98" s="150">
        <f>COUNTIF(E98:AI98,"&gt;0")</f>
        <v/>
      </c>
      <c r="AO98" s="180" t="n"/>
      <c r="AP98" s="184">
        <f>SUM(AS98:BW98)</f>
        <v/>
      </c>
      <c r="AQ98" s="179" t="n"/>
      <c r="AR98" s="180" t="n"/>
      <c r="AS98" s="89" t="n"/>
      <c r="AT98" s="89" t="n"/>
      <c r="AU98" s="89" t="n"/>
      <c r="AV98" s="89" t="n"/>
      <c r="AW98" s="89" t="n"/>
      <c r="AX98" s="89" t="n"/>
      <c r="AY98" s="89" t="n"/>
      <c r="AZ98" s="90" t="n"/>
      <c r="BA98" s="90" t="n"/>
      <c r="BB98" s="90" t="n"/>
      <c r="BC98" s="90" t="n"/>
      <c r="BD98" s="90" t="n"/>
      <c r="BE98" s="90" t="n"/>
      <c r="BF98" s="90" t="n"/>
      <c r="BG98" s="90" t="n"/>
      <c r="BH98" s="87" t="n"/>
      <c r="BI98" s="90" t="n"/>
      <c r="BJ98" s="90" t="n"/>
      <c r="BK98" s="90" t="n"/>
      <c r="BL98" s="90" t="n"/>
      <c r="BM98" s="90" t="n"/>
      <c r="BN98" s="90" t="n"/>
      <c r="BO98" s="90" t="n"/>
      <c r="BP98" s="90" t="n"/>
      <c r="BQ98" s="90" t="n"/>
      <c r="BR98" s="90" t="n"/>
      <c r="BS98" s="90" t="n"/>
      <c r="BT98" s="90" t="n"/>
      <c r="BU98" s="90" t="n"/>
      <c r="BV98" s="90" t="n"/>
      <c r="BW98" s="90" t="n"/>
    </row>
    <row r="99" ht="21.9" customHeight="1" s="35">
      <c r="C99" s="94" t="n"/>
      <c r="D99" s="200" t="n"/>
      <c r="E99" s="201" t="n"/>
      <c r="F99" s="201" t="n"/>
      <c r="G99" s="201" t="n"/>
      <c r="H99" s="201" t="n"/>
      <c r="I99" s="201" t="n"/>
      <c r="J99" s="201" t="n"/>
      <c r="K99" s="201" t="n"/>
      <c r="L99" s="201" t="n"/>
      <c r="M99" s="201" t="n"/>
      <c r="N99" s="201" t="n"/>
      <c r="O99" s="201" t="n"/>
      <c r="P99" s="201" t="n"/>
      <c r="Q99" s="201" t="n"/>
      <c r="R99" s="201" t="n"/>
      <c r="S99" s="201" t="n"/>
      <c r="T99" s="201" t="n"/>
      <c r="U99" s="201" t="n"/>
      <c r="V99" s="201" t="n"/>
      <c r="W99" s="201" t="n"/>
      <c r="X99" s="201" t="n"/>
      <c r="Y99" s="201" t="n"/>
      <c r="Z99" s="201" t="n"/>
      <c r="AA99" s="201" t="n"/>
      <c r="AB99" s="201" t="n"/>
      <c r="AC99" s="201" t="n"/>
      <c r="AD99" s="201" t="n"/>
      <c r="AE99" s="201" t="n"/>
      <c r="AF99" s="201" t="n"/>
      <c r="AG99" s="201" t="n"/>
      <c r="AH99" s="201" t="n"/>
      <c r="AI99" s="201" t="n"/>
      <c r="AJ99" s="182" t="n"/>
      <c r="AK99" s="182" t="n"/>
      <c r="AL99" s="198">
        <f>SUBTOTAL(9,E99:AI99)</f>
        <v/>
      </c>
      <c r="AM99" s="180" t="n"/>
      <c r="AN99" s="150">
        <f>COUNTIF(E99:AI99,"&gt;0")</f>
        <v/>
      </c>
      <c r="AO99" s="180" t="n"/>
      <c r="AP99" s="184">
        <f>SUM(AS99:BW99)</f>
        <v/>
      </c>
      <c r="AQ99" s="179" t="n"/>
      <c r="AR99" s="180" t="n"/>
      <c r="AS99" s="89" t="n"/>
      <c r="AT99" s="89" t="n"/>
      <c r="AU99" s="89" t="n"/>
      <c r="AV99" s="89" t="n"/>
      <c r="AW99" s="89" t="n"/>
      <c r="AX99" s="89" t="n"/>
      <c r="AY99" s="89" t="n"/>
      <c r="AZ99" s="90" t="n"/>
      <c r="BA99" s="90" t="n"/>
      <c r="BB99" s="90" t="n"/>
      <c r="BC99" s="90" t="n"/>
      <c r="BD99" s="90" t="n"/>
      <c r="BE99" s="90" t="n"/>
      <c r="BF99" s="90" t="n"/>
      <c r="BG99" s="90" t="n"/>
      <c r="BH99" s="87" t="n"/>
      <c r="BI99" s="90" t="n"/>
      <c r="BJ99" s="90" t="n"/>
      <c r="BK99" s="90" t="n"/>
      <c r="BL99" s="90" t="n"/>
      <c r="BM99" s="90" t="n"/>
      <c r="BN99" s="90" t="n"/>
      <c r="BO99" s="90" t="n"/>
      <c r="BP99" s="90" t="n"/>
      <c r="BQ99" s="90" t="n"/>
      <c r="BR99" s="90" t="n"/>
      <c r="BS99" s="90" t="n"/>
      <c r="BT99" s="90" t="n"/>
      <c r="BU99" s="90" t="n"/>
      <c r="BV99" s="90" t="n"/>
      <c r="BW99" s="90" t="n"/>
    </row>
    <row r="100" ht="21.9" customHeight="1" s="35">
      <c r="C100" s="92" t="n"/>
      <c r="D100" s="202" t="n"/>
      <c r="E100" s="201" t="n"/>
      <c r="F100" s="201" t="n"/>
      <c r="G100" s="201" t="n"/>
      <c r="H100" s="201" t="n"/>
      <c r="I100" s="201" t="n"/>
      <c r="J100" s="201" t="n"/>
      <c r="K100" s="201" t="n"/>
      <c r="L100" s="201" t="n"/>
      <c r="M100" s="201" t="n"/>
      <c r="N100" s="201" t="n"/>
      <c r="O100" s="201" t="n"/>
      <c r="P100" s="201" t="n"/>
      <c r="Q100" s="201" t="n"/>
      <c r="R100" s="201" t="n"/>
      <c r="S100" s="201" t="n"/>
      <c r="T100" s="201" t="n"/>
      <c r="U100" s="201" t="n"/>
      <c r="V100" s="201" t="n"/>
      <c r="W100" s="201" t="n"/>
      <c r="X100" s="201" t="n"/>
      <c r="Y100" s="201" t="n"/>
      <c r="Z100" s="201" t="n"/>
      <c r="AA100" s="201" t="n"/>
      <c r="AB100" s="201" t="n"/>
      <c r="AC100" s="201" t="n"/>
      <c r="AD100" s="201" t="n"/>
      <c r="AE100" s="201" t="n"/>
      <c r="AF100" s="201" t="n"/>
      <c r="AG100" s="201" t="n"/>
      <c r="AH100" s="201" t="n"/>
      <c r="AI100" s="201" t="n"/>
      <c r="AJ100" s="182" t="n"/>
      <c r="AK100" s="182" t="n"/>
      <c r="AL100" s="198">
        <f>SUBTOTAL(9,E100:AI100)</f>
        <v/>
      </c>
      <c r="AM100" s="180" t="n"/>
      <c r="AN100" s="150">
        <f>COUNTIF(E100:AI100,"&gt;0")</f>
        <v/>
      </c>
      <c r="AO100" s="180" t="n"/>
      <c r="AP100" s="184">
        <f>SUM(AS100:BW100)</f>
        <v/>
      </c>
      <c r="AQ100" s="179" t="n"/>
      <c r="AR100" s="180" t="n"/>
      <c r="AS100" s="89" t="n"/>
      <c r="AT100" s="89" t="n"/>
      <c r="AU100" s="89" t="n"/>
      <c r="AV100" s="89" t="n"/>
      <c r="AW100" s="89" t="n"/>
      <c r="AX100" s="89" t="n"/>
      <c r="AY100" s="89" t="n"/>
      <c r="AZ100" s="90" t="n"/>
      <c r="BA100" s="90" t="n"/>
      <c r="BB100" s="90" t="n"/>
      <c r="BC100" s="90" t="n"/>
      <c r="BD100" s="90" t="n"/>
      <c r="BE100" s="90" t="n"/>
      <c r="BF100" s="90" t="n"/>
      <c r="BG100" s="90" t="n"/>
      <c r="BH100" s="87" t="n"/>
      <c r="BI100" s="90" t="n"/>
      <c r="BJ100" s="90" t="n"/>
      <c r="BK100" s="90" t="n"/>
      <c r="BL100" s="90" t="n"/>
      <c r="BM100" s="90" t="n"/>
      <c r="BN100" s="90" t="n"/>
      <c r="BO100" s="90" t="n"/>
      <c r="BP100" s="90" t="n"/>
      <c r="BQ100" s="90" t="n"/>
      <c r="BR100" s="90" t="n"/>
      <c r="BS100" s="90" t="n"/>
      <c r="BT100" s="90" t="n"/>
      <c r="BU100" s="90" t="n"/>
      <c r="BV100" s="90" t="n"/>
      <c r="BW100" s="90" t="n"/>
    </row>
    <row r="101" ht="21.9" customHeight="1" s="35">
      <c r="C101" s="92" t="n"/>
      <c r="D101" s="202" t="n"/>
      <c r="E101" s="201" t="n"/>
      <c r="F101" s="201" t="n"/>
      <c r="G101" s="201" t="n"/>
      <c r="H101" s="201" t="n"/>
      <c r="I101" s="201" t="n"/>
      <c r="J101" s="201" t="n"/>
      <c r="K101" s="201" t="n"/>
      <c r="L101" s="201" t="n"/>
      <c r="M101" s="201" t="n"/>
      <c r="N101" s="201" t="n"/>
      <c r="O101" s="201" t="n"/>
      <c r="P101" s="201" t="n"/>
      <c r="Q101" s="201" t="n"/>
      <c r="R101" s="201" t="n"/>
      <c r="S101" s="201" t="n"/>
      <c r="T101" s="201" t="n"/>
      <c r="U101" s="201" t="n"/>
      <c r="V101" s="201" t="n"/>
      <c r="W101" s="201" t="n"/>
      <c r="X101" s="201" t="n"/>
      <c r="Y101" s="201" t="n"/>
      <c r="Z101" s="201" t="n"/>
      <c r="AA101" s="201" t="n"/>
      <c r="AB101" s="201" t="n"/>
      <c r="AC101" s="201" t="n"/>
      <c r="AD101" s="201" t="n"/>
      <c r="AE101" s="201" t="n"/>
      <c r="AF101" s="201" t="n"/>
      <c r="AG101" s="201" t="n"/>
      <c r="AH101" s="201" t="n"/>
      <c r="AI101" s="201" t="n"/>
      <c r="AJ101" s="182" t="n"/>
      <c r="AK101" s="182" t="n"/>
      <c r="AL101" s="198">
        <f>SUBTOTAL(9,E101:AI101)</f>
        <v/>
      </c>
      <c r="AM101" s="180" t="n"/>
      <c r="AN101" s="150">
        <f>COUNTIF(E101:AI101,"&gt;0")</f>
        <v/>
      </c>
      <c r="AO101" s="180" t="n"/>
      <c r="AP101" s="184">
        <f>SUM(AS101:BW101)</f>
        <v/>
      </c>
      <c r="AQ101" s="179" t="n"/>
      <c r="AR101" s="180" t="n"/>
      <c r="AS101" s="89" t="n"/>
      <c r="AT101" s="89" t="n"/>
      <c r="AU101" s="89" t="n"/>
      <c r="AV101" s="89" t="n"/>
      <c r="AW101" s="89" t="n"/>
      <c r="AX101" s="89" t="n"/>
      <c r="AY101" s="89" t="n"/>
      <c r="AZ101" s="90" t="n"/>
      <c r="BA101" s="90" t="n"/>
      <c r="BB101" s="90" t="n"/>
      <c r="BC101" s="90" t="n"/>
      <c r="BD101" s="90" t="n"/>
      <c r="BE101" s="90" t="n"/>
      <c r="BF101" s="90" t="n"/>
      <c r="BG101" s="90" t="n"/>
      <c r="BH101" s="87" t="n"/>
      <c r="BI101" s="90" t="n"/>
      <c r="BJ101" s="90" t="n"/>
      <c r="BK101" s="90" t="n"/>
      <c r="BL101" s="90" t="n"/>
      <c r="BM101" s="90" t="n"/>
      <c r="BN101" s="90" t="n"/>
      <c r="BO101" s="90" t="n"/>
      <c r="BP101" s="90" t="n"/>
      <c r="BQ101" s="90" t="n"/>
      <c r="BR101" s="90" t="n"/>
      <c r="BS101" s="90" t="n"/>
      <c r="BT101" s="90" t="n"/>
      <c r="BU101" s="90" t="n"/>
      <c r="BV101" s="90" t="n"/>
      <c r="BW101" s="90" t="n"/>
    </row>
    <row r="102" ht="21.9" customHeight="1" s="35">
      <c r="C102" s="92" t="n"/>
      <c r="D102" s="202" t="n"/>
      <c r="E102" s="201" t="n"/>
      <c r="F102" s="201" t="n"/>
      <c r="G102" s="201" t="n"/>
      <c r="H102" s="201" t="n"/>
      <c r="I102" s="201" t="n"/>
      <c r="J102" s="201" t="n"/>
      <c r="K102" s="201" t="n"/>
      <c r="L102" s="201" t="n"/>
      <c r="M102" s="201" t="n"/>
      <c r="N102" s="201" t="n"/>
      <c r="O102" s="201" t="n"/>
      <c r="P102" s="201" t="n"/>
      <c r="Q102" s="201" t="n"/>
      <c r="R102" s="201" t="n"/>
      <c r="S102" s="201" t="n"/>
      <c r="T102" s="201" t="n"/>
      <c r="U102" s="201" t="n"/>
      <c r="V102" s="201" t="n"/>
      <c r="W102" s="201" t="n"/>
      <c r="X102" s="201" t="n"/>
      <c r="Y102" s="201" t="n"/>
      <c r="Z102" s="201" t="n"/>
      <c r="AA102" s="201" t="n"/>
      <c r="AB102" s="201" t="n"/>
      <c r="AC102" s="201" t="n"/>
      <c r="AD102" s="201" t="n"/>
      <c r="AE102" s="201" t="n"/>
      <c r="AF102" s="201" t="n"/>
      <c r="AG102" s="201" t="n"/>
      <c r="AH102" s="201" t="n"/>
      <c r="AI102" s="201" t="n"/>
      <c r="AJ102" s="182" t="n"/>
      <c r="AK102" s="182" t="n"/>
      <c r="AL102" s="198">
        <f>SUBTOTAL(9,E102:AI102)</f>
        <v/>
      </c>
      <c r="AM102" s="180" t="n"/>
      <c r="AN102" s="150">
        <f>COUNTIF(E102:AI102,"&gt;0")</f>
        <v/>
      </c>
      <c r="AO102" s="180" t="n"/>
      <c r="AP102" s="184">
        <f>SUM(AS102:BW102)</f>
        <v/>
      </c>
      <c r="AQ102" s="179" t="n"/>
      <c r="AR102" s="180" t="n"/>
      <c r="AS102" s="89" t="n"/>
      <c r="AT102" s="89" t="n"/>
      <c r="AU102" s="89" t="n"/>
      <c r="AV102" s="89" t="n"/>
      <c r="AW102" s="89" t="n"/>
      <c r="AX102" s="89" t="n"/>
      <c r="AY102" s="89" t="n"/>
      <c r="AZ102" s="90" t="n"/>
      <c r="BA102" s="90" t="n"/>
      <c r="BB102" s="90" t="n"/>
      <c r="BC102" s="90" t="n"/>
      <c r="BD102" s="90" t="n"/>
      <c r="BE102" s="90" t="n"/>
      <c r="BF102" s="90" t="n"/>
      <c r="BG102" s="90" t="n"/>
      <c r="BH102" s="87" t="n"/>
      <c r="BI102" s="90" t="n"/>
      <c r="BJ102" s="90" t="n"/>
      <c r="BK102" s="90" t="n"/>
      <c r="BL102" s="90" t="n"/>
      <c r="BM102" s="90" t="n"/>
      <c r="BN102" s="90" t="n"/>
      <c r="BO102" s="90" t="n"/>
      <c r="BP102" s="90" t="n"/>
      <c r="BQ102" s="90" t="n"/>
      <c r="BR102" s="90" t="n"/>
      <c r="BS102" s="90" t="n"/>
      <c r="BT102" s="90" t="n"/>
      <c r="BU102" s="90" t="n"/>
      <c r="BV102" s="90" t="n"/>
      <c r="BW102" s="90" t="n"/>
    </row>
    <row r="103" ht="21.9" customHeight="1" s="35">
      <c r="C103" s="92" t="n"/>
      <c r="D103" s="202" t="n"/>
      <c r="E103" s="201" t="n"/>
      <c r="F103" s="201" t="n"/>
      <c r="G103" s="201" t="n"/>
      <c r="H103" s="201" t="n"/>
      <c r="I103" s="201" t="n"/>
      <c r="J103" s="201" t="n"/>
      <c r="K103" s="201" t="n"/>
      <c r="L103" s="201" t="n"/>
      <c r="M103" s="201" t="n"/>
      <c r="N103" s="201" t="n"/>
      <c r="O103" s="201" t="n"/>
      <c r="P103" s="201" t="n"/>
      <c r="Q103" s="201" t="n"/>
      <c r="R103" s="201" t="n"/>
      <c r="S103" s="201" t="n"/>
      <c r="T103" s="201" t="n"/>
      <c r="U103" s="201" t="n"/>
      <c r="V103" s="201" t="n"/>
      <c r="W103" s="201" t="n"/>
      <c r="X103" s="201" t="n"/>
      <c r="Y103" s="201" t="n"/>
      <c r="Z103" s="201" t="n"/>
      <c r="AA103" s="201" t="n"/>
      <c r="AB103" s="201" t="n"/>
      <c r="AC103" s="201" t="n"/>
      <c r="AD103" s="201" t="n"/>
      <c r="AE103" s="201" t="n"/>
      <c r="AF103" s="201" t="n"/>
      <c r="AG103" s="201" t="n"/>
      <c r="AH103" s="201" t="n"/>
      <c r="AI103" s="201" t="n"/>
      <c r="AJ103" s="182" t="n"/>
      <c r="AK103" s="182" t="n"/>
      <c r="AL103" s="198">
        <f>SUBTOTAL(9,E103:AI103)</f>
        <v/>
      </c>
      <c r="AM103" s="180" t="n"/>
      <c r="AN103" s="150">
        <f>COUNTIF(E103:AI103,"&gt;0")</f>
        <v/>
      </c>
      <c r="AO103" s="180" t="n"/>
      <c r="AP103" s="184">
        <f>SUM(AS103:BW103)</f>
        <v/>
      </c>
      <c r="AQ103" s="179" t="n"/>
      <c r="AR103" s="180" t="n"/>
      <c r="AS103" s="89" t="n"/>
      <c r="AT103" s="89" t="n"/>
      <c r="AU103" s="89" t="n"/>
      <c r="AV103" s="89" t="n"/>
      <c r="AW103" s="89" t="n"/>
      <c r="AX103" s="89" t="n"/>
      <c r="AY103" s="89" t="n"/>
      <c r="AZ103" s="90" t="n"/>
      <c r="BA103" s="90" t="n"/>
      <c r="BB103" s="90" t="n"/>
      <c r="BC103" s="90" t="n"/>
      <c r="BD103" s="90" t="n"/>
      <c r="BE103" s="90" t="n"/>
      <c r="BF103" s="90" t="n"/>
      <c r="BG103" s="90" t="n"/>
      <c r="BH103" s="87" t="n"/>
      <c r="BI103" s="90" t="n"/>
      <c r="BJ103" s="90" t="n"/>
      <c r="BK103" s="90" t="n"/>
      <c r="BL103" s="90" t="n"/>
      <c r="BM103" s="90" t="n"/>
      <c r="BN103" s="90" t="n"/>
      <c r="BO103" s="90" t="n"/>
      <c r="BP103" s="90" t="n"/>
      <c r="BQ103" s="90" t="n"/>
      <c r="BR103" s="90" t="n"/>
      <c r="BS103" s="90" t="n"/>
      <c r="BT103" s="90" t="n"/>
      <c r="BU103" s="90" t="n"/>
      <c r="BV103" s="90" t="n"/>
      <c r="BW103" s="90" t="n"/>
    </row>
    <row r="104" ht="21.9" customHeight="1" s="35">
      <c r="C104" s="92" t="n"/>
      <c r="D104" s="202" t="n"/>
      <c r="E104" s="201" t="n"/>
      <c r="F104" s="201" t="n"/>
      <c r="G104" s="201" t="n"/>
      <c r="H104" s="201" t="n"/>
      <c r="I104" s="201" t="n"/>
      <c r="J104" s="201" t="n"/>
      <c r="K104" s="201" t="n"/>
      <c r="L104" s="201" t="n"/>
      <c r="M104" s="201" t="n"/>
      <c r="N104" s="201" t="n"/>
      <c r="O104" s="201" t="n"/>
      <c r="P104" s="201" t="n"/>
      <c r="Q104" s="201" t="n"/>
      <c r="R104" s="201" t="n"/>
      <c r="S104" s="201" t="n"/>
      <c r="T104" s="201" t="n"/>
      <c r="U104" s="201" t="n"/>
      <c r="V104" s="201" t="n"/>
      <c r="W104" s="201" t="n"/>
      <c r="X104" s="201" t="n"/>
      <c r="Y104" s="201" t="n"/>
      <c r="Z104" s="201" t="n"/>
      <c r="AA104" s="201" t="n"/>
      <c r="AB104" s="201" t="n"/>
      <c r="AC104" s="201" t="n"/>
      <c r="AD104" s="201" t="n"/>
      <c r="AE104" s="201" t="n"/>
      <c r="AF104" s="201" t="n"/>
      <c r="AG104" s="201" t="n"/>
      <c r="AH104" s="201" t="n"/>
      <c r="AI104" s="201" t="n"/>
      <c r="AJ104" s="182" t="n"/>
      <c r="AK104" s="182" t="n"/>
      <c r="AL104" s="198">
        <f>SUBTOTAL(9,E104:AI104)</f>
        <v/>
      </c>
      <c r="AM104" s="180" t="n"/>
      <c r="AN104" s="150">
        <f>COUNTIF(E104:AI104,"&gt;0")</f>
        <v/>
      </c>
      <c r="AO104" s="180" t="n"/>
      <c r="AP104" s="184">
        <f>SUM(AS104:BW104)</f>
        <v/>
      </c>
      <c r="AQ104" s="179" t="n"/>
      <c r="AR104" s="180" t="n"/>
      <c r="AS104" s="89" t="n"/>
      <c r="AT104" s="89" t="n"/>
      <c r="AU104" s="89" t="n"/>
      <c r="AV104" s="89" t="n"/>
      <c r="AW104" s="89" t="n"/>
      <c r="AX104" s="89" t="n"/>
      <c r="AY104" s="89" t="n"/>
      <c r="AZ104" s="90" t="n"/>
      <c r="BA104" s="90" t="n"/>
      <c r="BB104" s="90" t="n"/>
      <c r="BC104" s="90" t="n"/>
      <c r="BD104" s="90" t="n"/>
      <c r="BE104" s="90" t="n"/>
      <c r="BF104" s="90" t="n"/>
      <c r="BG104" s="90" t="n"/>
      <c r="BH104" s="87" t="n"/>
      <c r="BI104" s="90" t="n"/>
      <c r="BJ104" s="90" t="n"/>
      <c r="BK104" s="90" t="n"/>
      <c r="BL104" s="90" t="n"/>
      <c r="BM104" s="90" t="n"/>
      <c r="BN104" s="90" t="n"/>
      <c r="BO104" s="90" t="n"/>
      <c r="BP104" s="90" t="n"/>
      <c r="BQ104" s="90" t="n"/>
      <c r="BR104" s="90" t="n"/>
      <c r="BS104" s="90" t="n"/>
      <c r="BT104" s="90" t="n"/>
      <c r="BU104" s="90" t="n"/>
      <c r="BV104" s="90" t="n"/>
      <c r="BW104" s="90" t="n"/>
    </row>
    <row r="105" ht="21.9" customHeight="1" s="35">
      <c r="C105" s="92" t="n"/>
      <c r="D105" s="202" t="n"/>
      <c r="E105" s="201" t="n"/>
      <c r="F105" s="201" t="n"/>
      <c r="G105" s="201" t="n"/>
      <c r="H105" s="201" t="n"/>
      <c r="I105" s="201" t="n"/>
      <c r="J105" s="201" t="n"/>
      <c r="K105" s="201" t="n"/>
      <c r="L105" s="201" t="n"/>
      <c r="M105" s="201" t="n"/>
      <c r="N105" s="201" t="n"/>
      <c r="O105" s="201" t="n"/>
      <c r="P105" s="201" t="n"/>
      <c r="Q105" s="201" t="n"/>
      <c r="R105" s="201" t="n"/>
      <c r="S105" s="201" t="n"/>
      <c r="T105" s="201" t="n"/>
      <c r="U105" s="201" t="n"/>
      <c r="V105" s="201" t="n"/>
      <c r="W105" s="201" t="n"/>
      <c r="X105" s="201" t="n"/>
      <c r="Y105" s="201" t="n"/>
      <c r="Z105" s="201" t="n"/>
      <c r="AA105" s="201" t="n"/>
      <c r="AB105" s="201" t="n"/>
      <c r="AC105" s="201" t="n"/>
      <c r="AD105" s="201" t="n"/>
      <c r="AE105" s="201" t="n"/>
      <c r="AF105" s="201" t="n"/>
      <c r="AG105" s="201" t="n"/>
      <c r="AH105" s="201" t="n"/>
      <c r="AI105" s="201" t="n"/>
      <c r="AJ105" s="182" t="n"/>
      <c r="AK105" s="182" t="n"/>
      <c r="AL105" s="198">
        <f>SUBTOTAL(9,E105:AI105)</f>
        <v/>
      </c>
      <c r="AM105" s="180" t="n"/>
      <c r="AN105" s="150">
        <f>COUNTIF(E105:AI105,"&gt;0")</f>
        <v/>
      </c>
      <c r="AO105" s="180" t="n"/>
      <c r="AP105" s="184">
        <f>SUM(AS105:BW105)</f>
        <v/>
      </c>
      <c r="AQ105" s="179" t="n"/>
      <c r="AR105" s="180" t="n"/>
      <c r="AS105" s="89" t="n"/>
      <c r="AT105" s="89" t="n"/>
      <c r="AU105" s="89" t="n"/>
      <c r="AV105" s="89" t="n"/>
      <c r="AW105" s="89" t="n"/>
      <c r="AX105" s="89" t="n"/>
      <c r="AY105" s="89" t="n"/>
      <c r="AZ105" s="90" t="n"/>
      <c r="BA105" s="90" t="n"/>
      <c r="BB105" s="90" t="n"/>
      <c r="BC105" s="90" t="n"/>
      <c r="BD105" s="90" t="n"/>
      <c r="BE105" s="90" t="n"/>
      <c r="BF105" s="90" t="n"/>
      <c r="BG105" s="90" t="n"/>
      <c r="BH105" s="87" t="n"/>
      <c r="BI105" s="90" t="n"/>
      <c r="BJ105" s="90" t="n"/>
      <c r="BK105" s="90" t="n"/>
      <c r="BL105" s="90" t="n"/>
      <c r="BM105" s="90" t="n"/>
      <c r="BN105" s="90" t="n"/>
      <c r="BO105" s="90" t="n"/>
      <c r="BP105" s="90" t="n"/>
      <c r="BQ105" s="90" t="n"/>
      <c r="BR105" s="90" t="n"/>
      <c r="BS105" s="90" t="n"/>
      <c r="BT105" s="90" t="n"/>
      <c r="BU105" s="90" t="n"/>
      <c r="BV105" s="90" t="n"/>
      <c r="BW105" s="90" t="n"/>
    </row>
    <row r="106" ht="21.9" customHeight="1" s="35">
      <c r="C106" s="92" t="n"/>
      <c r="D106" s="202" t="n"/>
      <c r="E106" s="201" t="n"/>
      <c r="F106" s="201" t="n"/>
      <c r="G106" s="201" t="n"/>
      <c r="H106" s="201" t="n"/>
      <c r="I106" s="201" t="n"/>
      <c r="J106" s="201" t="n"/>
      <c r="K106" s="201" t="n"/>
      <c r="L106" s="201" t="n"/>
      <c r="M106" s="201" t="n"/>
      <c r="N106" s="201" t="n"/>
      <c r="O106" s="201" t="n"/>
      <c r="P106" s="201" t="n"/>
      <c r="Q106" s="201" t="n"/>
      <c r="R106" s="201" t="n"/>
      <c r="S106" s="201" t="n"/>
      <c r="T106" s="201" t="n"/>
      <c r="U106" s="201" t="n"/>
      <c r="V106" s="201" t="n"/>
      <c r="W106" s="201" t="n"/>
      <c r="X106" s="201" t="n"/>
      <c r="Y106" s="201" t="n"/>
      <c r="Z106" s="201" t="n"/>
      <c r="AA106" s="201" t="n"/>
      <c r="AB106" s="201" t="n"/>
      <c r="AC106" s="201" t="n"/>
      <c r="AD106" s="201" t="n"/>
      <c r="AE106" s="201" t="n"/>
      <c r="AF106" s="201" t="n"/>
      <c r="AG106" s="201" t="n"/>
      <c r="AH106" s="201" t="n"/>
      <c r="AI106" s="201" t="n"/>
      <c r="AJ106" s="182" t="n"/>
      <c r="AK106" s="182" t="n"/>
      <c r="AL106" s="198">
        <f>SUBTOTAL(9,E106:AI106)</f>
        <v/>
      </c>
      <c r="AM106" s="180" t="n"/>
      <c r="AN106" s="150">
        <f>COUNTIF(E106:AI106,"&gt;0")</f>
        <v/>
      </c>
      <c r="AO106" s="180" t="n"/>
      <c r="AP106" s="184">
        <f>SUM(AS106:BW106)</f>
        <v/>
      </c>
      <c r="AQ106" s="179" t="n"/>
      <c r="AR106" s="180" t="n"/>
      <c r="AS106" s="89" t="n"/>
      <c r="AT106" s="89" t="n"/>
      <c r="AU106" s="89" t="n"/>
      <c r="AV106" s="89" t="n"/>
      <c r="AW106" s="89" t="n"/>
      <c r="AX106" s="89" t="n"/>
      <c r="AY106" s="89" t="n"/>
      <c r="AZ106" s="90" t="n"/>
      <c r="BA106" s="90" t="n"/>
      <c r="BB106" s="90" t="n"/>
      <c r="BC106" s="90" t="n"/>
      <c r="BD106" s="90" t="n"/>
      <c r="BE106" s="90" t="n"/>
      <c r="BF106" s="90" t="n"/>
      <c r="BG106" s="90" t="n"/>
      <c r="BH106" s="87" t="n"/>
      <c r="BI106" s="90" t="n"/>
      <c r="BJ106" s="90" t="n"/>
      <c r="BK106" s="90" t="n"/>
      <c r="BL106" s="90" t="n"/>
      <c r="BM106" s="90" t="n"/>
      <c r="BN106" s="90" t="n"/>
      <c r="BO106" s="90" t="n"/>
      <c r="BP106" s="90" t="n"/>
      <c r="BQ106" s="90" t="n"/>
      <c r="BR106" s="90" t="n"/>
      <c r="BS106" s="90" t="n"/>
      <c r="BT106" s="90" t="n"/>
      <c r="BU106" s="90" t="n"/>
      <c r="BV106" s="90" t="n"/>
      <c r="BW106" s="90" t="n"/>
    </row>
    <row r="107" ht="21.9" customHeight="1" s="35">
      <c r="C107" s="92" t="n"/>
      <c r="D107" s="202" t="n"/>
      <c r="E107" s="201" t="n"/>
      <c r="F107" s="201" t="n"/>
      <c r="G107" s="201" t="n"/>
      <c r="H107" s="201" t="n"/>
      <c r="I107" s="201" t="n"/>
      <c r="J107" s="201" t="n"/>
      <c r="K107" s="201" t="n"/>
      <c r="L107" s="201" t="n"/>
      <c r="M107" s="201" t="n"/>
      <c r="N107" s="201" t="n"/>
      <c r="O107" s="201" t="n"/>
      <c r="P107" s="201" t="n"/>
      <c r="Q107" s="201" t="n"/>
      <c r="R107" s="201" t="n"/>
      <c r="S107" s="201" t="n"/>
      <c r="T107" s="201" t="n"/>
      <c r="U107" s="201" t="n"/>
      <c r="V107" s="201" t="n"/>
      <c r="W107" s="201" t="n"/>
      <c r="X107" s="201" t="n"/>
      <c r="Y107" s="201" t="n"/>
      <c r="Z107" s="201" t="n"/>
      <c r="AA107" s="201" t="n"/>
      <c r="AB107" s="201" t="n"/>
      <c r="AC107" s="201" t="n"/>
      <c r="AD107" s="201" t="n"/>
      <c r="AE107" s="201" t="n"/>
      <c r="AF107" s="201" t="n"/>
      <c r="AG107" s="201" t="n"/>
      <c r="AH107" s="201" t="n"/>
      <c r="AI107" s="201" t="n"/>
      <c r="AJ107" s="182" t="n"/>
      <c r="AK107" s="182" t="n"/>
      <c r="AL107" s="198">
        <f>SUBTOTAL(9,E107:AI107)</f>
        <v/>
      </c>
      <c r="AM107" s="180" t="n"/>
      <c r="AN107" s="150">
        <f>COUNTIF(E107:AI107,"&gt;0")</f>
        <v/>
      </c>
      <c r="AO107" s="180" t="n"/>
      <c r="AP107" s="184">
        <f>SUM(AS107:BW107)</f>
        <v/>
      </c>
      <c r="AQ107" s="179" t="n"/>
      <c r="AR107" s="180" t="n"/>
      <c r="AS107" s="89" t="n"/>
      <c r="AT107" s="89" t="n"/>
      <c r="AU107" s="89" t="n"/>
      <c r="AV107" s="89" t="n"/>
      <c r="AW107" s="89" t="n"/>
      <c r="AX107" s="89" t="n"/>
      <c r="AY107" s="89" t="n"/>
      <c r="AZ107" s="90" t="n"/>
      <c r="BA107" s="90" t="n"/>
      <c r="BB107" s="90" t="n"/>
      <c r="BC107" s="90" t="n"/>
      <c r="BD107" s="90" t="n"/>
      <c r="BE107" s="90" t="n"/>
      <c r="BF107" s="90" t="n"/>
      <c r="BG107" s="90" t="n"/>
      <c r="BH107" s="87" t="n"/>
      <c r="BI107" s="90" t="n"/>
      <c r="BJ107" s="90" t="n"/>
      <c r="BK107" s="90" t="n"/>
      <c r="BL107" s="90" t="n"/>
      <c r="BM107" s="90" t="n"/>
      <c r="BN107" s="90" t="n"/>
      <c r="BO107" s="90" t="n"/>
      <c r="BP107" s="90" t="n"/>
      <c r="BQ107" s="90" t="n"/>
      <c r="BR107" s="90" t="n"/>
      <c r="BS107" s="90" t="n"/>
      <c r="BT107" s="90" t="n"/>
      <c r="BU107" s="90" t="n"/>
      <c r="BV107" s="90" t="n"/>
      <c r="BW107" s="90" t="n"/>
    </row>
    <row r="108" ht="21.9" customHeight="1" s="35">
      <c r="C108" s="92" t="n"/>
      <c r="D108" s="202" t="n"/>
      <c r="E108" s="201" t="n"/>
      <c r="F108" s="201" t="n"/>
      <c r="G108" s="201" t="n"/>
      <c r="H108" s="201" t="n"/>
      <c r="I108" s="201" t="n"/>
      <c r="J108" s="201" t="n"/>
      <c r="K108" s="201" t="n"/>
      <c r="L108" s="201" t="n"/>
      <c r="M108" s="201" t="n"/>
      <c r="N108" s="201" t="n"/>
      <c r="O108" s="201" t="n"/>
      <c r="P108" s="201" t="n"/>
      <c r="Q108" s="201" t="n"/>
      <c r="R108" s="201" t="n"/>
      <c r="S108" s="201" t="n"/>
      <c r="T108" s="201" t="n"/>
      <c r="U108" s="201" t="n"/>
      <c r="V108" s="201" t="n"/>
      <c r="W108" s="201" t="n"/>
      <c r="X108" s="201" t="n"/>
      <c r="Y108" s="201" t="n"/>
      <c r="Z108" s="201" t="n"/>
      <c r="AA108" s="201" t="n"/>
      <c r="AB108" s="201" t="n"/>
      <c r="AC108" s="201" t="n"/>
      <c r="AD108" s="201" t="n"/>
      <c r="AE108" s="201" t="n"/>
      <c r="AF108" s="201" t="n"/>
      <c r="AG108" s="201" t="n"/>
      <c r="AH108" s="201" t="n"/>
      <c r="AI108" s="201" t="n"/>
      <c r="AJ108" s="182" t="n"/>
      <c r="AK108" s="182" t="n"/>
      <c r="AL108" s="198">
        <f>SUBTOTAL(9,E108:AI108)</f>
        <v/>
      </c>
      <c r="AM108" s="180" t="n"/>
      <c r="AN108" s="150">
        <f>COUNTIF(E108:AI108,"&gt;0")</f>
        <v/>
      </c>
      <c r="AO108" s="180" t="n"/>
      <c r="AP108" s="184">
        <f>SUM(AS108:BW108)</f>
        <v/>
      </c>
      <c r="AQ108" s="179" t="n"/>
      <c r="AR108" s="180" t="n"/>
      <c r="AS108" s="89" t="n"/>
      <c r="AT108" s="89" t="n"/>
      <c r="AU108" s="89" t="n"/>
      <c r="AV108" s="89" t="n"/>
      <c r="AW108" s="89" t="n"/>
      <c r="AX108" s="89" t="n"/>
      <c r="AY108" s="89" t="n"/>
      <c r="AZ108" s="90" t="n"/>
      <c r="BA108" s="90" t="n"/>
      <c r="BB108" s="90" t="n"/>
      <c r="BC108" s="90" t="n"/>
      <c r="BD108" s="90" t="n"/>
      <c r="BE108" s="90" t="n"/>
      <c r="BF108" s="90" t="n"/>
      <c r="BG108" s="90" t="n"/>
      <c r="BH108" s="87" t="n"/>
      <c r="BI108" s="90" t="n"/>
      <c r="BJ108" s="90" t="n"/>
      <c r="BK108" s="90" t="n"/>
      <c r="BL108" s="90" t="n"/>
      <c r="BM108" s="90" t="n"/>
      <c r="BN108" s="90" t="n"/>
      <c r="BO108" s="90" t="n"/>
      <c r="BP108" s="90" t="n"/>
      <c r="BQ108" s="90" t="n"/>
      <c r="BR108" s="90" t="n"/>
      <c r="BS108" s="90" t="n"/>
      <c r="BT108" s="90" t="n"/>
      <c r="BU108" s="90" t="n"/>
      <c r="BV108" s="90" t="n"/>
      <c r="BW108" s="90" t="n"/>
    </row>
    <row r="109" ht="21.9" customHeight="1" s="35">
      <c r="C109" s="92" t="n"/>
      <c r="D109" s="202" t="n"/>
      <c r="E109" s="201" t="n"/>
      <c r="F109" s="201" t="n"/>
      <c r="G109" s="201" t="n"/>
      <c r="H109" s="201" t="n"/>
      <c r="I109" s="201" t="n"/>
      <c r="J109" s="201" t="n"/>
      <c r="K109" s="201" t="n"/>
      <c r="L109" s="201" t="n"/>
      <c r="M109" s="201" t="n"/>
      <c r="N109" s="201" t="n"/>
      <c r="O109" s="201" t="n"/>
      <c r="P109" s="201" t="n"/>
      <c r="Q109" s="201" t="n"/>
      <c r="R109" s="201" t="n"/>
      <c r="S109" s="201" t="n"/>
      <c r="T109" s="201" t="n"/>
      <c r="U109" s="201" t="n"/>
      <c r="V109" s="201" t="n"/>
      <c r="W109" s="201" t="n"/>
      <c r="X109" s="201" t="n"/>
      <c r="Y109" s="201" t="n"/>
      <c r="Z109" s="201" t="n"/>
      <c r="AA109" s="201" t="n"/>
      <c r="AB109" s="201" t="n"/>
      <c r="AC109" s="201" t="n"/>
      <c r="AD109" s="201" t="n"/>
      <c r="AE109" s="201" t="n"/>
      <c r="AF109" s="201" t="n"/>
      <c r="AG109" s="201" t="n"/>
      <c r="AH109" s="201" t="n"/>
      <c r="AI109" s="201" t="n"/>
      <c r="AJ109" s="182" t="n"/>
      <c r="AK109" s="182" t="n"/>
      <c r="AL109" s="198">
        <f>SUBTOTAL(9,E109:AI109)</f>
        <v/>
      </c>
      <c r="AM109" s="180" t="n"/>
      <c r="AN109" s="150">
        <f>COUNTIF(E109:AI109,"&gt;0")</f>
        <v/>
      </c>
      <c r="AO109" s="180" t="n"/>
      <c r="AP109" s="184">
        <f>SUM(AS109:BW109)</f>
        <v/>
      </c>
      <c r="AQ109" s="179" t="n"/>
      <c r="AR109" s="180" t="n"/>
      <c r="AS109" s="89" t="n"/>
      <c r="AT109" s="89" t="n"/>
      <c r="AU109" s="89" t="n"/>
      <c r="AV109" s="89" t="n"/>
      <c r="AW109" s="89" t="n"/>
      <c r="AX109" s="89" t="n"/>
      <c r="AY109" s="89" t="n"/>
      <c r="AZ109" s="90" t="n"/>
      <c r="BA109" s="90" t="n"/>
      <c r="BB109" s="90" t="n"/>
      <c r="BC109" s="90" t="n"/>
      <c r="BD109" s="90" t="n"/>
      <c r="BE109" s="90" t="n"/>
      <c r="BF109" s="90" t="n"/>
      <c r="BG109" s="90" t="n"/>
      <c r="BH109" s="87" t="n"/>
      <c r="BI109" s="90" t="n"/>
      <c r="BJ109" s="90" t="n"/>
      <c r="BK109" s="90" t="n"/>
      <c r="BL109" s="90" t="n"/>
      <c r="BM109" s="90" t="n"/>
      <c r="BN109" s="90" t="n"/>
      <c r="BO109" s="90" t="n"/>
      <c r="BP109" s="90" t="n"/>
      <c r="BQ109" s="90" t="n"/>
      <c r="BR109" s="90" t="n"/>
      <c r="BS109" s="90" t="n"/>
      <c r="BT109" s="90" t="n"/>
      <c r="BU109" s="90" t="n"/>
      <c r="BV109" s="90" t="n"/>
      <c r="BW109" s="90" t="n"/>
    </row>
    <row r="110" ht="21.9" customHeight="1" s="35">
      <c r="C110" s="92" t="n"/>
      <c r="D110" s="202" t="n"/>
      <c r="E110" s="201" t="n"/>
      <c r="F110" s="201" t="n"/>
      <c r="G110" s="201" t="n"/>
      <c r="H110" s="201" t="n"/>
      <c r="I110" s="201" t="n"/>
      <c r="J110" s="201" t="n"/>
      <c r="K110" s="201" t="n"/>
      <c r="L110" s="201" t="n"/>
      <c r="M110" s="201" t="n"/>
      <c r="N110" s="201" t="n"/>
      <c r="O110" s="201" t="n"/>
      <c r="P110" s="201" t="n"/>
      <c r="Q110" s="201" t="n"/>
      <c r="R110" s="201" t="n"/>
      <c r="S110" s="201" t="n"/>
      <c r="T110" s="201" t="n"/>
      <c r="U110" s="201" t="n"/>
      <c r="V110" s="201" t="n"/>
      <c r="W110" s="201" t="n"/>
      <c r="X110" s="201" t="n"/>
      <c r="Y110" s="201" t="n"/>
      <c r="Z110" s="201" t="n"/>
      <c r="AA110" s="201" t="n"/>
      <c r="AB110" s="201" t="n"/>
      <c r="AC110" s="201" t="n"/>
      <c r="AD110" s="201" t="n"/>
      <c r="AE110" s="201" t="n"/>
      <c r="AF110" s="201" t="n"/>
      <c r="AG110" s="201" t="n"/>
      <c r="AH110" s="201" t="n"/>
      <c r="AI110" s="201" t="n"/>
      <c r="AJ110" s="182" t="n"/>
      <c r="AK110" s="182" t="n"/>
      <c r="AL110" s="198">
        <f>SUBTOTAL(9,E110:AI110)</f>
        <v/>
      </c>
      <c r="AM110" s="180" t="n"/>
      <c r="AN110" s="150">
        <f>COUNTIF(E110:AI110,"&gt;0")</f>
        <v/>
      </c>
      <c r="AO110" s="180" t="n"/>
      <c r="AP110" s="184">
        <f>SUM(AS110:BW110)</f>
        <v/>
      </c>
      <c r="AQ110" s="179" t="n"/>
      <c r="AR110" s="180" t="n"/>
      <c r="AS110" s="89" t="n"/>
      <c r="AT110" s="89" t="n"/>
      <c r="AU110" s="89" t="n"/>
      <c r="AV110" s="89" t="n"/>
      <c r="AW110" s="89" t="n"/>
      <c r="AX110" s="89" t="n"/>
      <c r="AY110" s="89" t="n"/>
      <c r="AZ110" s="90" t="n"/>
      <c r="BA110" s="90" t="n"/>
      <c r="BB110" s="90" t="n"/>
      <c r="BC110" s="90" t="n"/>
      <c r="BD110" s="90" t="n"/>
      <c r="BE110" s="90" t="n"/>
      <c r="BF110" s="90" t="n"/>
      <c r="BG110" s="90" t="n"/>
      <c r="BH110" s="87" t="n"/>
      <c r="BI110" s="90" t="n"/>
      <c r="BJ110" s="90" t="n"/>
      <c r="BK110" s="90" t="n"/>
      <c r="BL110" s="90" t="n"/>
      <c r="BM110" s="90" t="n"/>
      <c r="BN110" s="90" t="n"/>
      <c r="BO110" s="90" t="n"/>
      <c r="BP110" s="90" t="n"/>
      <c r="BQ110" s="90" t="n"/>
      <c r="BR110" s="90" t="n"/>
      <c r="BS110" s="90" t="n"/>
      <c r="BT110" s="90" t="n"/>
      <c r="BU110" s="90" t="n"/>
      <c r="BV110" s="90" t="n"/>
      <c r="BW110" s="90" t="n"/>
    </row>
    <row r="111" ht="21.9" customHeight="1" s="35">
      <c r="C111" s="92" t="n"/>
      <c r="D111" s="202" t="n"/>
      <c r="E111" s="201" t="n"/>
      <c r="F111" s="201" t="n"/>
      <c r="G111" s="201" t="n"/>
      <c r="H111" s="201" t="n"/>
      <c r="I111" s="201" t="n"/>
      <c r="J111" s="201" t="n"/>
      <c r="K111" s="201" t="n"/>
      <c r="L111" s="201" t="n"/>
      <c r="M111" s="201" t="n"/>
      <c r="N111" s="201" t="n"/>
      <c r="O111" s="201" t="n"/>
      <c r="P111" s="201" t="n"/>
      <c r="Q111" s="201" t="n"/>
      <c r="R111" s="201" t="n"/>
      <c r="S111" s="201" t="n"/>
      <c r="T111" s="201" t="n"/>
      <c r="U111" s="201" t="n"/>
      <c r="V111" s="201" t="n"/>
      <c r="W111" s="201" t="n"/>
      <c r="X111" s="201" t="n"/>
      <c r="Y111" s="201" t="n"/>
      <c r="Z111" s="201" t="n"/>
      <c r="AA111" s="201" t="n"/>
      <c r="AB111" s="201" t="n"/>
      <c r="AC111" s="201" t="n"/>
      <c r="AD111" s="201" t="n"/>
      <c r="AE111" s="201" t="n"/>
      <c r="AF111" s="201" t="n"/>
      <c r="AG111" s="201" t="n"/>
      <c r="AH111" s="201" t="n"/>
      <c r="AI111" s="201" t="n"/>
      <c r="AJ111" s="182" t="n"/>
      <c r="AK111" s="182" t="n"/>
      <c r="AL111" s="198">
        <f>SUBTOTAL(9,E111:AI111)</f>
        <v/>
      </c>
      <c r="AM111" s="180" t="n"/>
      <c r="AN111" s="150">
        <f>COUNTIF(E111:AI111,"&gt;0")</f>
        <v/>
      </c>
      <c r="AO111" s="180" t="n"/>
      <c r="AP111" s="184">
        <f>SUM(AS111:BW111)</f>
        <v/>
      </c>
      <c r="AQ111" s="179" t="n"/>
      <c r="AR111" s="180" t="n"/>
      <c r="AS111" s="89" t="n"/>
      <c r="AT111" s="89" t="n"/>
      <c r="AU111" s="89" t="n"/>
      <c r="AV111" s="89" t="n"/>
      <c r="AW111" s="89" t="n"/>
      <c r="AX111" s="89" t="n"/>
      <c r="AY111" s="89" t="n"/>
      <c r="AZ111" s="90" t="n"/>
      <c r="BA111" s="90" t="n"/>
      <c r="BB111" s="90" t="n"/>
      <c r="BC111" s="90" t="n"/>
      <c r="BD111" s="90" t="n"/>
      <c r="BE111" s="90" t="n"/>
      <c r="BF111" s="90" t="n"/>
      <c r="BG111" s="90" t="n"/>
      <c r="BH111" s="87" t="n"/>
      <c r="BI111" s="90" t="n"/>
      <c r="BJ111" s="90" t="n"/>
      <c r="BK111" s="90" t="n"/>
      <c r="BL111" s="90" t="n"/>
      <c r="BM111" s="90" t="n"/>
      <c r="BN111" s="90" t="n"/>
      <c r="BO111" s="90" t="n"/>
      <c r="BP111" s="90" t="n"/>
      <c r="BQ111" s="90" t="n"/>
      <c r="BR111" s="90" t="n"/>
      <c r="BS111" s="90" t="n"/>
      <c r="BT111" s="90" t="n"/>
      <c r="BU111" s="90" t="n"/>
      <c r="BV111" s="90" t="n"/>
      <c r="BW111" s="90" t="n"/>
    </row>
    <row r="112" ht="21.9" customHeight="1" s="35">
      <c r="C112" s="92" t="n"/>
      <c r="D112" s="202" t="n"/>
      <c r="E112" s="201" t="n"/>
      <c r="F112" s="201" t="n"/>
      <c r="G112" s="201" t="n"/>
      <c r="H112" s="201" t="n"/>
      <c r="I112" s="201" t="n"/>
      <c r="J112" s="201" t="n"/>
      <c r="K112" s="201" t="n"/>
      <c r="L112" s="201" t="n"/>
      <c r="M112" s="201" t="n"/>
      <c r="N112" s="201" t="n"/>
      <c r="O112" s="201" t="n"/>
      <c r="P112" s="201" t="n"/>
      <c r="Q112" s="201" t="n"/>
      <c r="R112" s="201" t="n"/>
      <c r="S112" s="201" t="n"/>
      <c r="T112" s="201" t="n"/>
      <c r="U112" s="201" t="n"/>
      <c r="V112" s="201" t="n"/>
      <c r="W112" s="201" t="n"/>
      <c r="X112" s="201" t="n"/>
      <c r="Y112" s="201" t="n"/>
      <c r="Z112" s="201" t="n"/>
      <c r="AA112" s="201" t="n"/>
      <c r="AB112" s="201" t="n"/>
      <c r="AC112" s="201" t="n"/>
      <c r="AD112" s="201" t="n"/>
      <c r="AE112" s="201" t="n"/>
      <c r="AF112" s="201" t="n"/>
      <c r="AG112" s="201" t="n"/>
      <c r="AH112" s="201" t="n"/>
      <c r="AI112" s="201" t="n"/>
      <c r="AJ112" s="182" t="n"/>
      <c r="AK112" s="182" t="n"/>
      <c r="AL112" s="198">
        <f>SUBTOTAL(9,E112:AI112)</f>
        <v/>
      </c>
      <c r="AM112" s="180" t="n"/>
      <c r="AN112" s="150">
        <f>COUNTIF(E112:AI112,"&gt;0")</f>
        <v/>
      </c>
      <c r="AO112" s="180" t="n"/>
      <c r="AP112" s="184">
        <f>SUM(AS112:BW112)</f>
        <v/>
      </c>
      <c r="AQ112" s="179" t="n"/>
      <c r="AR112" s="180" t="n"/>
      <c r="AS112" s="89" t="n"/>
      <c r="AT112" s="89" t="n"/>
      <c r="AU112" s="89" t="n"/>
      <c r="AV112" s="89" t="n"/>
      <c r="AW112" s="89" t="n"/>
      <c r="AX112" s="89" t="n"/>
      <c r="AY112" s="89" t="n"/>
      <c r="AZ112" s="90" t="n"/>
      <c r="BA112" s="90" t="n"/>
      <c r="BB112" s="90" t="n"/>
      <c r="BC112" s="90" t="n"/>
      <c r="BD112" s="90" t="n"/>
      <c r="BE112" s="90" t="n"/>
      <c r="BF112" s="90" t="n"/>
      <c r="BG112" s="90" t="n"/>
      <c r="BH112" s="87" t="n"/>
      <c r="BI112" s="90" t="n"/>
      <c r="BJ112" s="90" t="n"/>
      <c r="BK112" s="90" t="n"/>
      <c r="BL112" s="90" t="n"/>
      <c r="BM112" s="90" t="n"/>
      <c r="BN112" s="90" t="n"/>
      <c r="BO112" s="90" t="n"/>
      <c r="BP112" s="90" t="n"/>
      <c r="BQ112" s="90" t="n"/>
      <c r="BR112" s="90" t="n"/>
      <c r="BS112" s="90" t="n"/>
      <c r="BT112" s="90" t="n"/>
      <c r="BU112" s="90" t="n"/>
      <c r="BV112" s="90" t="n"/>
      <c r="BW112" s="90" t="n"/>
    </row>
    <row r="113" ht="21.9" customHeight="1" s="35">
      <c r="C113" s="92" t="n"/>
      <c r="D113" s="202" t="n"/>
      <c r="E113" s="201" t="n"/>
      <c r="F113" s="201" t="n"/>
      <c r="G113" s="201" t="n"/>
      <c r="H113" s="201" t="n"/>
      <c r="I113" s="201" t="n"/>
      <c r="J113" s="201" t="n"/>
      <c r="K113" s="201" t="n"/>
      <c r="L113" s="201" t="n"/>
      <c r="M113" s="201" t="n"/>
      <c r="N113" s="201" t="n"/>
      <c r="O113" s="201" t="n"/>
      <c r="P113" s="201" t="n"/>
      <c r="Q113" s="201" t="n"/>
      <c r="R113" s="201" t="n"/>
      <c r="S113" s="201" t="n"/>
      <c r="T113" s="201" t="n"/>
      <c r="U113" s="201" t="n"/>
      <c r="V113" s="201" t="n"/>
      <c r="W113" s="201" t="n"/>
      <c r="X113" s="201" t="n"/>
      <c r="Y113" s="201" t="n"/>
      <c r="Z113" s="201" t="n"/>
      <c r="AA113" s="201" t="n"/>
      <c r="AB113" s="201" t="n"/>
      <c r="AC113" s="201" t="n"/>
      <c r="AD113" s="201" t="n"/>
      <c r="AE113" s="201" t="n"/>
      <c r="AF113" s="201" t="n"/>
      <c r="AG113" s="201" t="n"/>
      <c r="AH113" s="201" t="n"/>
      <c r="AI113" s="201" t="n"/>
      <c r="AJ113" s="182" t="n"/>
      <c r="AK113" s="182" t="n"/>
      <c r="AL113" s="198">
        <f>SUBTOTAL(9,E113:AI113)</f>
        <v/>
      </c>
      <c r="AM113" s="180" t="n"/>
      <c r="AN113" s="150">
        <f>COUNTIF(E113:AI113,"&gt;0")</f>
        <v/>
      </c>
      <c r="AO113" s="180" t="n"/>
      <c r="AP113" s="184">
        <f>SUM(AS113:BW113)</f>
        <v/>
      </c>
      <c r="AQ113" s="179" t="n"/>
      <c r="AR113" s="180" t="n"/>
      <c r="AS113" s="89" t="n"/>
      <c r="AT113" s="89" t="n"/>
      <c r="AU113" s="89" t="n"/>
      <c r="AV113" s="89" t="n"/>
      <c r="AW113" s="89" t="n"/>
      <c r="AX113" s="89" t="n"/>
      <c r="AY113" s="89" t="n"/>
      <c r="AZ113" s="90" t="n"/>
      <c r="BA113" s="90" t="n"/>
      <c r="BB113" s="90" t="n"/>
      <c r="BC113" s="90" t="n"/>
      <c r="BD113" s="90" t="n"/>
      <c r="BE113" s="90" t="n"/>
      <c r="BF113" s="90" t="n"/>
      <c r="BG113" s="90" t="n"/>
      <c r="BH113" s="87" t="n"/>
      <c r="BI113" s="90" t="n"/>
      <c r="BJ113" s="90" t="n"/>
      <c r="BK113" s="90" t="n"/>
      <c r="BL113" s="90" t="n"/>
      <c r="BM113" s="90" t="n"/>
      <c r="BN113" s="90" t="n"/>
      <c r="BO113" s="90" t="n"/>
      <c r="BP113" s="90" t="n"/>
      <c r="BQ113" s="90" t="n"/>
      <c r="BR113" s="90" t="n"/>
      <c r="BS113" s="90" t="n"/>
      <c r="BT113" s="90" t="n"/>
      <c r="BU113" s="90" t="n"/>
      <c r="BV113" s="90" t="n"/>
      <c r="BW113" s="90" t="n"/>
    </row>
    <row r="114" ht="21.9" customHeight="1" s="35">
      <c r="C114" s="92" t="n"/>
      <c r="D114" s="202" t="n"/>
      <c r="E114" s="201" t="n"/>
      <c r="F114" s="201" t="n"/>
      <c r="G114" s="201" t="n"/>
      <c r="H114" s="201" t="n"/>
      <c r="I114" s="201" t="n"/>
      <c r="J114" s="201" t="n"/>
      <c r="K114" s="201" t="n"/>
      <c r="L114" s="201" t="n"/>
      <c r="M114" s="201" t="n"/>
      <c r="N114" s="201" t="n"/>
      <c r="O114" s="201" t="n"/>
      <c r="P114" s="201" t="n"/>
      <c r="Q114" s="201" t="n"/>
      <c r="R114" s="201" t="n"/>
      <c r="S114" s="201" t="n"/>
      <c r="T114" s="201" t="n"/>
      <c r="U114" s="201" t="n"/>
      <c r="V114" s="201" t="n"/>
      <c r="W114" s="201" t="n"/>
      <c r="X114" s="201" t="n"/>
      <c r="Y114" s="201" t="n"/>
      <c r="Z114" s="201" t="n"/>
      <c r="AA114" s="201" t="n"/>
      <c r="AB114" s="201" t="n"/>
      <c r="AC114" s="201" t="n"/>
      <c r="AD114" s="201" t="n"/>
      <c r="AE114" s="201" t="n"/>
      <c r="AF114" s="201" t="n"/>
      <c r="AG114" s="201" t="n"/>
      <c r="AH114" s="201" t="n"/>
      <c r="AI114" s="201" t="n"/>
      <c r="AJ114" s="182" t="n"/>
      <c r="AK114" s="182" t="n"/>
      <c r="AL114" s="198">
        <f>SUBTOTAL(9,E114:AI114)</f>
        <v/>
      </c>
      <c r="AM114" s="180" t="n"/>
      <c r="AN114" s="150">
        <f>COUNTIF(E114:AI114,"&gt;0")</f>
        <v/>
      </c>
      <c r="AO114" s="180" t="n"/>
      <c r="AP114" s="184">
        <f>SUM(AS114:BW114)</f>
        <v/>
      </c>
      <c r="AQ114" s="179" t="n"/>
      <c r="AR114" s="180" t="n"/>
      <c r="AS114" s="89" t="n"/>
      <c r="AT114" s="89" t="n"/>
      <c r="AU114" s="89" t="n"/>
      <c r="AV114" s="89" t="n"/>
      <c r="AW114" s="89" t="n"/>
      <c r="AX114" s="89" t="n"/>
      <c r="AY114" s="89" t="n"/>
      <c r="AZ114" s="90" t="n"/>
      <c r="BA114" s="90" t="n"/>
      <c r="BB114" s="90" t="n"/>
      <c r="BC114" s="90" t="n"/>
      <c r="BD114" s="90" t="n"/>
      <c r="BE114" s="90" t="n"/>
      <c r="BF114" s="90" t="n"/>
      <c r="BG114" s="90" t="n"/>
      <c r="BH114" s="87" t="n"/>
      <c r="BI114" s="90" t="n"/>
      <c r="BJ114" s="90" t="n"/>
      <c r="BK114" s="90" t="n"/>
      <c r="BL114" s="90" t="n"/>
      <c r="BM114" s="90" t="n"/>
      <c r="BN114" s="90" t="n"/>
      <c r="BO114" s="90" t="n"/>
      <c r="BP114" s="90" t="n"/>
      <c r="BQ114" s="90" t="n"/>
      <c r="BR114" s="90" t="n"/>
      <c r="BS114" s="90" t="n"/>
      <c r="BT114" s="90" t="n"/>
      <c r="BU114" s="90" t="n"/>
      <c r="BV114" s="90" t="n"/>
      <c r="BW114" s="90" t="n"/>
    </row>
    <row r="115" ht="21.9" customHeight="1" s="35">
      <c r="C115" s="92" t="n"/>
      <c r="D115" s="202" t="n"/>
      <c r="E115" s="201" t="n"/>
      <c r="F115" s="201" t="n"/>
      <c r="G115" s="201" t="n"/>
      <c r="H115" s="201" t="n"/>
      <c r="I115" s="201" t="n"/>
      <c r="J115" s="201" t="n"/>
      <c r="K115" s="201" t="n"/>
      <c r="L115" s="201" t="n"/>
      <c r="M115" s="201" t="n"/>
      <c r="N115" s="201" t="n"/>
      <c r="O115" s="201" t="n"/>
      <c r="P115" s="201" t="n"/>
      <c r="Q115" s="201" t="n"/>
      <c r="R115" s="201" t="n"/>
      <c r="S115" s="201" t="n"/>
      <c r="T115" s="201" t="n"/>
      <c r="U115" s="201" t="n"/>
      <c r="V115" s="201" t="n"/>
      <c r="W115" s="201" t="n"/>
      <c r="X115" s="201" t="n"/>
      <c r="Y115" s="201" t="n"/>
      <c r="Z115" s="201" t="n"/>
      <c r="AA115" s="201" t="n"/>
      <c r="AB115" s="201" t="n"/>
      <c r="AC115" s="201" t="n"/>
      <c r="AD115" s="201" t="n"/>
      <c r="AE115" s="201" t="n"/>
      <c r="AF115" s="201" t="n"/>
      <c r="AG115" s="201" t="n"/>
      <c r="AH115" s="201" t="n"/>
      <c r="AI115" s="201" t="n"/>
      <c r="AJ115" s="182" t="n"/>
      <c r="AK115" s="182" t="n"/>
      <c r="AL115" s="198">
        <f>SUBTOTAL(9,E115:AI115)</f>
        <v/>
      </c>
      <c r="AM115" s="180" t="n"/>
      <c r="AN115" s="150">
        <f>COUNTIF(E115:AI115,"&gt;0")</f>
        <v/>
      </c>
      <c r="AO115" s="180" t="n"/>
      <c r="AP115" s="184">
        <f>SUM(AS115:BW115)</f>
        <v/>
      </c>
      <c r="AQ115" s="179" t="n"/>
      <c r="AR115" s="180" t="n"/>
      <c r="AS115" s="89" t="n"/>
      <c r="AT115" s="89" t="n"/>
      <c r="AU115" s="89" t="n"/>
      <c r="AV115" s="89" t="n"/>
      <c r="AW115" s="89" t="n"/>
      <c r="AX115" s="89" t="n"/>
      <c r="AY115" s="89" t="n"/>
      <c r="AZ115" s="90" t="n"/>
      <c r="BA115" s="90" t="n"/>
      <c r="BB115" s="90" t="n"/>
      <c r="BC115" s="90" t="n"/>
      <c r="BD115" s="90" t="n"/>
      <c r="BE115" s="90" t="n"/>
      <c r="BF115" s="90" t="n"/>
      <c r="BG115" s="90" t="n"/>
      <c r="BH115" s="87" t="n"/>
      <c r="BI115" s="90" t="n"/>
      <c r="BJ115" s="90" t="n"/>
      <c r="BK115" s="90" t="n"/>
      <c r="BL115" s="90" t="n"/>
      <c r="BM115" s="90" t="n"/>
      <c r="BN115" s="90" t="n"/>
      <c r="BO115" s="90" t="n"/>
      <c r="BP115" s="90" t="n"/>
      <c r="BQ115" s="90" t="n"/>
      <c r="BR115" s="90" t="n"/>
      <c r="BS115" s="90" t="n"/>
      <c r="BT115" s="90" t="n"/>
      <c r="BU115" s="90" t="n"/>
      <c r="BV115" s="90" t="n"/>
      <c r="BW115" s="90" t="n"/>
    </row>
    <row r="116" ht="21.9" customHeight="1" s="35">
      <c r="C116" s="92" t="n"/>
      <c r="D116" s="202" t="n"/>
      <c r="E116" s="201" t="n"/>
      <c r="F116" s="201" t="n"/>
      <c r="G116" s="201" t="n"/>
      <c r="H116" s="201" t="n"/>
      <c r="I116" s="201" t="n"/>
      <c r="J116" s="201" t="n"/>
      <c r="K116" s="201" t="n"/>
      <c r="L116" s="201" t="n"/>
      <c r="M116" s="201" t="n"/>
      <c r="N116" s="201" t="n"/>
      <c r="O116" s="201" t="n"/>
      <c r="P116" s="201" t="n"/>
      <c r="Q116" s="201" t="n"/>
      <c r="R116" s="201" t="n"/>
      <c r="S116" s="201" t="n"/>
      <c r="T116" s="201" t="n"/>
      <c r="U116" s="201" t="n"/>
      <c r="V116" s="201" t="n"/>
      <c r="W116" s="201" t="n"/>
      <c r="X116" s="201" t="n"/>
      <c r="Y116" s="201" t="n"/>
      <c r="Z116" s="201" t="n"/>
      <c r="AA116" s="201" t="n"/>
      <c r="AB116" s="201" t="n"/>
      <c r="AC116" s="201" t="n"/>
      <c r="AD116" s="201" t="n"/>
      <c r="AE116" s="201" t="n"/>
      <c r="AF116" s="201" t="n"/>
      <c r="AG116" s="201" t="n"/>
      <c r="AH116" s="201" t="n"/>
      <c r="AI116" s="201" t="n"/>
      <c r="AJ116" s="182" t="n"/>
      <c r="AK116" s="182" t="n"/>
      <c r="AL116" s="198">
        <f>SUBTOTAL(9,E116:AI116)</f>
        <v/>
      </c>
      <c r="AM116" s="180" t="n"/>
      <c r="AN116" s="150">
        <f>COUNTIF(E116:AI116,"&gt;0")</f>
        <v/>
      </c>
      <c r="AO116" s="180" t="n"/>
      <c r="AP116" s="184">
        <f>SUM(AS116:BW116)</f>
        <v/>
      </c>
      <c r="AQ116" s="179" t="n"/>
      <c r="AR116" s="180" t="n"/>
      <c r="AS116" s="89" t="n"/>
      <c r="AT116" s="89" t="n"/>
      <c r="AU116" s="89" t="n"/>
      <c r="AV116" s="89" t="n"/>
      <c r="AW116" s="89" t="n"/>
      <c r="AX116" s="89" t="n"/>
      <c r="AY116" s="89" t="n"/>
      <c r="AZ116" s="90" t="n"/>
      <c r="BA116" s="90" t="n"/>
      <c r="BB116" s="90" t="n"/>
      <c r="BC116" s="90" t="n"/>
      <c r="BD116" s="90" t="n"/>
      <c r="BE116" s="90" t="n"/>
      <c r="BF116" s="90" t="n"/>
      <c r="BG116" s="90" t="n"/>
      <c r="BH116" s="87" t="n"/>
      <c r="BI116" s="90" t="n"/>
      <c r="BJ116" s="90" t="n"/>
      <c r="BK116" s="90" t="n"/>
      <c r="BL116" s="90" t="n"/>
      <c r="BM116" s="90" t="n"/>
      <c r="BN116" s="90" t="n"/>
      <c r="BO116" s="90" t="n"/>
      <c r="BP116" s="90" t="n"/>
      <c r="BQ116" s="90" t="n"/>
      <c r="BR116" s="90" t="n"/>
      <c r="BS116" s="90" t="n"/>
      <c r="BT116" s="90" t="n"/>
      <c r="BU116" s="90" t="n"/>
      <c r="BV116" s="90" t="n"/>
      <c r="BW116" s="90" t="n"/>
    </row>
    <row r="117" ht="21.9" customHeight="1" s="35">
      <c r="C117" s="92" t="n"/>
      <c r="D117" s="202" t="n"/>
      <c r="E117" s="201" t="n"/>
      <c r="F117" s="201" t="n"/>
      <c r="G117" s="201" t="n"/>
      <c r="H117" s="201" t="n"/>
      <c r="I117" s="201" t="n"/>
      <c r="J117" s="201" t="n"/>
      <c r="K117" s="201" t="n"/>
      <c r="L117" s="201" t="n"/>
      <c r="M117" s="201" t="n"/>
      <c r="N117" s="201" t="n"/>
      <c r="O117" s="201" t="n"/>
      <c r="P117" s="201" t="n"/>
      <c r="Q117" s="201" t="n"/>
      <c r="R117" s="201" t="n"/>
      <c r="S117" s="201" t="n"/>
      <c r="T117" s="201" t="n"/>
      <c r="U117" s="201" t="n"/>
      <c r="V117" s="201" t="n"/>
      <c r="W117" s="201" t="n"/>
      <c r="X117" s="201" t="n"/>
      <c r="Y117" s="201" t="n"/>
      <c r="Z117" s="201" t="n"/>
      <c r="AA117" s="201" t="n"/>
      <c r="AB117" s="201" t="n"/>
      <c r="AC117" s="201" t="n"/>
      <c r="AD117" s="201" t="n"/>
      <c r="AE117" s="201" t="n"/>
      <c r="AF117" s="201" t="n"/>
      <c r="AG117" s="201" t="n"/>
      <c r="AH117" s="201" t="n"/>
      <c r="AI117" s="201" t="n"/>
      <c r="AJ117" s="182" t="n"/>
      <c r="AK117" s="182" t="n"/>
      <c r="AL117" s="198">
        <f>SUBTOTAL(9,E117:AI117)</f>
        <v/>
      </c>
      <c r="AM117" s="180" t="n"/>
      <c r="AN117" s="150">
        <f>COUNTIF(E117:AI117,"&gt;0")</f>
        <v/>
      </c>
      <c r="AO117" s="180" t="n"/>
      <c r="AP117" s="184">
        <f>SUM(AS117:BW117)</f>
        <v/>
      </c>
      <c r="AQ117" s="179" t="n"/>
      <c r="AR117" s="180" t="n"/>
      <c r="AS117" s="89" t="n"/>
      <c r="AT117" s="89" t="n"/>
      <c r="AU117" s="89" t="n"/>
      <c r="AV117" s="89" t="n"/>
      <c r="AW117" s="89" t="n"/>
      <c r="AX117" s="89" t="n"/>
      <c r="AY117" s="89" t="n"/>
      <c r="AZ117" s="90" t="n"/>
      <c r="BA117" s="90" t="n"/>
      <c r="BB117" s="90" t="n"/>
      <c r="BC117" s="90" t="n"/>
      <c r="BD117" s="90" t="n"/>
      <c r="BE117" s="90" t="n"/>
      <c r="BF117" s="90" t="n"/>
      <c r="BG117" s="90" t="n"/>
      <c r="BH117" s="87" t="n"/>
      <c r="BI117" s="90" t="n"/>
      <c r="BJ117" s="90" t="n"/>
      <c r="BK117" s="90" t="n"/>
      <c r="BL117" s="90" t="n"/>
      <c r="BM117" s="90" t="n"/>
      <c r="BN117" s="90" t="n"/>
      <c r="BO117" s="90" t="n"/>
      <c r="BP117" s="90" t="n"/>
      <c r="BQ117" s="90" t="n"/>
      <c r="BR117" s="90" t="n"/>
      <c r="BS117" s="90" t="n"/>
      <c r="BT117" s="90" t="n"/>
      <c r="BU117" s="90" t="n"/>
      <c r="BV117" s="90" t="n"/>
      <c r="BW117" s="90" t="n"/>
    </row>
    <row r="118" ht="21.9" customHeight="1" s="35">
      <c r="C118" s="92" t="n"/>
      <c r="D118" s="202" t="n"/>
      <c r="E118" s="201" t="n"/>
      <c r="F118" s="201" t="n"/>
      <c r="G118" s="201" t="n"/>
      <c r="H118" s="201" t="n"/>
      <c r="I118" s="201" t="n"/>
      <c r="J118" s="201" t="n"/>
      <c r="K118" s="201" t="n"/>
      <c r="L118" s="201" t="n"/>
      <c r="M118" s="201" t="n"/>
      <c r="N118" s="201" t="n"/>
      <c r="O118" s="201" t="n"/>
      <c r="P118" s="201" t="n"/>
      <c r="Q118" s="201" t="n"/>
      <c r="R118" s="201" t="n"/>
      <c r="S118" s="201" t="n"/>
      <c r="T118" s="201" t="n"/>
      <c r="U118" s="201" t="n"/>
      <c r="V118" s="201" t="n"/>
      <c r="W118" s="201" t="n"/>
      <c r="X118" s="201" t="n"/>
      <c r="Y118" s="201" t="n"/>
      <c r="Z118" s="201" t="n"/>
      <c r="AA118" s="201" t="n"/>
      <c r="AB118" s="201" t="n"/>
      <c r="AC118" s="201" t="n"/>
      <c r="AD118" s="201" t="n"/>
      <c r="AE118" s="201" t="n"/>
      <c r="AF118" s="201" t="n"/>
      <c r="AG118" s="201" t="n"/>
      <c r="AH118" s="201" t="n"/>
      <c r="AI118" s="201" t="n"/>
      <c r="AJ118" s="182" t="n"/>
      <c r="AK118" s="182" t="n"/>
      <c r="AL118" s="198">
        <f>SUBTOTAL(9,E118:AI118)</f>
        <v/>
      </c>
      <c r="AM118" s="180" t="n"/>
      <c r="AN118" s="150">
        <f>COUNTIF(E118:AI118,"&gt;0")</f>
        <v/>
      </c>
      <c r="AO118" s="180" t="n"/>
      <c r="AP118" s="184">
        <f>SUM(AS118:BW118)</f>
        <v/>
      </c>
      <c r="AQ118" s="179" t="n"/>
      <c r="AR118" s="180" t="n"/>
      <c r="AS118" s="89" t="n"/>
      <c r="AT118" s="89" t="n"/>
      <c r="AU118" s="89" t="n"/>
      <c r="AV118" s="89" t="n"/>
      <c r="AW118" s="89" t="n"/>
      <c r="AX118" s="89" t="n"/>
      <c r="AY118" s="89" t="n"/>
      <c r="AZ118" s="90" t="n"/>
      <c r="BA118" s="90" t="n"/>
      <c r="BB118" s="90" t="n"/>
      <c r="BC118" s="90" t="n"/>
      <c r="BD118" s="90" t="n"/>
      <c r="BE118" s="90" t="n"/>
      <c r="BF118" s="90" t="n"/>
      <c r="BG118" s="90" t="n"/>
      <c r="BH118" s="87" t="n"/>
      <c r="BI118" s="90" t="n"/>
      <c r="BJ118" s="90" t="n"/>
      <c r="BK118" s="90" t="n"/>
      <c r="BL118" s="90" t="n"/>
      <c r="BM118" s="90" t="n"/>
      <c r="BN118" s="90" t="n"/>
      <c r="BO118" s="90" t="n"/>
      <c r="BP118" s="90" t="n"/>
      <c r="BQ118" s="90" t="n"/>
      <c r="BR118" s="90" t="n"/>
      <c r="BS118" s="90" t="n"/>
      <c r="BT118" s="90" t="n"/>
      <c r="BU118" s="90" t="n"/>
      <c r="BV118" s="90" t="n"/>
      <c r="BW118" s="90" t="n"/>
    </row>
    <row r="119" ht="21.9" customHeight="1" s="35">
      <c r="C119" s="92" t="n"/>
      <c r="D119" s="202" t="n"/>
      <c r="E119" s="201" t="n"/>
      <c r="F119" s="201" t="n"/>
      <c r="G119" s="201" t="n"/>
      <c r="H119" s="201" t="n"/>
      <c r="I119" s="201" t="n"/>
      <c r="J119" s="201" t="n"/>
      <c r="K119" s="201" t="n"/>
      <c r="L119" s="201" t="n"/>
      <c r="M119" s="201" t="n"/>
      <c r="N119" s="201" t="n"/>
      <c r="O119" s="201" t="n"/>
      <c r="P119" s="201" t="n"/>
      <c r="Q119" s="201" t="n"/>
      <c r="R119" s="201" t="n"/>
      <c r="S119" s="201" t="n"/>
      <c r="T119" s="201" t="n"/>
      <c r="U119" s="201" t="n"/>
      <c r="V119" s="201" t="n"/>
      <c r="W119" s="201" t="n"/>
      <c r="X119" s="201" t="n"/>
      <c r="Y119" s="201" t="n"/>
      <c r="Z119" s="201" t="n"/>
      <c r="AA119" s="201" t="n"/>
      <c r="AB119" s="201" t="n"/>
      <c r="AC119" s="201" t="n"/>
      <c r="AD119" s="201" t="n"/>
      <c r="AE119" s="201" t="n"/>
      <c r="AF119" s="201" t="n"/>
      <c r="AG119" s="201" t="n"/>
      <c r="AH119" s="201" t="n"/>
      <c r="AI119" s="201" t="n"/>
      <c r="AJ119" s="182" t="n"/>
      <c r="AK119" s="182" t="n"/>
      <c r="AL119" s="198">
        <f>SUBTOTAL(9,E119:AI119)</f>
        <v/>
      </c>
      <c r="AM119" s="180" t="n"/>
      <c r="AN119" s="150">
        <f>COUNTIF(E119:AI119,"&gt;0")</f>
        <v/>
      </c>
      <c r="AO119" s="180" t="n"/>
      <c r="AP119" s="184">
        <f>SUM(AS119:BW119)</f>
        <v/>
      </c>
      <c r="AQ119" s="179" t="n"/>
      <c r="AR119" s="180" t="n"/>
      <c r="AS119" s="89" t="n"/>
      <c r="AT119" s="89" t="n"/>
      <c r="AU119" s="89" t="n"/>
      <c r="AV119" s="89" t="n"/>
      <c r="AW119" s="89" t="n"/>
      <c r="AX119" s="89" t="n"/>
      <c r="AY119" s="89" t="n"/>
      <c r="AZ119" s="90" t="n"/>
      <c r="BA119" s="90" t="n"/>
      <c r="BB119" s="90" t="n"/>
      <c r="BC119" s="90" t="n"/>
      <c r="BD119" s="90" t="n"/>
      <c r="BE119" s="90" t="n"/>
      <c r="BF119" s="90" t="n"/>
      <c r="BG119" s="90" t="n"/>
      <c r="BH119" s="87" t="n"/>
      <c r="BI119" s="90" t="n"/>
      <c r="BJ119" s="90" t="n"/>
      <c r="BK119" s="90" t="n"/>
      <c r="BL119" s="90" t="n"/>
      <c r="BM119" s="90" t="n"/>
      <c r="BN119" s="90" t="n"/>
      <c r="BO119" s="90" t="n"/>
      <c r="BP119" s="90" t="n"/>
      <c r="BQ119" s="90" t="n"/>
      <c r="BR119" s="90" t="n"/>
      <c r="BS119" s="90" t="n"/>
      <c r="BT119" s="90" t="n"/>
      <c r="BU119" s="90" t="n"/>
      <c r="BV119" s="90" t="n"/>
      <c r="BW119" s="90" t="n"/>
    </row>
    <row r="120" ht="21.9" customHeight="1" s="35">
      <c r="C120" s="92" t="n"/>
      <c r="D120" s="202" t="n"/>
      <c r="E120" s="201" t="n"/>
      <c r="F120" s="201" t="n"/>
      <c r="G120" s="201" t="n"/>
      <c r="H120" s="201" t="n"/>
      <c r="I120" s="201" t="n"/>
      <c r="J120" s="201" t="n"/>
      <c r="K120" s="201" t="n"/>
      <c r="L120" s="201" t="n"/>
      <c r="M120" s="201" t="n"/>
      <c r="N120" s="201" t="n"/>
      <c r="O120" s="201" t="n"/>
      <c r="P120" s="201" t="n"/>
      <c r="Q120" s="201" t="n"/>
      <c r="R120" s="201" t="n"/>
      <c r="S120" s="201" t="n"/>
      <c r="T120" s="201" t="n"/>
      <c r="U120" s="201" t="n"/>
      <c r="V120" s="201" t="n"/>
      <c r="W120" s="201" t="n"/>
      <c r="X120" s="201" t="n"/>
      <c r="Y120" s="201" t="n"/>
      <c r="Z120" s="201" t="n"/>
      <c r="AA120" s="201" t="n"/>
      <c r="AB120" s="201" t="n"/>
      <c r="AC120" s="201" t="n"/>
      <c r="AD120" s="201" t="n"/>
      <c r="AE120" s="201" t="n"/>
      <c r="AF120" s="201" t="n"/>
      <c r="AG120" s="201" t="n"/>
      <c r="AH120" s="201" t="n"/>
      <c r="AI120" s="201" t="n"/>
      <c r="AJ120" s="182" t="n"/>
      <c r="AK120" s="182" t="n"/>
      <c r="AL120" s="198">
        <f>SUBTOTAL(9,E120:AI120)</f>
        <v/>
      </c>
      <c r="AM120" s="180" t="n"/>
      <c r="AN120" s="150">
        <f>COUNTIF(E120:AI120,"&gt;0")</f>
        <v/>
      </c>
      <c r="AO120" s="180" t="n"/>
      <c r="AP120" s="184">
        <f>SUM(AS120:BW120)</f>
        <v/>
      </c>
      <c r="AQ120" s="179" t="n"/>
      <c r="AR120" s="180" t="n"/>
      <c r="AS120" s="89" t="n"/>
      <c r="AT120" s="89" t="n"/>
      <c r="AU120" s="89" t="n"/>
      <c r="AV120" s="89" t="n"/>
      <c r="AW120" s="89" t="n"/>
      <c r="AX120" s="89" t="n"/>
      <c r="AY120" s="89" t="n"/>
      <c r="AZ120" s="90" t="n"/>
      <c r="BA120" s="90" t="n"/>
      <c r="BB120" s="90" t="n"/>
      <c r="BC120" s="90" t="n"/>
      <c r="BD120" s="90" t="n"/>
      <c r="BE120" s="90" t="n"/>
      <c r="BF120" s="90" t="n"/>
      <c r="BG120" s="90" t="n"/>
      <c r="BH120" s="87" t="n"/>
      <c r="BI120" s="90" t="n"/>
      <c r="BJ120" s="90" t="n"/>
      <c r="BK120" s="90" t="n"/>
      <c r="BL120" s="90" t="n"/>
      <c r="BM120" s="90" t="n"/>
      <c r="BN120" s="90" t="n"/>
      <c r="BO120" s="90" t="n"/>
      <c r="BP120" s="90" t="n"/>
      <c r="BQ120" s="90" t="n"/>
      <c r="BR120" s="90" t="n"/>
      <c r="BS120" s="90" t="n"/>
      <c r="BT120" s="90" t="n"/>
      <c r="BU120" s="90" t="n"/>
      <c r="BV120" s="90" t="n"/>
      <c r="BW120" s="90" t="n"/>
    </row>
    <row r="121" ht="21.9" customHeight="1" s="35">
      <c r="C121" s="92" t="n"/>
      <c r="D121" s="202" t="n"/>
      <c r="E121" s="201" t="n"/>
      <c r="F121" s="201" t="n"/>
      <c r="G121" s="201" t="n"/>
      <c r="H121" s="201" t="n"/>
      <c r="I121" s="201" t="n"/>
      <c r="J121" s="201" t="n"/>
      <c r="K121" s="201" t="n"/>
      <c r="L121" s="201" t="n"/>
      <c r="M121" s="201" t="n"/>
      <c r="N121" s="201" t="n"/>
      <c r="O121" s="201" t="n"/>
      <c r="P121" s="201" t="n"/>
      <c r="Q121" s="201" t="n"/>
      <c r="R121" s="201" t="n"/>
      <c r="S121" s="201" t="n"/>
      <c r="T121" s="201" t="n"/>
      <c r="U121" s="201" t="n"/>
      <c r="V121" s="201" t="n"/>
      <c r="W121" s="201" t="n"/>
      <c r="X121" s="201" t="n"/>
      <c r="Y121" s="201" t="n"/>
      <c r="Z121" s="201" t="n"/>
      <c r="AA121" s="201" t="n"/>
      <c r="AB121" s="201" t="n"/>
      <c r="AC121" s="201" t="n"/>
      <c r="AD121" s="201" t="n"/>
      <c r="AE121" s="201" t="n"/>
      <c r="AF121" s="201" t="n"/>
      <c r="AG121" s="201" t="n"/>
      <c r="AH121" s="201" t="n"/>
      <c r="AI121" s="201" t="n"/>
      <c r="AJ121" s="182" t="n"/>
      <c r="AK121" s="182" t="n"/>
      <c r="AL121" s="198">
        <f>SUBTOTAL(9,E121:AI121)</f>
        <v/>
      </c>
      <c r="AM121" s="180" t="n"/>
      <c r="AN121" s="150">
        <f>COUNTIF(E121:AI121,"&gt;0")</f>
        <v/>
      </c>
      <c r="AO121" s="180" t="n"/>
      <c r="AP121" s="184">
        <f>SUM(AS121:BW121)</f>
        <v/>
      </c>
      <c r="AQ121" s="179" t="n"/>
      <c r="AR121" s="180" t="n"/>
      <c r="AS121" s="89" t="n"/>
      <c r="AT121" s="89" t="n"/>
      <c r="AU121" s="89" t="n"/>
      <c r="AV121" s="89" t="n"/>
      <c r="AW121" s="89" t="n"/>
      <c r="AX121" s="89" t="n"/>
      <c r="AY121" s="89" t="n"/>
      <c r="AZ121" s="90" t="n"/>
      <c r="BA121" s="90" t="n"/>
      <c r="BB121" s="90" t="n"/>
      <c r="BC121" s="90" t="n"/>
      <c r="BD121" s="90" t="n"/>
      <c r="BE121" s="90" t="n"/>
      <c r="BF121" s="90" t="n"/>
      <c r="BG121" s="90" t="n"/>
      <c r="BH121" s="87" t="n"/>
      <c r="BI121" s="90" t="n"/>
      <c r="BJ121" s="90" t="n"/>
      <c r="BK121" s="90" t="n"/>
      <c r="BL121" s="90" t="n"/>
      <c r="BM121" s="90" t="n"/>
      <c r="BN121" s="90" t="n"/>
      <c r="BO121" s="90" t="n"/>
      <c r="BP121" s="90" t="n"/>
      <c r="BQ121" s="90" t="n"/>
      <c r="BR121" s="90" t="n"/>
      <c r="BS121" s="90" t="n"/>
      <c r="BT121" s="90" t="n"/>
      <c r="BU121" s="90" t="n"/>
      <c r="BV121" s="90" t="n"/>
      <c r="BW121" s="90" t="n"/>
    </row>
    <row r="122" ht="21.9" customHeight="1" s="35">
      <c r="C122" s="92" t="n"/>
      <c r="D122" s="202" t="n"/>
      <c r="E122" s="201" t="n"/>
      <c r="F122" s="201" t="n"/>
      <c r="G122" s="201" t="n"/>
      <c r="H122" s="201" t="n"/>
      <c r="I122" s="201" t="n"/>
      <c r="J122" s="201" t="n"/>
      <c r="K122" s="201" t="n"/>
      <c r="L122" s="201" t="n"/>
      <c r="M122" s="201" t="n"/>
      <c r="N122" s="201" t="n"/>
      <c r="O122" s="201" t="n"/>
      <c r="P122" s="201" t="n"/>
      <c r="Q122" s="201" t="n"/>
      <c r="R122" s="201" t="n"/>
      <c r="S122" s="201" t="n"/>
      <c r="T122" s="201" t="n"/>
      <c r="U122" s="201" t="n"/>
      <c r="V122" s="201" t="n"/>
      <c r="W122" s="201" t="n"/>
      <c r="X122" s="201" t="n"/>
      <c r="Y122" s="201" t="n"/>
      <c r="Z122" s="201" t="n"/>
      <c r="AA122" s="201" t="n"/>
      <c r="AB122" s="201" t="n"/>
      <c r="AC122" s="201" t="n"/>
      <c r="AD122" s="201" t="n"/>
      <c r="AE122" s="201" t="n"/>
      <c r="AF122" s="201" t="n"/>
      <c r="AG122" s="201" t="n"/>
      <c r="AH122" s="201" t="n"/>
      <c r="AI122" s="201" t="n"/>
      <c r="AJ122" s="182" t="n"/>
      <c r="AK122" s="182" t="n"/>
      <c r="AL122" s="198">
        <f>SUBTOTAL(9,E122:AI122)</f>
        <v/>
      </c>
      <c r="AM122" s="180" t="n"/>
      <c r="AN122" s="150">
        <f>COUNTIF(E122:AI122,"&gt;0")</f>
        <v/>
      </c>
      <c r="AO122" s="180" t="n"/>
      <c r="AP122" s="184">
        <f>SUM(AS122:BW122)</f>
        <v/>
      </c>
      <c r="AQ122" s="179" t="n"/>
      <c r="AR122" s="180" t="n"/>
      <c r="AS122" s="89" t="n"/>
      <c r="AT122" s="89" t="n"/>
      <c r="AU122" s="89" t="n"/>
      <c r="AV122" s="89" t="n"/>
      <c r="AW122" s="89" t="n"/>
      <c r="AX122" s="89" t="n"/>
      <c r="AY122" s="89" t="n"/>
      <c r="AZ122" s="90" t="n"/>
      <c r="BA122" s="90" t="n"/>
      <c r="BB122" s="90" t="n"/>
      <c r="BC122" s="90" t="n"/>
      <c r="BD122" s="90" t="n"/>
      <c r="BE122" s="90" t="n"/>
      <c r="BF122" s="90" t="n"/>
      <c r="BG122" s="90" t="n"/>
      <c r="BH122" s="87" t="n"/>
      <c r="BI122" s="90" t="n"/>
      <c r="BJ122" s="90" t="n"/>
      <c r="BK122" s="90" t="n"/>
      <c r="BL122" s="90" t="n"/>
      <c r="BM122" s="90" t="n"/>
      <c r="BN122" s="90" t="n"/>
      <c r="BO122" s="90" t="n"/>
      <c r="BP122" s="90" t="n"/>
      <c r="BQ122" s="90" t="n"/>
      <c r="BR122" s="90" t="n"/>
      <c r="BS122" s="90" t="n"/>
      <c r="BT122" s="90" t="n"/>
      <c r="BU122" s="90" t="n"/>
      <c r="BV122" s="90" t="n"/>
      <c r="BW122" s="90" t="n"/>
    </row>
    <row r="123" ht="21.9" customHeight="1" s="35">
      <c r="C123" s="92" t="n"/>
      <c r="D123" s="202" t="n"/>
      <c r="E123" s="201" t="n"/>
      <c r="F123" s="201" t="n"/>
      <c r="G123" s="201" t="n"/>
      <c r="H123" s="201" t="n"/>
      <c r="I123" s="201" t="n"/>
      <c r="J123" s="201" t="n"/>
      <c r="K123" s="201" t="n"/>
      <c r="L123" s="201" t="n"/>
      <c r="M123" s="201" t="n"/>
      <c r="N123" s="201" t="n"/>
      <c r="O123" s="201" t="n"/>
      <c r="P123" s="201" t="n"/>
      <c r="Q123" s="201" t="n"/>
      <c r="R123" s="201" t="n"/>
      <c r="S123" s="201" t="n"/>
      <c r="T123" s="201" t="n"/>
      <c r="U123" s="201" t="n"/>
      <c r="V123" s="201" t="n"/>
      <c r="W123" s="201" t="n"/>
      <c r="X123" s="201" t="n"/>
      <c r="Y123" s="201" t="n"/>
      <c r="Z123" s="201" t="n"/>
      <c r="AA123" s="201" t="n"/>
      <c r="AB123" s="201" t="n"/>
      <c r="AC123" s="201" t="n"/>
      <c r="AD123" s="201" t="n"/>
      <c r="AE123" s="201" t="n"/>
      <c r="AF123" s="201" t="n"/>
      <c r="AG123" s="201" t="n"/>
      <c r="AH123" s="201" t="n"/>
      <c r="AI123" s="201" t="n"/>
      <c r="AJ123" s="182" t="n"/>
      <c r="AK123" s="182" t="n"/>
      <c r="AL123" s="198">
        <f>SUBTOTAL(9,E123:AI123)</f>
        <v/>
      </c>
      <c r="AM123" s="180" t="n"/>
      <c r="AN123" s="150">
        <f>COUNTIF(E123:AI123,"&gt;0")</f>
        <v/>
      </c>
      <c r="AO123" s="180" t="n"/>
      <c r="AP123" s="184">
        <f>SUM(AS123:BW123)</f>
        <v/>
      </c>
      <c r="AQ123" s="179" t="n"/>
      <c r="AR123" s="180" t="n"/>
      <c r="AS123" s="89" t="n"/>
      <c r="AT123" s="89" t="n"/>
      <c r="AU123" s="89" t="n"/>
      <c r="AV123" s="89" t="n"/>
      <c r="AW123" s="89" t="n"/>
      <c r="AX123" s="89" t="n"/>
      <c r="AY123" s="89" t="n"/>
      <c r="AZ123" s="90" t="n"/>
      <c r="BA123" s="90" t="n"/>
      <c r="BB123" s="90" t="n"/>
      <c r="BC123" s="90" t="n"/>
      <c r="BD123" s="90" t="n"/>
      <c r="BE123" s="90" t="n"/>
      <c r="BF123" s="90" t="n"/>
      <c r="BG123" s="90" t="n"/>
      <c r="BH123" s="87" t="n"/>
      <c r="BI123" s="90" t="n"/>
      <c r="BJ123" s="90" t="n"/>
      <c r="BK123" s="90" t="n"/>
      <c r="BL123" s="90" t="n"/>
      <c r="BM123" s="90" t="n"/>
      <c r="BN123" s="90" t="n"/>
      <c r="BO123" s="90" t="n"/>
      <c r="BP123" s="90" t="n"/>
      <c r="BQ123" s="90" t="n"/>
      <c r="BR123" s="90" t="n"/>
      <c r="BS123" s="90" t="n"/>
      <c r="BT123" s="90" t="n"/>
      <c r="BU123" s="90" t="n"/>
      <c r="BV123" s="90" t="n"/>
      <c r="BW123" s="90" t="n"/>
    </row>
    <row r="124" ht="21.9" customHeight="1" s="35">
      <c r="C124" s="92" t="n"/>
      <c r="D124" s="202" t="n"/>
      <c r="E124" s="201" t="n"/>
      <c r="F124" s="201" t="n"/>
      <c r="G124" s="201" t="n"/>
      <c r="H124" s="201" t="n"/>
      <c r="I124" s="201" t="n"/>
      <c r="J124" s="201" t="n"/>
      <c r="K124" s="201" t="n"/>
      <c r="L124" s="201" t="n"/>
      <c r="M124" s="201" t="n"/>
      <c r="N124" s="201" t="n"/>
      <c r="O124" s="201" t="n"/>
      <c r="P124" s="201" t="n"/>
      <c r="Q124" s="201" t="n"/>
      <c r="R124" s="201" t="n"/>
      <c r="S124" s="201" t="n"/>
      <c r="T124" s="201" t="n"/>
      <c r="U124" s="201" t="n"/>
      <c r="V124" s="201" t="n"/>
      <c r="W124" s="201" t="n"/>
      <c r="X124" s="201" t="n"/>
      <c r="Y124" s="201" t="n"/>
      <c r="Z124" s="201" t="n"/>
      <c r="AA124" s="201" t="n"/>
      <c r="AB124" s="201" t="n"/>
      <c r="AC124" s="201" t="n"/>
      <c r="AD124" s="201" t="n"/>
      <c r="AE124" s="201" t="n"/>
      <c r="AF124" s="201" t="n"/>
      <c r="AG124" s="201" t="n"/>
      <c r="AH124" s="201" t="n"/>
      <c r="AI124" s="201" t="n"/>
      <c r="AJ124" s="182" t="n"/>
      <c r="AK124" s="182" t="n"/>
      <c r="AL124" s="198">
        <f>SUBTOTAL(9,E124:AI124)</f>
        <v/>
      </c>
      <c r="AM124" s="180" t="n"/>
      <c r="AN124" s="150">
        <f>COUNTIF(E124:AI124,"&gt;0")</f>
        <v/>
      </c>
      <c r="AO124" s="180" t="n"/>
      <c r="AP124" s="184">
        <f>SUM(AS124:BW124)</f>
        <v/>
      </c>
      <c r="AQ124" s="179" t="n"/>
      <c r="AR124" s="180" t="n"/>
      <c r="AS124" s="89" t="n"/>
      <c r="AT124" s="89" t="n"/>
      <c r="AU124" s="89" t="n"/>
      <c r="AV124" s="89" t="n"/>
      <c r="AW124" s="89" t="n"/>
      <c r="AX124" s="89" t="n"/>
      <c r="AY124" s="89" t="n"/>
      <c r="AZ124" s="90" t="n"/>
      <c r="BA124" s="90" t="n"/>
      <c r="BB124" s="90" t="n"/>
      <c r="BC124" s="90" t="n"/>
      <c r="BD124" s="90" t="n"/>
      <c r="BE124" s="90" t="n"/>
      <c r="BF124" s="90" t="n"/>
      <c r="BG124" s="90" t="n"/>
      <c r="BH124" s="87" t="n"/>
      <c r="BI124" s="90" t="n"/>
      <c r="BJ124" s="90" t="n"/>
      <c r="BK124" s="90" t="n"/>
      <c r="BL124" s="90" t="n"/>
      <c r="BM124" s="90" t="n"/>
      <c r="BN124" s="90" t="n"/>
      <c r="BO124" s="90" t="n"/>
      <c r="BP124" s="90" t="n"/>
      <c r="BQ124" s="90" t="n"/>
      <c r="BR124" s="90" t="n"/>
      <c r="BS124" s="90" t="n"/>
      <c r="BT124" s="90" t="n"/>
      <c r="BU124" s="90" t="n"/>
      <c r="BV124" s="90" t="n"/>
      <c r="BW124" s="90" t="n"/>
    </row>
    <row r="125" ht="21.9" customHeight="1" s="35">
      <c r="C125" s="92" t="n"/>
      <c r="D125" s="202" t="n"/>
      <c r="E125" s="201" t="n"/>
      <c r="F125" s="201" t="n"/>
      <c r="G125" s="201" t="n"/>
      <c r="H125" s="201" t="n"/>
      <c r="I125" s="201" t="n"/>
      <c r="J125" s="201" t="n"/>
      <c r="K125" s="201" t="n"/>
      <c r="L125" s="201" t="n"/>
      <c r="M125" s="201" t="n"/>
      <c r="N125" s="201" t="n"/>
      <c r="O125" s="201" t="n"/>
      <c r="P125" s="201" t="n"/>
      <c r="Q125" s="201" t="n"/>
      <c r="R125" s="201" t="n"/>
      <c r="S125" s="201" t="n"/>
      <c r="T125" s="201" t="n"/>
      <c r="U125" s="201" t="n"/>
      <c r="V125" s="201" t="n"/>
      <c r="W125" s="201" t="n"/>
      <c r="X125" s="201" t="n"/>
      <c r="Y125" s="201" t="n"/>
      <c r="Z125" s="201" t="n"/>
      <c r="AA125" s="201" t="n"/>
      <c r="AB125" s="201" t="n"/>
      <c r="AC125" s="201" t="n"/>
      <c r="AD125" s="201" t="n"/>
      <c r="AE125" s="201" t="n"/>
      <c r="AF125" s="201" t="n"/>
      <c r="AG125" s="201" t="n"/>
      <c r="AH125" s="201" t="n"/>
      <c r="AI125" s="201" t="n"/>
      <c r="AJ125" s="182" t="n"/>
      <c r="AK125" s="182" t="n"/>
      <c r="AL125" s="198">
        <f>SUBTOTAL(9,E125:AI125)</f>
        <v/>
      </c>
      <c r="AM125" s="180" t="n"/>
      <c r="AN125" s="150">
        <f>COUNTIF(E125:AI125,"&gt;0")</f>
        <v/>
      </c>
      <c r="AO125" s="180" t="n"/>
      <c r="AP125" s="184">
        <f>SUM(AS125:BW125)</f>
        <v/>
      </c>
      <c r="AQ125" s="179" t="n"/>
      <c r="AR125" s="180" t="n"/>
      <c r="AS125" s="89" t="n"/>
      <c r="AT125" s="89" t="n"/>
      <c r="AU125" s="89" t="n"/>
      <c r="AV125" s="89" t="n"/>
      <c r="AW125" s="89" t="n"/>
      <c r="AX125" s="89" t="n"/>
      <c r="AY125" s="89" t="n"/>
      <c r="AZ125" s="90" t="n"/>
      <c r="BA125" s="90" t="n"/>
      <c r="BB125" s="90" t="n"/>
      <c r="BC125" s="90" t="n"/>
      <c r="BD125" s="90" t="n"/>
      <c r="BE125" s="90" t="n"/>
      <c r="BF125" s="90" t="n"/>
      <c r="BG125" s="90" t="n"/>
      <c r="BH125" s="87" t="n"/>
      <c r="BI125" s="90" t="n"/>
      <c r="BJ125" s="90" t="n"/>
      <c r="BK125" s="90" t="n"/>
      <c r="BL125" s="90" t="n"/>
      <c r="BM125" s="90" t="n"/>
      <c r="BN125" s="90" t="n"/>
      <c r="BO125" s="90" t="n"/>
      <c r="BP125" s="90" t="n"/>
      <c r="BQ125" s="90" t="n"/>
      <c r="BR125" s="90" t="n"/>
      <c r="BS125" s="90" t="n"/>
      <c r="BT125" s="90" t="n"/>
      <c r="BU125" s="90" t="n"/>
      <c r="BV125" s="90" t="n"/>
      <c r="BW125" s="90" t="n"/>
    </row>
    <row r="126" ht="21.9" customHeight="1" s="35">
      <c r="C126" s="92" t="n"/>
      <c r="D126" s="202" t="n"/>
      <c r="E126" s="201" t="n"/>
      <c r="F126" s="201" t="n"/>
      <c r="G126" s="201" t="n"/>
      <c r="H126" s="201" t="n"/>
      <c r="I126" s="201" t="n"/>
      <c r="J126" s="201" t="n"/>
      <c r="K126" s="201" t="n"/>
      <c r="L126" s="201" t="n"/>
      <c r="M126" s="201" t="n"/>
      <c r="N126" s="201" t="n"/>
      <c r="O126" s="201" t="n"/>
      <c r="P126" s="201" t="n"/>
      <c r="Q126" s="201" t="n"/>
      <c r="R126" s="201" t="n"/>
      <c r="S126" s="201" t="n"/>
      <c r="T126" s="201" t="n"/>
      <c r="U126" s="201" t="n"/>
      <c r="V126" s="201" t="n"/>
      <c r="W126" s="201" t="n"/>
      <c r="X126" s="201" t="n"/>
      <c r="Y126" s="201" t="n"/>
      <c r="Z126" s="201" t="n"/>
      <c r="AA126" s="201" t="n"/>
      <c r="AB126" s="201" t="n"/>
      <c r="AC126" s="201" t="n"/>
      <c r="AD126" s="201" t="n"/>
      <c r="AE126" s="201" t="n"/>
      <c r="AF126" s="201" t="n"/>
      <c r="AG126" s="201" t="n"/>
      <c r="AH126" s="201" t="n"/>
      <c r="AI126" s="201" t="n"/>
      <c r="AJ126" s="182" t="n"/>
      <c r="AK126" s="182" t="n"/>
      <c r="AL126" s="198">
        <f>SUBTOTAL(9,E126:AI126)</f>
        <v/>
      </c>
      <c r="AM126" s="180" t="n"/>
      <c r="AN126" s="150">
        <f>COUNTIF(E126:AI126,"&gt;0")</f>
        <v/>
      </c>
      <c r="AO126" s="180" t="n"/>
      <c r="AP126" s="184">
        <f>SUM(AS126:BW126)</f>
        <v/>
      </c>
      <c r="AQ126" s="179" t="n"/>
      <c r="AR126" s="180" t="n"/>
      <c r="AS126" s="89" t="n"/>
      <c r="AT126" s="89" t="n"/>
      <c r="AU126" s="89" t="n"/>
      <c r="AV126" s="89" t="n"/>
      <c r="AW126" s="89" t="n"/>
      <c r="AX126" s="89" t="n"/>
      <c r="AY126" s="89" t="n"/>
      <c r="AZ126" s="90" t="n"/>
      <c r="BA126" s="90" t="n"/>
      <c r="BB126" s="90" t="n"/>
      <c r="BC126" s="90" t="n"/>
      <c r="BD126" s="90" t="n"/>
      <c r="BE126" s="90" t="n"/>
      <c r="BF126" s="90" t="n"/>
      <c r="BG126" s="90" t="n"/>
      <c r="BH126" s="87" t="n"/>
      <c r="BI126" s="90" t="n"/>
      <c r="BJ126" s="90" t="n"/>
      <c r="BK126" s="90" t="n"/>
      <c r="BL126" s="90" t="n"/>
      <c r="BM126" s="90" t="n"/>
      <c r="BN126" s="90" t="n"/>
      <c r="BO126" s="90" t="n"/>
      <c r="BP126" s="90" t="n"/>
      <c r="BQ126" s="90" t="n"/>
      <c r="BR126" s="90" t="n"/>
      <c r="BS126" s="90" t="n"/>
      <c r="BT126" s="90" t="n"/>
      <c r="BU126" s="90" t="n"/>
      <c r="BV126" s="90" t="n"/>
      <c r="BW126" s="90" t="n"/>
    </row>
    <row r="127" ht="21.9" customHeight="1" s="35">
      <c r="C127" s="92" t="n"/>
      <c r="D127" s="202" t="n"/>
      <c r="E127" s="201" t="n"/>
      <c r="F127" s="201" t="n"/>
      <c r="G127" s="201" t="n"/>
      <c r="H127" s="201" t="n"/>
      <c r="I127" s="201" t="n"/>
      <c r="J127" s="201" t="n"/>
      <c r="K127" s="201" t="n"/>
      <c r="L127" s="201" t="n"/>
      <c r="M127" s="201" t="n"/>
      <c r="N127" s="201" t="n"/>
      <c r="O127" s="201" t="n"/>
      <c r="P127" s="201" t="n"/>
      <c r="Q127" s="201" t="n"/>
      <c r="R127" s="201" t="n"/>
      <c r="S127" s="201" t="n"/>
      <c r="T127" s="201" t="n"/>
      <c r="U127" s="201" t="n"/>
      <c r="V127" s="201" t="n"/>
      <c r="W127" s="201" t="n"/>
      <c r="X127" s="201" t="n"/>
      <c r="Y127" s="201" t="n"/>
      <c r="Z127" s="201" t="n"/>
      <c r="AA127" s="201" t="n"/>
      <c r="AB127" s="201" t="n"/>
      <c r="AC127" s="201" t="n"/>
      <c r="AD127" s="201" t="n"/>
      <c r="AE127" s="201" t="n"/>
      <c r="AF127" s="201" t="n"/>
      <c r="AG127" s="201" t="n"/>
      <c r="AH127" s="201" t="n"/>
      <c r="AI127" s="201" t="n"/>
      <c r="AJ127" s="182" t="n"/>
      <c r="AK127" s="182" t="n"/>
      <c r="AL127" s="198">
        <f>SUBTOTAL(9,E127:AI127)</f>
        <v/>
      </c>
      <c r="AM127" s="180" t="n"/>
      <c r="AN127" s="150">
        <f>COUNTIF(E127:AI127,"&gt;0")</f>
        <v/>
      </c>
      <c r="AO127" s="180" t="n"/>
      <c r="AP127" s="184">
        <f>SUM(AS127:BW127)</f>
        <v/>
      </c>
      <c r="AQ127" s="179" t="n"/>
      <c r="AR127" s="180" t="n"/>
      <c r="AS127" s="89" t="n"/>
      <c r="AT127" s="89" t="n"/>
      <c r="AU127" s="89" t="n"/>
      <c r="AV127" s="89" t="n"/>
      <c r="AW127" s="89" t="n"/>
      <c r="AX127" s="89" t="n"/>
      <c r="AY127" s="89" t="n"/>
      <c r="AZ127" s="90" t="n"/>
      <c r="BA127" s="90" t="n"/>
      <c r="BB127" s="90" t="n"/>
      <c r="BC127" s="90" t="n"/>
      <c r="BD127" s="90" t="n"/>
      <c r="BE127" s="90" t="n"/>
      <c r="BF127" s="90" t="n"/>
      <c r="BG127" s="90" t="n"/>
      <c r="BH127" s="87" t="n"/>
      <c r="BI127" s="90" t="n"/>
      <c r="BJ127" s="90" t="n"/>
      <c r="BK127" s="90" t="n"/>
      <c r="BL127" s="90" t="n"/>
      <c r="BM127" s="90" t="n"/>
      <c r="BN127" s="90" t="n"/>
      <c r="BO127" s="90" t="n"/>
      <c r="BP127" s="90" t="n"/>
      <c r="BQ127" s="90" t="n"/>
      <c r="BR127" s="90" t="n"/>
      <c r="BS127" s="90" t="n"/>
      <c r="BT127" s="90" t="n"/>
      <c r="BU127" s="90" t="n"/>
      <c r="BV127" s="90" t="n"/>
      <c r="BW127" s="90" t="n"/>
    </row>
    <row r="128" ht="21.9" customHeight="1" s="35">
      <c r="C128" s="92" t="n"/>
      <c r="D128" s="202" t="n"/>
      <c r="E128" s="201" t="n"/>
      <c r="F128" s="201" t="n"/>
      <c r="G128" s="201" t="n"/>
      <c r="H128" s="201" t="n"/>
      <c r="I128" s="201" t="n"/>
      <c r="J128" s="201" t="n"/>
      <c r="K128" s="201" t="n"/>
      <c r="L128" s="201" t="n"/>
      <c r="M128" s="201" t="n"/>
      <c r="N128" s="201" t="n"/>
      <c r="O128" s="201" t="n"/>
      <c r="P128" s="201" t="n"/>
      <c r="Q128" s="201" t="n"/>
      <c r="R128" s="201" t="n"/>
      <c r="S128" s="201" t="n"/>
      <c r="T128" s="201" t="n"/>
      <c r="U128" s="201" t="n"/>
      <c r="V128" s="201" t="n"/>
      <c r="W128" s="201" t="n"/>
      <c r="X128" s="201" t="n"/>
      <c r="Y128" s="201" t="n"/>
      <c r="Z128" s="201" t="n"/>
      <c r="AA128" s="201" t="n"/>
      <c r="AB128" s="201" t="n"/>
      <c r="AC128" s="201" t="n"/>
      <c r="AD128" s="201" t="n"/>
      <c r="AE128" s="201" t="n"/>
      <c r="AF128" s="201" t="n"/>
      <c r="AG128" s="201" t="n"/>
      <c r="AH128" s="201" t="n"/>
      <c r="AI128" s="201" t="n"/>
      <c r="AJ128" s="182" t="n"/>
      <c r="AK128" s="182" t="n"/>
      <c r="AL128" s="198">
        <f>SUBTOTAL(9,E128:AI128)</f>
        <v/>
      </c>
      <c r="AM128" s="180" t="n"/>
      <c r="AN128" s="150">
        <f>COUNTIF(E128:AI128,"&gt;0")</f>
        <v/>
      </c>
      <c r="AO128" s="180" t="n"/>
      <c r="AP128" s="184">
        <f>SUM(AS128:BW128)</f>
        <v/>
      </c>
      <c r="AQ128" s="179" t="n"/>
      <c r="AR128" s="180" t="n"/>
      <c r="AS128" s="89" t="n"/>
      <c r="AT128" s="89" t="n"/>
      <c r="AU128" s="89" t="n"/>
      <c r="AV128" s="89" t="n"/>
      <c r="AW128" s="89" t="n"/>
      <c r="AX128" s="89" t="n"/>
      <c r="AY128" s="89" t="n"/>
      <c r="AZ128" s="90" t="n"/>
      <c r="BA128" s="90" t="n"/>
      <c r="BB128" s="90" t="n"/>
      <c r="BC128" s="90" t="n"/>
      <c r="BD128" s="90" t="n"/>
      <c r="BE128" s="90" t="n"/>
      <c r="BF128" s="90" t="n"/>
      <c r="BG128" s="90" t="n"/>
      <c r="BH128" s="87" t="n"/>
      <c r="BI128" s="90" t="n"/>
      <c r="BJ128" s="90" t="n"/>
      <c r="BK128" s="90" t="n"/>
      <c r="BL128" s="90" t="n"/>
      <c r="BM128" s="90" t="n"/>
      <c r="BN128" s="90" t="n"/>
      <c r="BO128" s="90" t="n"/>
      <c r="BP128" s="90" t="n"/>
      <c r="BQ128" s="90" t="n"/>
      <c r="BR128" s="90" t="n"/>
      <c r="BS128" s="90" t="n"/>
      <c r="BT128" s="90" t="n"/>
      <c r="BU128" s="90" t="n"/>
      <c r="BV128" s="90" t="n"/>
      <c r="BW128" s="90" t="n"/>
    </row>
    <row r="129" ht="21.9" customHeight="1" s="35">
      <c r="C129" s="92" t="n"/>
      <c r="D129" s="202" t="n"/>
      <c r="E129" s="201" t="n"/>
      <c r="F129" s="201" t="n"/>
      <c r="G129" s="201" t="n"/>
      <c r="H129" s="201" t="n"/>
      <c r="I129" s="201" t="n"/>
      <c r="J129" s="201" t="n"/>
      <c r="K129" s="201" t="n"/>
      <c r="L129" s="201" t="n"/>
      <c r="M129" s="201" t="n"/>
      <c r="N129" s="201" t="n"/>
      <c r="O129" s="201" t="n"/>
      <c r="P129" s="201" t="n"/>
      <c r="Q129" s="201" t="n"/>
      <c r="R129" s="201" t="n"/>
      <c r="S129" s="201" t="n"/>
      <c r="T129" s="201" t="n"/>
      <c r="U129" s="201" t="n"/>
      <c r="V129" s="201" t="n"/>
      <c r="W129" s="201" t="n"/>
      <c r="X129" s="201" t="n"/>
      <c r="Y129" s="201" t="n"/>
      <c r="Z129" s="201" t="n"/>
      <c r="AA129" s="201" t="n"/>
      <c r="AB129" s="201" t="n"/>
      <c r="AC129" s="201" t="n"/>
      <c r="AD129" s="201" t="n"/>
      <c r="AE129" s="201" t="n"/>
      <c r="AF129" s="201" t="n"/>
      <c r="AG129" s="201" t="n"/>
      <c r="AH129" s="201" t="n"/>
      <c r="AI129" s="201" t="n"/>
      <c r="AJ129" s="182" t="n"/>
      <c r="AK129" s="182" t="n"/>
      <c r="AL129" s="198">
        <f>SUBTOTAL(9,E129:AI129)</f>
        <v/>
      </c>
      <c r="AM129" s="180" t="n"/>
      <c r="AN129" s="150">
        <f>COUNTIF(E129:AI129,"&gt;0")</f>
        <v/>
      </c>
      <c r="AO129" s="180" t="n"/>
      <c r="AP129" s="184">
        <f>SUM(AS129:BW129)</f>
        <v/>
      </c>
      <c r="AQ129" s="179" t="n"/>
      <c r="AR129" s="180" t="n"/>
      <c r="AS129" s="89" t="n"/>
      <c r="AT129" s="89" t="n"/>
      <c r="AU129" s="89" t="n"/>
      <c r="AV129" s="89" t="n"/>
      <c r="AW129" s="89" t="n"/>
      <c r="AX129" s="89" t="n"/>
      <c r="AY129" s="89" t="n"/>
      <c r="AZ129" s="90" t="n"/>
      <c r="BA129" s="90" t="n"/>
      <c r="BB129" s="90" t="n"/>
      <c r="BC129" s="90" t="n"/>
      <c r="BD129" s="90" t="n"/>
      <c r="BE129" s="90" t="n"/>
      <c r="BF129" s="90" t="n"/>
      <c r="BG129" s="90" t="n"/>
      <c r="BH129" s="87" t="n"/>
      <c r="BI129" s="90" t="n"/>
      <c r="BJ129" s="90" t="n"/>
      <c r="BK129" s="90" t="n"/>
      <c r="BL129" s="90" t="n"/>
      <c r="BM129" s="90" t="n"/>
      <c r="BN129" s="90" t="n"/>
      <c r="BO129" s="90" t="n"/>
      <c r="BP129" s="90" t="n"/>
      <c r="BQ129" s="90" t="n"/>
      <c r="BR129" s="90" t="n"/>
      <c r="BS129" s="90" t="n"/>
      <c r="BT129" s="90" t="n"/>
      <c r="BU129" s="90" t="n"/>
      <c r="BV129" s="90" t="n"/>
      <c r="BW129" s="90" t="n"/>
    </row>
    <row r="130" ht="21.9" customHeight="1" s="35">
      <c r="C130" s="92" t="n"/>
      <c r="D130" s="202" t="n"/>
      <c r="E130" s="201" t="n"/>
      <c r="F130" s="201" t="n"/>
      <c r="G130" s="201" t="n"/>
      <c r="H130" s="201" t="n"/>
      <c r="I130" s="201" t="n"/>
      <c r="J130" s="201" t="n"/>
      <c r="K130" s="201" t="n"/>
      <c r="L130" s="201" t="n"/>
      <c r="M130" s="201" t="n"/>
      <c r="N130" s="201" t="n"/>
      <c r="O130" s="201" t="n"/>
      <c r="P130" s="201" t="n"/>
      <c r="Q130" s="201" t="n"/>
      <c r="R130" s="201" t="n"/>
      <c r="S130" s="201" t="n"/>
      <c r="T130" s="201" t="n"/>
      <c r="U130" s="201" t="n"/>
      <c r="V130" s="201" t="n"/>
      <c r="W130" s="201" t="n"/>
      <c r="X130" s="201" t="n"/>
      <c r="Y130" s="201" t="n"/>
      <c r="Z130" s="201" t="n"/>
      <c r="AA130" s="201" t="n"/>
      <c r="AB130" s="201" t="n"/>
      <c r="AC130" s="201" t="n"/>
      <c r="AD130" s="201" t="n"/>
      <c r="AE130" s="201" t="n"/>
      <c r="AF130" s="201" t="n"/>
      <c r="AG130" s="201" t="n"/>
      <c r="AH130" s="201" t="n"/>
      <c r="AI130" s="201" t="n"/>
      <c r="AJ130" s="182" t="n"/>
      <c r="AK130" s="182" t="n"/>
      <c r="AL130" s="198">
        <f>SUBTOTAL(9,E130:AI130)</f>
        <v/>
      </c>
      <c r="AM130" s="180" t="n"/>
      <c r="AN130" s="150">
        <f>COUNTIF(E130:AI130,"&gt;0")</f>
        <v/>
      </c>
      <c r="AO130" s="180" t="n"/>
      <c r="AP130" s="184">
        <f>SUM(AS130:BW130)</f>
        <v/>
      </c>
      <c r="AQ130" s="179" t="n"/>
      <c r="AR130" s="180" t="n"/>
      <c r="AS130" s="89" t="n"/>
      <c r="AT130" s="89" t="n"/>
      <c r="AU130" s="89" t="n"/>
      <c r="AV130" s="89" t="n"/>
      <c r="AW130" s="89" t="n"/>
      <c r="AX130" s="89" t="n"/>
      <c r="AY130" s="89" t="n"/>
      <c r="AZ130" s="90" t="n"/>
      <c r="BA130" s="90" t="n"/>
      <c r="BB130" s="90" t="n"/>
      <c r="BC130" s="90" t="n"/>
      <c r="BD130" s="90" t="n"/>
      <c r="BE130" s="90" t="n"/>
      <c r="BF130" s="90" t="n"/>
      <c r="BG130" s="90" t="n"/>
      <c r="BH130" s="87" t="n"/>
      <c r="BI130" s="90" t="n"/>
      <c r="BJ130" s="90" t="n"/>
      <c r="BK130" s="90" t="n"/>
      <c r="BL130" s="90" t="n"/>
      <c r="BM130" s="90" t="n"/>
      <c r="BN130" s="90" t="n"/>
      <c r="BO130" s="90" t="n"/>
      <c r="BP130" s="90" t="n"/>
      <c r="BQ130" s="90" t="n"/>
      <c r="BR130" s="90" t="n"/>
      <c r="BS130" s="90" t="n"/>
      <c r="BT130" s="90" t="n"/>
      <c r="BU130" s="90" t="n"/>
      <c r="BV130" s="90" t="n"/>
      <c r="BW130" s="90" t="n"/>
    </row>
    <row r="131" ht="21.9" customHeight="1" s="35">
      <c r="C131" s="92" t="n"/>
      <c r="D131" s="202" t="n"/>
      <c r="E131" s="201" t="n"/>
      <c r="F131" s="201" t="n"/>
      <c r="G131" s="201" t="n"/>
      <c r="H131" s="201" t="n"/>
      <c r="I131" s="201" t="n"/>
      <c r="J131" s="201" t="n"/>
      <c r="K131" s="201" t="n"/>
      <c r="L131" s="201" t="n"/>
      <c r="M131" s="201" t="n"/>
      <c r="N131" s="201" t="n"/>
      <c r="O131" s="201" t="n"/>
      <c r="P131" s="201" t="n"/>
      <c r="Q131" s="201" t="n"/>
      <c r="R131" s="201" t="n"/>
      <c r="S131" s="201" t="n"/>
      <c r="T131" s="201" t="n"/>
      <c r="U131" s="201" t="n"/>
      <c r="V131" s="201" t="n"/>
      <c r="W131" s="201" t="n"/>
      <c r="X131" s="201" t="n"/>
      <c r="Y131" s="201" t="n"/>
      <c r="Z131" s="201" t="n"/>
      <c r="AA131" s="201" t="n"/>
      <c r="AB131" s="201" t="n"/>
      <c r="AC131" s="201" t="n"/>
      <c r="AD131" s="201" t="n"/>
      <c r="AE131" s="201" t="n"/>
      <c r="AF131" s="201" t="n"/>
      <c r="AG131" s="201" t="n"/>
      <c r="AH131" s="201" t="n"/>
      <c r="AI131" s="201" t="n"/>
      <c r="AJ131" s="182" t="n"/>
      <c r="AK131" s="182" t="n"/>
      <c r="AL131" s="198">
        <f>SUBTOTAL(9,E131:AI131)</f>
        <v/>
      </c>
      <c r="AM131" s="180" t="n"/>
      <c r="AN131" s="150">
        <f>COUNTIF(E131:AI131,"&gt;0")</f>
        <v/>
      </c>
      <c r="AO131" s="180" t="n"/>
      <c r="AP131" s="184">
        <f>SUM(AS131:BW131)</f>
        <v/>
      </c>
      <c r="AQ131" s="179" t="n"/>
      <c r="AR131" s="180" t="n"/>
      <c r="AS131" s="89" t="n"/>
      <c r="AT131" s="89" t="n"/>
      <c r="AU131" s="89" t="n"/>
      <c r="AV131" s="89" t="n"/>
      <c r="AW131" s="89" t="n"/>
      <c r="AX131" s="89" t="n"/>
      <c r="AY131" s="89" t="n"/>
      <c r="AZ131" s="90" t="n"/>
      <c r="BA131" s="90" t="n"/>
      <c r="BB131" s="90" t="n"/>
      <c r="BC131" s="90" t="n"/>
      <c r="BD131" s="90" t="n"/>
      <c r="BE131" s="90" t="n"/>
      <c r="BF131" s="90" t="n"/>
      <c r="BG131" s="90" t="n"/>
      <c r="BH131" s="87" t="n"/>
      <c r="BI131" s="90" t="n"/>
      <c r="BJ131" s="90" t="n"/>
      <c r="BK131" s="90" t="n"/>
      <c r="BL131" s="90" t="n"/>
      <c r="BM131" s="90" t="n"/>
      <c r="BN131" s="90" t="n"/>
      <c r="BO131" s="90" t="n"/>
      <c r="BP131" s="90" t="n"/>
      <c r="BQ131" s="90" t="n"/>
      <c r="BR131" s="90" t="n"/>
      <c r="BS131" s="90" t="n"/>
      <c r="BT131" s="90" t="n"/>
      <c r="BU131" s="90" t="n"/>
      <c r="BV131" s="90" t="n"/>
      <c r="BW131" s="90" t="n"/>
    </row>
    <row r="132" ht="21.9" customHeight="1" s="35">
      <c r="C132" s="92" t="n"/>
      <c r="D132" s="202" t="n"/>
      <c r="E132" s="201" t="n"/>
      <c r="F132" s="201" t="n"/>
      <c r="G132" s="201" t="n"/>
      <c r="H132" s="201" t="n"/>
      <c r="I132" s="201" t="n"/>
      <c r="J132" s="201" t="n"/>
      <c r="K132" s="201" t="n"/>
      <c r="L132" s="201" t="n"/>
      <c r="M132" s="201" t="n"/>
      <c r="N132" s="201" t="n"/>
      <c r="O132" s="201" t="n"/>
      <c r="P132" s="201" t="n"/>
      <c r="Q132" s="201" t="n"/>
      <c r="R132" s="201" t="n"/>
      <c r="S132" s="201" t="n"/>
      <c r="T132" s="201" t="n"/>
      <c r="U132" s="201" t="n"/>
      <c r="V132" s="201" t="n"/>
      <c r="W132" s="201" t="n"/>
      <c r="X132" s="201" t="n"/>
      <c r="Y132" s="201" t="n"/>
      <c r="Z132" s="201" t="n"/>
      <c r="AA132" s="201" t="n"/>
      <c r="AB132" s="201" t="n"/>
      <c r="AC132" s="201" t="n"/>
      <c r="AD132" s="201" t="n"/>
      <c r="AE132" s="201" t="n"/>
      <c r="AF132" s="201" t="n"/>
      <c r="AG132" s="201" t="n"/>
      <c r="AH132" s="201" t="n"/>
      <c r="AI132" s="201" t="n"/>
      <c r="AJ132" s="182" t="n"/>
      <c r="AK132" s="182" t="n"/>
      <c r="AL132" s="198">
        <f>SUBTOTAL(9,E132:AI132)</f>
        <v/>
      </c>
      <c r="AM132" s="180" t="n"/>
      <c r="AN132" s="150">
        <f>COUNTIF(E132:AI132,"&gt;0")</f>
        <v/>
      </c>
      <c r="AO132" s="180" t="n"/>
      <c r="AP132" s="184">
        <f>SUM(AS132:BW132)</f>
        <v/>
      </c>
      <c r="AQ132" s="179" t="n"/>
      <c r="AR132" s="180" t="n"/>
      <c r="AS132" s="89" t="n"/>
      <c r="AT132" s="89" t="n"/>
      <c r="AU132" s="89" t="n"/>
      <c r="AV132" s="89" t="n"/>
      <c r="AW132" s="89" t="n"/>
      <c r="AX132" s="89" t="n"/>
      <c r="AY132" s="89" t="n"/>
      <c r="AZ132" s="90" t="n"/>
      <c r="BA132" s="90" t="n"/>
      <c r="BB132" s="90" t="n"/>
      <c r="BC132" s="90" t="n"/>
      <c r="BD132" s="90" t="n"/>
      <c r="BE132" s="90" t="n"/>
      <c r="BF132" s="90" t="n"/>
      <c r="BG132" s="90" t="n"/>
      <c r="BH132" s="87" t="n"/>
      <c r="BI132" s="90" t="n"/>
      <c r="BJ132" s="90" t="n"/>
      <c r="BK132" s="90" t="n"/>
      <c r="BL132" s="90" t="n"/>
      <c r="BM132" s="90" t="n"/>
      <c r="BN132" s="90" t="n"/>
      <c r="BO132" s="90" t="n"/>
      <c r="BP132" s="90" t="n"/>
      <c r="BQ132" s="90" t="n"/>
      <c r="BR132" s="90" t="n"/>
      <c r="BS132" s="90" t="n"/>
      <c r="BT132" s="90" t="n"/>
      <c r="BU132" s="90" t="n"/>
      <c r="BV132" s="90" t="n"/>
      <c r="BW132" s="90" t="n"/>
    </row>
    <row r="133" ht="21.9" customHeight="1" s="35">
      <c r="C133" s="92" t="n"/>
      <c r="D133" s="202" t="n"/>
      <c r="E133" s="201" t="n"/>
      <c r="F133" s="201" t="n"/>
      <c r="G133" s="201" t="n"/>
      <c r="H133" s="201" t="n"/>
      <c r="I133" s="201" t="n"/>
      <c r="J133" s="201" t="n"/>
      <c r="K133" s="201" t="n"/>
      <c r="L133" s="201" t="n"/>
      <c r="M133" s="201" t="n"/>
      <c r="N133" s="201" t="n"/>
      <c r="O133" s="201" t="n"/>
      <c r="P133" s="201" t="n"/>
      <c r="Q133" s="201" t="n"/>
      <c r="R133" s="201" t="n"/>
      <c r="S133" s="201" t="n"/>
      <c r="T133" s="201" t="n"/>
      <c r="U133" s="201" t="n"/>
      <c r="V133" s="201" t="n"/>
      <c r="W133" s="201" t="n"/>
      <c r="X133" s="201" t="n"/>
      <c r="Y133" s="201" t="n"/>
      <c r="Z133" s="201" t="n"/>
      <c r="AA133" s="201" t="n"/>
      <c r="AB133" s="201" t="n"/>
      <c r="AC133" s="201" t="n"/>
      <c r="AD133" s="201" t="n"/>
      <c r="AE133" s="201" t="n"/>
      <c r="AF133" s="201" t="n"/>
      <c r="AG133" s="201" t="n"/>
      <c r="AH133" s="201" t="n"/>
      <c r="AI133" s="201" t="n"/>
      <c r="AJ133" s="182" t="n"/>
      <c r="AK133" s="182" t="n"/>
      <c r="AL133" s="198">
        <f>SUBTOTAL(9,E133:AI133)</f>
        <v/>
      </c>
      <c r="AM133" s="180" t="n"/>
      <c r="AN133" s="150">
        <f>COUNTIF(E133:AI133,"&gt;0")</f>
        <v/>
      </c>
      <c r="AO133" s="180" t="n"/>
      <c r="AP133" s="184">
        <f>SUM(AS133:BW133)</f>
        <v/>
      </c>
      <c r="AQ133" s="179" t="n"/>
      <c r="AR133" s="180" t="n"/>
      <c r="AS133" s="89" t="n"/>
      <c r="AT133" s="89" t="n"/>
      <c r="AU133" s="89" t="n"/>
      <c r="AV133" s="89" t="n"/>
      <c r="AW133" s="89" t="n"/>
      <c r="AX133" s="89" t="n"/>
      <c r="AY133" s="89" t="n"/>
      <c r="AZ133" s="90" t="n"/>
      <c r="BA133" s="90" t="n"/>
      <c r="BB133" s="90" t="n"/>
      <c r="BC133" s="90" t="n"/>
      <c r="BD133" s="90" t="n"/>
      <c r="BE133" s="90" t="n"/>
      <c r="BF133" s="90" t="n"/>
      <c r="BG133" s="90" t="n"/>
      <c r="BH133" s="87" t="n"/>
      <c r="BI133" s="90" t="n"/>
      <c r="BJ133" s="90" t="n"/>
      <c r="BK133" s="90" t="n"/>
      <c r="BL133" s="90" t="n"/>
      <c r="BM133" s="90" t="n"/>
      <c r="BN133" s="90" t="n"/>
      <c r="BO133" s="90" t="n"/>
      <c r="BP133" s="90" t="n"/>
      <c r="BQ133" s="90" t="n"/>
      <c r="BR133" s="90" t="n"/>
      <c r="BS133" s="90" t="n"/>
      <c r="BT133" s="90" t="n"/>
      <c r="BU133" s="90" t="n"/>
      <c r="BV133" s="90" t="n"/>
      <c r="BW133" s="90" t="n"/>
    </row>
    <row r="134" ht="21.9" customHeight="1" s="35">
      <c r="C134" s="92" t="n"/>
      <c r="D134" s="202" t="n"/>
      <c r="E134" s="201" t="n"/>
      <c r="F134" s="201" t="n"/>
      <c r="G134" s="201" t="n"/>
      <c r="H134" s="201" t="n"/>
      <c r="I134" s="201" t="n"/>
      <c r="J134" s="201" t="n"/>
      <c r="K134" s="201" t="n"/>
      <c r="L134" s="201" t="n"/>
      <c r="M134" s="201" t="n"/>
      <c r="N134" s="201" t="n"/>
      <c r="O134" s="201" t="n"/>
      <c r="P134" s="201" t="n"/>
      <c r="Q134" s="201" t="n"/>
      <c r="R134" s="201" t="n"/>
      <c r="S134" s="201" t="n"/>
      <c r="T134" s="201" t="n"/>
      <c r="U134" s="201" t="n"/>
      <c r="V134" s="201" t="n"/>
      <c r="W134" s="201" t="n"/>
      <c r="X134" s="201" t="n"/>
      <c r="Y134" s="201" t="n"/>
      <c r="Z134" s="201" t="n"/>
      <c r="AA134" s="201" t="n"/>
      <c r="AB134" s="201" t="n"/>
      <c r="AC134" s="201" t="n"/>
      <c r="AD134" s="201" t="n"/>
      <c r="AE134" s="201" t="n"/>
      <c r="AF134" s="201" t="n"/>
      <c r="AG134" s="201" t="n"/>
      <c r="AH134" s="201" t="n"/>
      <c r="AI134" s="201" t="n"/>
      <c r="AJ134" s="182" t="n"/>
      <c r="AK134" s="182" t="n"/>
      <c r="AL134" s="198">
        <f>SUBTOTAL(9,E134:AI134)</f>
        <v/>
      </c>
      <c r="AM134" s="180" t="n"/>
      <c r="AN134" s="150">
        <f>COUNTIF(E134:AI134,"&gt;0")</f>
        <v/>
      </c>
      <c r="AO134" s="180" t="n"/>
      <c r="AP134" s="184">
        <f>SUM(AS134:BW134)</f>
        <v/>
      </c>
      <c r="AQ134" s="179" t="n"/>
      <c r="AR134" s="180" t="n"/>
      <c r="AS134" s="89" t="n"/>
      <c r="AT134" s="89" t="n"/>
      <c r="AU134" s="89" t="n"/>
      <c r="AV134" s="89" t="n"/>
      <c r="AW134" s="89" t="n"/>
      <c r="AX134" s="89" t="n"/>
      <c r="AY134" s="89" t="n"/>
      <c r="AZ134" s="90" t="n"/>
      <c r="BA134" s="90" t="n"/>
      <c r="BB134" s="90" t="n"/>
      <c r="BC134" s="90" t="n"/>
      <c r="BD134" s="90" t="n"/>
      <c r="BE134" s="90" t="n"/>
      <c r="BF134" s="90" t="n"/>
      <c r="BG134" s="90" t="n"/>
      <c r="BH134" s="87" t="n"/>
      <c r="BI134" s="90" t="n"/>
      <c r="BJ134" s="90" t="n"/>
      <c r="BK134" s="90" t="n"/>
      <c r="BL134" s="90" t="n"/>
      <c r="BM134" s="90" t="n"/>
      <c r="BN134" s="90" t="n"/>
      <c r="BO134" s="90" t="n"/>
      <c r="BP134" s="90" t="n"/>
      <c r="BQ134" s="90" t="n"/>
      <c r="BR134" s="90" t="n"/>
      <c r="BS134" s="90" t="n"/>
      <c r="BT134" s="90" t="n"/>
      <c r="BU134" s="90" t="n"/>
      <c r="BV134" s="90" t="n"/>
      <c r="BW134" s="90" t="n"/>
    </row>
    <row r="135" ht="21.9" customHeight="1" s="35">
      <c r="C135" s="92" t="n"/>
      <c r="D135" s="202" t="n"/>
      <c r="E135" s="201" t="n"/>
      <c r="F135" s="201" t="n"/>
      <c r="G135" s="201" t="n"/>
      <c r="H135" s="201" t="n"/>
      <c r="I135" s="201" t="n"/>
      <c r="J135" s="201" t="n"/>
      <c r="K135" s="201" t="n"/>
      <c r="L135" s="201" t="n"/>
      <c r="M135" s="201" t="n"/>
      <c r="N135" s="201" t="n"/>
      <c r="O135" s="201" t="n"/>
      <c r="P135" s="201" t="n"/>
      <c r="Q135" s="201" t="n"/>
      <c r="R135" s="201" t="n"/>
      <c r="S135" s="201" t="n"/>
      <c r="T135" s="201" t="n"/>
      <c r="U135" s="201" t="n"/>
      <c r="V135" s="201" t="n"/>
      <c r="W135" s="201" t="n"/>
      <c r="X135" s="201" t="n"/>
      <c r="Y135" s="201" t="n"/>
      <c r="Z135" s="201" t="n"/>
      <c r="AA135" s="201" t="n"/>
      <c r="AB135" s="201" t="n"/>
      <c r="AC135" s="201" t="n"/>
      <c r="AD135" s="201" t="n"/>
      <c r="AE135" s="201" t="n"/>
      <c r="AF135" s="201" t="n"/>
      <c r="AG135" s="201" t="n"/>
      <c r="AH135" s="201" t="n"/>
      <c r="AI135" s="201" t="n"/>
      <c r="AJ135" s="182" t="n"/>
      <c r="AK135" s="182" t="n"/>
      <c r="AL135" s="198">
        <f>SUBTOTAL(9,E135:AI135)</f>
        <v/>
      </c>
      <c r="AM135" s="180" t="n"/>
      <c r="AN135" s="150">
        <f>COUNTIF(E135:AI135,"&gt;0")</f>
        <v/>
      </c>
      <c r="AO135" s="180" t="n"/>
      <c r="AP135" s="184">
        <f>SUM(AS135:BW135)</f>
        <v/>
      </c>
      <c r="AQ135" s="179" t="n"/>
      <c r="AR135" s="180" t="n"/>
      <c r="AS135" s="89" t="n"/>
      <c r="AT135" s="89" t="n"/>
      <c r="AU135" s="89" t="n"/>
      <c r="AV135" s="89" t="n"/>
      <c r="AW135" s="89" t="n"/>
      <c r="AX135" s="89" t="n"/>
      <c r="AY135" s="89" t="n"/>
      <c r="AZ135" s="90" t="n"/>
      <c r="BA135" s="90" t="n"/>
      <c r="BB135" s="90" t="n"/>
      <c r="BC135" s="90" t="n"/>
      <c r="BD135" s="90" t="n"/>
      <c r="BE135" s="90" t="n"/>
      <c r="BF135" s="90" t="n"/>
      <c r="BG135" s="90" t="n"/>
      <c r="BH135" s="87" t="n"/>
      <c r="BI135" s="90" t="n"/>
      <c r="BJ135" s="90" t="n"/>
      <c r="BK135" s="90" t="n"/>
      <c r="BL135" s="90" t="n"/>
      <c r="BM135" s="90" t="n"/>
      <c r="BN135" s="90" t="n"/>
      <c r="BO135" s="90" t="n"/>
      <c r="BP135" s="90" t="n"/>
      <c r="BQ135" s="90" t="n"/>
      <c r="BR135" s="90" t="n"/>
      <c r="BS135" s="90" t="n"/>
      <c r="BT135" s="90" t="n"/>
      <c r="BU135" s="90" t="n"/>
      <c r="BV135" s="90" t="n"/>
      <c r="BW135" s="90" t="n"/>
    </row>
    <row r="136" ht="21.9" customHeight="1" s="35">
      <c r="C136" s="92" t="n"/>
      <c r="D136" s="202" t="n"/>
      <c r="E136" s="201" t="n"/>
      <c r="F136" s="201" t="n"/>
      <c r="G136" s="201" t="n"/>
      <c r="H136" s="201" t="n"/>
      <c r="I136" s="201" t="n"/>
      <c r="J136" s="201" t="n"/>
      <c r="K136" s="201" t="n"/>
      <c r="L136" s="201" t="n"/>
      <c r="M136" s="201" t="n"/>
      <c r="N136" s="201" t="n"/>
      <c r="O136" s="201" t="n"/>
      <c r="P136" s="201" t="n"/>
      <c r="Q136" s="201" t="n"/>
      <c r="R136" s="201" t="n"/>
      <c r="S136" s="201" t="n"/>
      <c r="T136" s="201" t="n"/>
      <c r="U136" s="201" t="n"/>
      <c r="V136" s="201" t="n"/>
      <c r="W136" s="201" t="n"/>
      <c r="X136" s="201" t="n"/>
      <c r="Y136" s="201" t="n"/>
      <c r="Z136" s="201" t="n"/>
      <c r="AA136" s="201" t="n"/>
      <c r="AB136" s="201" t="n"/>
      <c r="AC136" s="201" t="n"/>
      <c r="AD136" s="201" t="n"/>
      <c r="AE136" s="201" t="n"/>
      <c r="AF136" s="201" t="n"/>
      <c r="AG136" s="201" t="n"/>
      <c r="AH136" s="201" t="n"/>
      <c r="AI136" s="201" t="n"/>
      <c r="AJ136" s="182" t="n"/>
      <c r="AK136" s="182" t="n"/>
      <c r="AL136" s="198">
        <f>SUBTOTAL(9,E136:AI136)</f>
        <v/>
      </c>
      <c r="AM136" s="180" t="n"/>
      <c r="AN136" s="150">
        <f>COUNTIF(E136:AI136,"&gt;0")</f>
        <v/>
      </c>
      <c r="AO136" s="180" t="n"/>
      <c r="AP136" s="184">
        <f>SUM(AS136:BW136)</f>
        <v/>
      </c>
      <c r="AQ136" s="179" t="n"/>
      <c r="AR136" s="180" t="n"/>
      <c r="AS136" s="89" t="n"/>
      <c r="AT136" s="89" t="n"/>
      <c r="AU136" s="89" t="n"/>
      <c r="AV136" s="89" t="n"/>
      <c r="AW136" s="89" t="n"/>
      <c r="AX136" s="89" t="n"/>
      <c r="AY136" s="89" t="n"/>
      <c r="AZ136" s="90" t="n"/>
      <c r="BA136" s="90" t="n"/>
      <c r="BB136" s="90" t="n"/>
      <c r="BC136" s="90" t="n"/>
      <c r="BD136" s="90" t="n"/>
      <c r="BE136" s="90" t="n"/>
      <c r="BF136" s="90" t="n"/>
      <c r="BG136" s="90" t="n"/>
      <c r="BH136" s="87" t="n"/>
      <c r="BI136" s="90" t="n"/>
      <c r="BJ136" s="90" t="n"/>
      <c r="BK136" s="90" t="n"/>
      <c r="BL136" s="90" t="n"/>
      <c r="BM136" s="90" t="n"/>
      <c r="BN136" s="90" t="n"/>
      <c r="BO136" s="90" t="n"/>
      <c r="BP136" s="90" t="n"/>
      <c r="BQ136" s="90" t="n"/>
      <c r="BR136" s="90" t="n"/>
      <c r="BS136" s="90" t="n"/>
      <c r="BT136" s="90" t="n"/>
      <c r="BU136" s="90" t="n"/>
      <c r="BV136" s="90" t="n"/>
      <c r="BW136" s="90" t="n"/>
    </row>
    <row r="137" ht="21.9" customHeight="1" s="35">
      <c r="C137" s="92" t="n"/>
      <c r="D137" s="202" t="n"/>
      <c r="E137" s="201" t="n"/>
      <c r="F137" s="201" t="n"/>
      <c r="G137" s="201" t="n"/>
      <c r="H137" s="201" t="n"/>
      <c r="I137" s="201" t="n"/>
      <c r="J137" s="201" t="n"/>
      <c r="K137" s="201" t="n"/>
      <c r="L137" s="201" t="n"/>
      <c r="M137" s="201" t="n"/>
      <c r="N137" s="201" t="n"/>
      <c r="O137" s="201" t="n"/>
      <c r="P137" s="201" t="n"/>
      <c r="Q137" s="201" t="n"/>
      <c r="R137" s="201" t="n"/>
      <c r="S137" s="201" t="n"/>
      <c r="T137" s="201" t="n"/>
      <c r="U137" s="201" t="n"/>
      <c r="V137" s="201" t="n"/>
      <c r="W137" s="201" t="n"/>
      <c r="X137" s="201" t="n"/>
      <c r="Y137" s="201" t="n"/>
      <c r="Z137" s="201" t="n"/>
      <c r="AA137" s="201" t="n"/>
      <c r="AB137" s="201" t="n"/>
      <c r="AC137" s="201" t="n"/>
      <c r="AD137" s="201" t="n"/>
      <c r="AE137" s="201" t="n"/>
      <c r="AF137" s="201" t="n"/>
      <c r="AG137" s="201" t="n"/>
      <c r="AH137" s="201" t="n"/>
      <c r="AI137" s="201" t="n"/>
      <c r="AJ137" s="182" t="n"/>
      <c r="AK137" s="182" t="n"/>
      <c r="AL137" s="198">
        <f>SUBTOTAL(9,E137:AI137)</f>
        <v/>
      </c>
      <c r="AM137" s="180" t="n"/>
      <c r="AN137" s="150">
        <f>COUNTIF(E137:AI137,"&gt;0")</f>
        <v/>
      </c>
      <c r="AO137" s="180" t="n"/>
      <c r="AP137" s="184">
        <f>SUM(AS137:BW137)</f>
        <v/>
      </c>
      <c r="AQ137" s="179" t="n"/>
      <c r="AR137" s="180" t="n"/>
      <c r="AS137" s="89" t="n"/>
      <c r="AT137" s="89" t="n"/>
      <c r="AU137" s="89" t="n"/>
      <c r="AV137" s="89" t="n"/>
      <c r="AW137" s="89" t="n"/>
      <c r="AX137" s="89" t="n"/>
      <c r="AY137" s="89" t="n"/>
      <c r="AZ137" s="90" t="n"/>
      <c r="BA137" s="90" t="n"/>
      <c r="BB137" s="90" t="n"/>
      <c r="BC137" s="90" t="n"/>
      <c r="BD137" s="90" t="n"/>
      <c r="BE137" s="90" t="n"/>
      <c r="BF137" s="90" t="n"/>
      <c r="BG137" s="90" t="n"/>
      <c r="BH137" s="87" t="n"/>
      <c r="BI137" s="90" t="n"/>
      <c r="BJ137" s="90" t="n"/>
      <c r="BK137" s="90" t="n"/>
      <c r="BL137" s="90" t="n"/>
      <c r="BM137" s="90" t="n"/>
      <c r="BN137" s="90" t="n"/>
      <c r="BO137" s="90" t="n"/>
      <c r="BP137" s="90" t="n"/>
      <c r="BQ137" s="90" t="n"/>
      <c r="BR137" s="90" t="n"/>
      <c r="BS137" s="90" t="n"/>
      <c r="BT137" s="90" t="n"/>
      <c r="BU137" s="90" t="n"/>
      <c r="BV137" s="90" t="n"/>
      <c r="BW137" s="90" t="n"/>
    </row>
    <row r="138" ht="21.9" customHeight="1" s="35">
      <c r="C138" s="92" t="n"/>
      <c r="D138" s="202" t="n"/>
      <c r="E138" s="201" t="n"/>
      <c r="F138" s="201" t="n"/>
      <c r="G138" s="201" t="n"/>
      <c r="H138" s="201" t="n"/>
      <c r="I138" s="201" t="n"/>
      <c r="J138" s="201" t="n"/>
      <c r="K138" s="201" t="n"/>
      <c r="L138" s="201" t="n"/>
      <c r="M138" s="201" t="n"/>
      <c r="N138" s="201" t="n"/>
      <c r="O138" s="201" t="n"/>
      <c r="P138" s="201" t="n"/>
      <c r="Q138" s="201" t="n"/>
      <c r="R138" s="201" t="n"/>
      <c r="S138" s="201" t="n"/>
      <c r="T138" s="201" t="n"/>
      <c r="U138" s="201" t="n"/>
      <c r="V138" s="201" t="n"/>
      <c r="W138" s="201" t="n"/>
      <c r="X138" s="201" t="n"/>
      <c r="Y138" s="201" t="n"/>
      <c r="Z138" s="201" t="n"/>
      <c r="AA138" s="201" t="n"/>
      <c r="AB138" s="201" t="n"/>
      <c r="AC138" s="201" t="n"/>
      <c r="AD138" s="201" t="n"/>
      <c r="AE138" s="201" t="n"/>
      <c r="AF138" s="201" t="n"/>
      <c r="AG138" s="201" t="n"/>
      <c r="AH138" s="201" t="n"/>
      <c r="AI138" s="201" t="n"/>
      <c r="AJ138" s="182" t="n"/>
      <c r="AK138" s="182" t="n"/>
      <c r="AL138" s="198">
        <f>SUBTOTAL(9,E138:AI138)</f>
        <v/>
      </c>
      <c r="AM138" s="180" t="n"/>
      <c r="AN138" s="150">
        <f>COUNTIF(E138:AI138,"&gt;0")</f>
        <v/>
      </c>
      <c r="AO138" s="180" t="n"/>
      <c r="AP138" s="184">
        <f>SUM(AS138:BW138)</f>
        <v/>
      </c>
      <c r="AQ138" s="179" t="n"/>
      <c r="AR138" s="180" t="n"/>
      <c r="AS138" s="89" t="n"/>
      <c r="AT138" s="89" t="n"/>
      <c r="AU138" s="89" t="n"/>
      <c r="AV138" s="89" t="n"/>
      <c r="AW138" s="89" t="n"/>
      <c r="AX138" s="89" t="n"/>
      <c r="AY138" s="89" t="n"/>
      <c r="AZ138" s="90" t="n"/>
      <c r="BA138" s="90" t="n"/>
      <c r="BB138" s="90" t="n"/>
      <c r="BC138" s="90" t="n"/>
      <c r="BD138" s="90" t="n"/>
      <c r="BE138" s="90" t="n"/>
      <c r="BF138" s="90" t="n"/>
      <c r="BG138" s="90" t="n"/>
      <c r="BH138" s="87" t="n"/>
      <c r="BI138" s="90" t="n"/>
      <c r="BJ138" s="90" t="n"/>
      <c r="BK138" s="90" t="n"/>
      <c r="BL138" s="90" t="n"/>
      <c r="BM138" s="90" t="n"/>
      <c r="BN138" s="90" t="n"/>
      <c r="BO138" s="90" t="n"/>
      <c r="BP138" s="90" t="n"/>
      <c r="BQ138" s="90" t="n"/>
      <c r="BR138" s="90" t="n"/>
      <c r="BS138" s="90" t="n"/>
      <c r="BT138" s="90" t="n"/>
      <c r="BU138" s="90" t="n"/>
      <c r="BV138" s="90" t="n"/>
      <c r="BW138" s="90" t="n"/>
    </row>
    <row r="139" ht="21.9" customHeight="1" s="35">
      <c r="C139" s="92" t="n"/>
      <c r="D139" s="202" t="n"/>
      <c r="E139" s="201" t="n"/>
      <c r="F139" s="201" t="n"/>
      <c r="G139" s="201" t="n"/>
      <c r="H139" s="201" t="n"/>
      <c r="I139" s="201" t="n"/>
      <c r="J139" s="201" t="n"/>
      <c r="K139" s="201" t="n"/>
      <c r="L139" s="201" t="n"/>
      <c r="M139" s="201" t="n"/>
      <c r="N139" s="201" t="n"/>
      <c r="O139" s="201" t="n"/>
      <c r="P139" s="201" t="n"/>
      <c r="Q139" s="201" t="n"/>
      <c r="R139" s="201" t="n"/>
      <c r="S139" s="201" t="n"/>
      <c r="T139" s="201" t="n"/>
      <c r="U139" s="201" t="n"/>
      <c r="V139" s="201" t="n"/>
      <c r="W139" s="201" t="n"/>
      <c r="X139" s="201" t="n"/>
      <c r="Y139" s="201" t="n"/>
      <c r="Z139" s="201" t="n"/>
      <c r="AA139" s="201" t="n"/>
      <c r="AB139" s="201" t="n"/>
      <c r="AC139" s="201" t="n"/>
      <c r="AD139" s="201" t="n"/>
      <c r="AE139" s="201" t="n"/>
      <c r="AF139" s="201" t="n"/>
      <c r="AG139" s="201" t="n"/>
      <c r="AH139" s="201" t="n"/>
      <c r="AI139" s="201" t="n"/>
      <c r="AJ139" s="182" t="n"/>
      <c r="AK139" s="182" t="n"/>
      <c r="AL139" s="198">
        <f>SUBTOTAL(9,E139:AI139)</f>
        <v/>
      </c>
      <c r="AM139" s="180" t="n"/>
      <c r="AN139" s="150">
        <f>COUNTIF(E139:AI139,"&gt;0")</f>
        <v/>
      </c>
      <c r="AO139" s="180" t="n"/>
      <c r="AP139" s="184">
        <f>SUM(AS139:BW139)</f>
        <v/>
      </c>
      <c r="AQ139" s="179" t="n"/>
      <c r="AR139" s="180" t="n"/>
      <c r="AS139" s="89" t="n"/>
      <c r="AT139" s="89" t="n"/>
      <c r="AU139" s="89" t="n"/>
      <c r="AV139" s="89" t="n"/>
      <c r="AW139" s="89" t="n"/>
      <c r="AX139" s="89" t="n"/>
      <c r="AY139" s="89" t="n"/>
      <c r="AZ139" s="90" t="n"/>
      <c r="BA139" s="90" t="n"/>
      <c r="BB139" s="90" t="n"/>
      <c r="BC139" s="90" t="n"/>
      <c r="BD139" s="90" t="n"/>
      <c r="BE139" s="90" t="n"/>
      <c r="BF139" s="90" t="n"/>
      <c r="BG139" s="90" t="n"/>
      <c r="BH139" s="87" t="n"/>
      <c r="BI139" s="90" t="n"/>
      <c r="BJ139" s="90" t="n"/>
      <c r="BK139" s="90" t="n"/>
      <c r="BL139" s="90" t="n"/>
      <c r="BM139" s="90" t="n"/>
      <c r="BN139" s="90" t="n"/>
      <c r="BO139" s="90" t="n"/>
      <c r="BP139" s="90" t="n"/>
      <c r="BQ139" s="90" t="n"/>
      <c r="BR139" s="90" t="n"/>
      <c r="BS139" s="90" t="n"/>
      <c r="BT139" s="90" t="n"/>
      <c r="BU139" s="90" t="n"/>
      <c r="BV139" s="90" t="n"/>
      <c r="BW139" s="90" t="n"/>
    </row>
    <row r="140" ht="21.9" customHeight="1" s="35">
      <c r="C140" s="92" t="n"/>
      <c r="D140" s="202" t="n"/>
      <c r="E140" s="201" t="n"/>
      <c r="F140" s="201" t="n"/>
      <c r="G140" s="201" t="n"/>
      <c r="H140" s="201" t="n"/>
      <c r="I140" s="201" t="n"/>
      <c r="J140" s="201" t="n"/>
      <c r="K140" s="201" t="n"/>
      <c r="L140" s="201" t="n"/>
      <c r="M140" s="201" t="n"/>
      <c r="N140" s="201" t="n"/>
      <c r="O140" s="201" t="n"/>
      <c r="P140" s="201" t="n"/>
      <c r="Q140" s="201" t="n"/>
      <c r="R140" s="201" t="n"/>
      <c r="S140" s="201" t="n"/>
      <c r="T140" s="201" t="n"/>
      <c r="U140" s="201" t="n"/>
      <c r="V140" s="201" t="n"/>
      <c r="W140" s="201" t="n"/>
      <c r="X140" s="201" t="n"/>
      <c r="Y140" s="201" t="n"/>
      <c r="Z140" s="201" t="n"/>
      <c r="AA140" s="201" t="n"/>
      <c r="AB140" s="201" t="n"/>
      <c r="AC140" s="201" t="n"/>
      <c r="AD140" s="201" t="n"/>
      <c r="AE140" s="201" t="n"/>
      <c r="AF140" s="201" t="n"/>
      <c r="AG140" s="201" t="n"/>
      <c r="AH140" s="201" t="n"/>
      <c r="AI140" s="201" t="n"/>
      <c r="AJ140" s="182" t="n"/>
      <c r="AK140" s="182" t="n"/>
      <c r="AL140" s="198">
        <f>SUBTOTAL(9,E140:AI140)</f>
        <v/>
      </c>
      <c r="AM140" s="180" t="n"/>
      <c r="AN140" s="150">
        <f>COUNTIF(E140:AI140,"&gt;0")</f>
        <v/>
      </c>
      <c r="AO140" s="180" t="n"/>
      <c r="AP140" s="184">
        <f>SUM(AS140:BW140)</f>
        <v/>
      </c>
      <c r="AQ140" s="179" t="n"/>
      <c r="AR140" s="180" t="n"/>
      <c r="AS140" s="89" t="n"/>
      <c r="AT140" s="89" t="n"/>
      <c r="AU140" s="89" t="n"/>
      <c r="AV140" s="89" t="n"/>
      <c r="AW140" s="89" t="n"/>
      <c r="AX140" s="89" t="n"/>
      <c r="AY140" s="89" t="n"/>
      <c r="AZ140" s="90" t="n"/>
      <c r="BA140" s="90" t="n"/>
      <c r="BB140" s="90" t="n"/>
      <c r="BC140" s="90" t="n"/>
      <c r="BD140" s="90" t="n"/>
      <c r="BE140" s="90" t="n"/>
      <c r="BF140" s="90" t="n"/>
      <c r="BG140" s="90" t="n"/>
      <c r="BH140" s="87" t="n"/>
      <c r="BI140" s="90" t="n"/>
      <c r="BJ140" s="90" t="n"/>
      <c r="BK140" s="90" t="n"/>
      <c r="BL140" s="90" t="n"/>
      <c r="BM140" s="90" t="n"/>
      <c r="BN140" s="90" t="n"/>
      <c r="BO140" s="90" t="n"/>
      <c r="BP140" s="90" t="n"/>
      <c r="BQ140" s="90" t="n"/>
      <c r="BR140" s="90" t="n"/>
      <c r="BS140" s="90" t="n"/>
      <c r="BT140" s="90" t="n"/>
      <c r="BU140" s="90" t="n"/>
      <c r="BV140" s="90" t="n"/>
      <c r="BW140" s="90" t="n"/>
    </row>
    <row r="141" ht="21.9" customHeight="1" s="35">
      <c r="C141" s="92" t="n"/>
      <c r="D141" s="202" t="n"/>
      <c r="E141" s="201" t="n"/>
      <c r="F141" s="201" t="n"/>
      <c r="G141" s="201" t="n"/>
      <c r="H141" s="201" t="n"/>
      <c r="I141" s="201" t="n"/>
      <c r="J141" s="201" t="n"/>
      <c r="K141" s="201" t="n"/>
      <c r="L141" s="201" t="n"/>
      <c r="M141" s="201" t="n"/>
      <c r="N141" s="201" t="n"/>
      <c r="O141" s="201" t="n"/>
      <c r="P141" s="201" t="n"/>
      <c r="Q141" s="201" t="n"/>
      <c r="R141" s="201" t="n"/>
      <c r="S141" s="201" t="n"/>
      <c r="T141" s="201" t="n"/>
      <c r="U141" s="201" t="n"/>
      <c r="V141" s="201" t="n"/>
      <c r="W141" s="201" t="n"/>
      <c r="X141" s="201" t="n"/>
      <c r="Y141" s="201" t="n"/>
      <c r="Z141" s="201" t="n"/>
      <c r="AA141" s="201" t="n"/>
      <c r="AB141" s="201" t="n"/>
      <c r="AC141" s="201" t="n"/>
      <c r="AD141" s="201" t="n"/>
      <c r="AE141" s="201" t="n"/>
      <c r="AF141" s="201" t="n"/>
      <c r="AG141" s="201" t="n"/>
      <c r="AH141" s="201" t="n"/>
      <c r="AI141" s="201" t="n"/>
      <c r="AJ141" s="182" t="n"/>
      <c r="AK141" s="182" t="n"/>
      <c r="AL141" s="198">
        <f>SUBTOTAL(9,E141:AI141)</f>
        <v/>
      </c>
      <c r="AM141" s="180" t="n"/>
      <c r="AN141" s="150">
        <f>COUNTIF(E141:AI141,"&gt;0")</f>
        <v/>
      </c>
      <c r="AO141" s="180" t="n"/>
      <c r="AP141" s="184">
        <f>SUM(AS141:BW141)</f>
        <v/>
      </c>
      <c r="AQ141" s="179" t="n"/>
      <c r="AR141" s="180" t="n"/>
      <c r="AS141" s="89" t="n"/>
      <c r="AT141" s="89" t="n"/>
      <c r="AU141" s="89" t="n"/>
      <c r="AV141" s="89" t="n"/>
      <c r="AW141" s="89" t="n"/>
      <c r="AX141" s="89" t="n"/>
      <c r="AY141" s="89" t="n"/>
      <c r="AZ141" s="90" t="n"/>
      <c r="BA141" s="90" t="n"/>
      <c r="BB141" s="90" t="n"/>
      <c r="BC141" s="90" t="n"/>
      <c r="BD141" s="90" t="n"/>
      <c r="BE141" s="90" t="n"/>
      <c r="BF141" s="90" t="n"/>
      <c r="BG141" s="90" t="n"/>
      <c r="BH141" s="87" t="n"/>
      <c r="BI141" s="90" t="n"/>
      <c r="BJ141" s="90" t="n"/>
      <c r="BK141" s="90" t="n"/>
      <c r="BL141" s="90" t="n"/>
      <c r="BM141" s="90" t="n"/>
      <c r="BN141" s="90" t="n"/>
      <c r="BO141" s="90" t="n"/>
      <c r="BP141" s="90" t="n"/>
      <c r="BQ141" s="90" t="n"/>
      <c r="BR141" s="90" t="n"/>
      <c r="BS141" s="90" t="n"/>
      <c r="BT141" s="90" t="n"/>
      <c r="BU141" s="90" t="n"/>
      <c r="BV141" s="90" t="n"/>
      <c r="BW141" s="90" t="n"/>
    </row>
    <row r="142" ht="21.9" customHeight="1" s="35">
      <c r="C142" s="92" t="n"/>
      <c r="D142" s="202" t="n"/>
      <c r="E142" s="201" t="n"/>
      <c r="F142" s="201" t="n"/>
      <c r="G142" s="201" t="n"/>
      <c r="H142" s="201" t="n"/>
      <c r="I142" s="201" t="n"/>
      <c r="J142" s="201" t="n"/>
      <c r="K142" s="201" t="n"/>
      <c r="L142" s="201" t="n"/>
      <c r="M142" s="201" t="n"/>
      <c r="N142" s="201" t="n"/>
      <c r="O142" s="201" t="n"/>
      <c r="P142" s="201" t="n"/>
      <c r="Q142" s="201" t="n"/>
      <c r="R142" s="201" t="n"/>
      <c r="S142" s="201" t="n"/>
      <c r="T142" s="201" t="n"/>
      <c r="U142" s="201" t="n"/>
      <c r="V142" s="201" t="n"/>
      <c r="W142" s="201" t="n"/>
      <c r="X142" s="201" t="n"/>
      <c r="Y142" s="201" t="n"/>
      <c r="Z142" s="201" t="n"/>
      <c r="AA142" s="201" t="n"/>
      <c r="AB142" s="201" t="n"/>
      <c r="AC142" s="201" t="n"/>
      <c r="AD142" s="201" t="n"/>
      <c r="AE142" s="201" t="n"/>
      <c r="AF142" s="201" t="n"/>
      <c r="AG142" s="201" t="n"/>
      <c r="AH142" s="201" t="n"/>
      <c r="AI142" s="201" t="n"/>
      <c r="AJ142" s="182" t="n"/>
      <c r="AK142" s="182" t="n"/>
      <c r="AL142" s="198">
        <f>SUBTOTAL(9,E142:AI142)</f>
        <v/>
      </c>
      <c r="AM142" s="180" t="n"/>
      <c r="AN142" s="150">
        <f>COUNTIF(E142:AI142,"&gt;0")</f>
        <v/>
      </c>
      <c r="AO142" s="180" t="n"/>
      <c r="AP142" s="184">
        <f>SUM(AS142:BW142)</f>
        <v/>
      </c>
      <c r="AQ142" s="179" t="n"/>
      <c r="AR142" s="180" t="n"/>
      <c r="AS142" s="89" t="n"/>
      <c r="AT142" s="89" t="n"/>
      <c r="AU142" s="89" t="n"/>
      <c r="AV142" s="89" t="n"/>
      <c r="AW142" s="89" t="n"/>
      <c r="AX142" s="89" t="n"/>
      <c r="AY142" s="89" t="n"/>
      <c r="AZ142" s="90" t="n"/>
      <c r="BA142" s="90" t="n"/>
      <c r="BB142" s="90" t="n"/>
      <c r="BC142" s="90" t="n"/>
      <c r="BD142" s="90" t="n"/>
      <c r="BE142" s="90" t="n"/>
      <c r="BF142" s="90" t="n"/>
      <c r="BG142" s="90" t="n"/>
      <c r="BH142" s="87" t="n"/>
      <c r="BI142" s="90" t="n"/>
      <c r="BJ142" s="90" t="n"/>
      <c r="BK142" s="90" t="n"/>
      <c r="BL142" s="90" t="n"/>
      <c r="BM142" s="90" t="n"/>
      <c r="BN142" s="90" t="n"/>
      <c r="BO142" s="90" t="n"/>
      <c r="BP142" s="90" t="n"/>
      <c r="BQ142" s="90" t="n"/>
      <c r="BR142" s="90" t="n"/>
      <c r="BS142" s="90" t="n"/>
      <c r="BT142" s="90" t="n"/>
      <c r="BU142" s="90" t="n"/>
      <c r="BV142" s="90" t="n"/>
      <c r="BW142" s="90" t="n"/>
    </row>
    <row r="143" ht="21.9" customHeight="1" s="35">
      <c r="C143" s="92" t="n"/>
      <c r="D143" s="202" t="n"/>
      <c r="E143" s="201" t="n"/>
      <c r="F143" s="201" t="n"/>
      <c r="G143" s="201" t="n"/>
      <c r="H143" s="201" t="n"/>
      <c r="I143" s="201" t="n"/>
      <c r="J143" s="201" t="n"/>
      <c r="K143" s="201" t="n"/>
      <c r="L143" s="201" t="n"/>
      <c r="M143" s="201" t="n"/>
      <c r="N143" s="201" t="n"/>
      <c r="O143" s="201" t="n"/>
      <c r="P143" s="201" t="n"/>
      <c r="Q143" s="201" t="n"/>
      <c r="R143" s="201" t="n"/>
      <c r="S143" s="201" t="n"/>
      <c r="T143" s="201" t="n"/>
      <c r="U143" s="201" t="n"/>
      <c r="V143" s="201" t="n"/>
      <c r="W143" s="201" t="n"/>
      <c r="X143" s="201" t="n"/>
      <c r="Y143" s="201" t="n"/>
      <c r="Z143" s="201" t="n"/>
      <c r="AA143" s="201" t="n"/>
      <c r="AB143" s="201" t="n"/>
      <c r="AC143" s="201" t="n"/>
      <c r="AD143" s="201" t="n"/>
      <c r="AE143" s="201" t="n"/>
      <c r="AF143" s="201" t="n"/>
      <c r="AG143" s="201" t="n"/>
      <c r="AH143" s="201" t="n"/>
      <c r="AI143" s="201" t="n"/>
      <c r="AJ143" s="182" t="n"/>
      <c r="AK143" s="182" t="n"/>
      <c r="AL143" s="198">
        <f>SUBTOTAL(9,E143:AI143)</f>
        <v/>
      </c>
      <c r="AM143" s="180" t="n"/>
      <c r="AN143" s="150">
        <f>COUNTIF(E143:AI143,"&gt;0")</f>
        <v/>
      </c>
      <c r="AO143" s="180" t="n"/>
      <c r="AP143" s="184">
        <f>SUM(AS143:BW143)</f>
        <v/>
      </c>
      <c r="AQ143" s="179" t="n"/>
      <c r="AR143" s="180" t="n"/>
      <c r="AS143" s="89" t="n"/>
      <c r="AT143" s="89" t="n"/>
      <c r="AU143" s="89" t="n"/>
      <c r="AV143" s="89" t="n"/>
      <c r="AW143" s="89" t="n"/>
      <c r="AX143" s="89" t="n"/>
      <c r="AY143" s="89" t="n"/>
      <c r="AZ143" s="90" t="n"/>
      <c r="BA143" s="90" t="n"/>
      <c r="BB143" s="90" t="n"/>
      <c r="BC143" s="90" t="n"/>
      <c r="BD143" s="90" t="n"/>
      <c r="BE143" s="90" t="n"/>
      <c r="BF143" s="90" t="n"/>
      <c r="BG143" s="90" t="n"/>
      <c r="BH143" s="87" t="n"/>
      <c r="BI143" s="90" t="n"/>
      <c r="BJ143" s="90" t="n"/>
      <c r="BK143" s="90" t="n"/>
      <c r="BL143" s="90" t="n"/>
      <c r="BM143" s="90" t="n"/>
      <c r="BN143" s="90" t="n"/>
      <c r="BO143" s="90" t="n"/>
      <c r="BP143" s="90" t="n"/>
      <c r="BQ143" s="90" t="n"/>
      <c r="BR143" s="90" t="n"/>
      <c r="BS143" s="90" t="n"/>
      <c r="BT143" s="90" t="n"/>
      <c r="BU143" s="90" t="n"/>
      <c r="BV143" s="90" t="n"/>
      <c r="BW143" s="90" t="n"/>
    </row>
    <row r="144" ht="21.9" customHeight="1" s="35">
      <c r="C144" s="92" t="n"/>
      <c r="D144" s="202" t="n"/>
      <c r="E144" s="201" t="n"/>
      <c r="F144" s="201" t="n"/>
      <c r="G144" s="201" t="n"/>
      <c r="H144" s="201" t="n"/>
      <c r="I144" s="201" t="n"/>
      <c r="J144" s="201" t="n"/>
      <c r="K144" s="201" t="n"/>
      <c r="L144" s="201" t="n"/>
      <c r="M144" s="201" t="n"/>
      <c r="N144" s="201" t="n"/>
      <c r="O144" s="201" t="n"/>
      <c r="P144" s="201" t="n"/>
      <c r="Q144" s="201" t="n"/>
      <c r="R144" s="201" t="n"/>
      <c r="S144" s="201" t="n"/>
      <c r="T144" s="201" t="n"/>
      <c r="U144" s="201" t="n"/>
      <c r="V144" s="201" t="n"/>
      <c r="W144" s="201" t="n"/>
      <c r="X144" s="201" t="n"/>
      <c r="Y144" s="201" t="n"/>
      <c r="Z144" s="201" t="n"/>
      <c r="AA144" s="201" t="n"/>
      <c r="AB144" s="201" t="n"/>
      <c r="AC144" s="201" t="n"/>
      <c r="AD144" s="201" t="n"/>
      <c r="AE144" s="201" t="n"/>
      <c r="AF144" s="201" t="n"/>
      <c r="AG144" s="201" t="n"/>
      <c r="AH144" s="201" t="n"/>
      <c r="AI144" s="201" t="n"/>
      <c r="AJ144" s="182" t="n"/>
      <c r="AK144" s="182" t="n"/>
      <c r="AL144" s="198">
        <f>SUBTOTAL(9,E144:AI144)</f>
        <v/>
      </c>
      <c r="AM144" s="180" t="n"/>
      <c r="AN144" s="150">
        <f>COUNTIF(E144:AI144,"&gt;0")</f>
        <v/>
      </c>
      <c r="AO144" s="180" t="n"/>
      <c r="AP144" s="184">
        <f>SUM(AS144:BW144)</f>
        <v/>
      </c>
      <c r="AQ144" s="179" t="n"/>
      <c r="AR144" s="180" t="n"/>
      <c r="AS144" s="89" t="n"/>
      <c r="AT144" s="89" t="n"/>
      <c r="AU144" s="89" t="n"/>
      <c r="AV144" s="89" t="n"/>
      <c r="AW144" s="89" t="n"/>
      <c r="AX144" s="89" t="n"/>
      <c r="AY144" s="89" t="n"/>
      <c r="AZ144" s="90" t="n"/>
      <c r="BA144" s="90" t="n"/>
      <c r="BB144" s="90" t="n"/>
      <c r="BC144" s="90" t="n"/>
      <c r="BD144" s="90" t="n"/>
      <c r="BE144" s="90" t="n"/>
      <c r="BF144" s="90" t="n"/>
      <c r="BG144" s="90" t="n"/>
      <c r="BH144" s="87" t="n"/>
      <c r="BI144" s="90" t="n"/>
      <c r="BJ144" s="90" t="n"/>
      <c r="BK144" s="90" t="n"/>
      <c r="BL144" s="90" t="n"/>
      <c r="BM144" s="90" t="n"/>
      <c r="BN144" s="90" t="n"/>
      <c r="BO144" s="90" t="n"/>
      <c r="BP144" s="90" t="n"/>
      <c r="BQ144" s="90" t="n"/>
      <c r="BR144" s="90" t="n"/>
      <c r="BS144" s="90" t="n"/>
      <c r="BT144" s="90" t="n"/>
      <c r="BU144" s="90" t="n"/>
      <c r="BV144" s="90" t="n"/>
      <c r="BW144" s="90" t="n"/>
    </row>
    <row r="145" ht="21.9" customHeight="1" s="35">
      <c r="C145" s="92" t="n"/>
      <c r="D145" s="202" t="n"/>
      <c r="E145" s="201" t="n"/>
      <c r="F145" s="201" t="n"/>
      <c r="G145" s="201" t="n"/>
      <c r="H145" s="201" t="n"/>
      <c r="I145" s="201" t="n"/>
      <c r="J145" s="201" t="n"/>
      <c r="K145" s="201" t="n"/>
      <c r="L145" s="201" t="n"/>
      <c r="M145" s="201" t="n"/>
      <c r="N145" s="201" t="n"/>
      <c r="O145" s="201" t="n"/>
      <c r="P145" s="201" t="n"/>
      <c r="Q145" s="201" t="n"/>
      <c r="R145" s="201" t="n"/>
      <c r="S145" s="201" t="n"/>
      <c r="T145" s="201" t="n"/>
      <c r="U145" s="201" t="n"/>
      <c r="V145" s="201" t="n"/>
      <c r="W145" s="201" t="n"/>
      <c r="X145" s="201" t="n"/>
      <c r="Y145" s="201" t="n"/>
      <c r="Z145" s="201" t="n"/>
      <c r="AA145" s="201" t="n"/>
      <c r="AB145" s="201" t="n"/>
      <c r="AC145" s="201" t="n"/>
      <c r="AD145" s="201" t="n"/>
      <c r="AE145" s="201" t="n"/>
      <c r="AF145" s="201" t="n"/>
      <c r="AG145" s="201" t="n"/>
      <c r="AH145" s="201" t="n"/>
      <c r="AI145" s="201" t="n"/>
      <c r="AJ145" s="182" t="n"/>
      <c r="AK145" s="182" t="n"/>
      <c r="AL145" s="198">
        <f>SUBTOTAL(9,E145:AI145)</f>
        <v/>
      </c>
      <c r="AM145" s="180" t="n"/>
      <c r="AN145" s="150">
        <f>COUNTIF(E145:AI145,"&gt;0")</f>
        <v/>
      </c>
      <c r="AO145" s="180" t="n"/>
      <c r="AP145" s="184">
        <f>SUM(AS145:BW145)</f>
        <v/>
      </c>
      <c r="AQ145" s="179" t="n"/>
      <c r="AR145" s="180" t="n"/>
      <c r="AS145" s="89" t="n"/>
      <c r="AT145" s="89" t="n"/>
      <c r="AU145" s="89" t="n"/>
      <c r="AV145" s="89" t="n"/>
      <c r="AW145" s="89" t="n"/>
      <c r="AX145" s="89" t="n"/>
      <c r="AY145" s="89" t="n"/>
      <c r="AZ145" s="90" t="n"/>
      <c r="BA145" s="90" t="n"/>
      <c r="BB145" s="90" t="n"/>
      <c r="BC145" s="90" t="n"/>
      <c r="BD145" s="90" t="n"/>
      <c r="BE145" s="90" t="n"/>
      <c r="BF145" s="90" t="n"/>
      <c r="BG145" s="90" t="n"/>
      <c r="BH145" s="87" t="n"/>
      <c r="BI145" s="90" t="n"/>
      <c r="BJ145" s="90" t="n"/>
      <c r="BK145" s="90" t="n"/>
      <c r="BL145" s="90" t="n"/>
      <c r="BM145" s="90" t="n"/>
      <c r="BN145" s="90" t="n"/>
      <c r="BO145" s="90" t="n"/>
      <c r="BP145" s="90" t="n"/>
      <c r="BQ145" s="90" t="n"/>
      <c r="BR145" s="90" t="n"/>
      <c r="BS145" s="90" t="n"/>
      <c r="BT145" s="90" t="n"/>
      <c r="BU145" s="90" t="n"/>
      <c r="BV145" s="90" t="n"/>
      <c r="BW145" s="90" t="n"/>
    </row>
    <row r="146" ht="21.9" customHeight="1" s="35">
      <c r="C146" s="92" t="n"/>
      <c r="D146" s="202" t="n"/>
      <c r="E146" s="201" t="n"/>
      <c r="F146" s="201" t="n"/>
      <c r="G146" s="201" t="n"/>
      <c r="H146" s="201" t="n"/>
      <c r="I146" s="201" t="n"/>
      <c r="J146" s="201" t="n"/>
      <c r="K146" s="201" t="n"/>
      <c r="L146" s="201" t="n"/>
      <c r="M146" s="201" t="n"/>
      <c r="N146" s="201" t="n"/>
      <c r="O146" s="201" t="n"/>
      <c r="P146" s="201" t="n"/>
      <c r="Q146" s="201" t="n"/>
      <c r="R146" s="201" t="n"/>
      <c r="S146" s="201" t="n"/>
      <c r="T146" s="201" t="n"/>
      <c r="U146" s="201" t="n"/>
      <c r="V146" s="201" t="n"/>
      <c r="W146" s="201" t="n"/>
      <c r="X146" s="201" t="n"/>
      <c r="Y146" s="201" t="n"/>
      <c r="Z146" s="201" t="n"/>
      <c r="AA146" s="201" t="n"/>
      <c r="AB146" s="201" t="n"/>
      <c r="AC146" s="201" t="n"/>
      <c r="AD146" s="201" t="n"/>
      <c r="AE146" s="201" t="n"/>
      <c r="AF146" s="201" t="n"/>
      <c r="AG146" s="201" t="n"/>
      <c r="AH146" s="201" t="n"/>
      <c r="AI146" s="201" t="n"/>
      <c r="AJ146" s="182" t="n"/>
      <c r="AK146" s="182" t="n"/>
      <c r="AL146" s="198">
        <f>SUBTOTAL(9,E146:AI146)</f>
        <v/>
      </c>
      <c r="AM146" s="180" t="n"/>
      <c r="AN146" s="150">
        <f>COUNTIF(E146:AI146,"&gt;0")</f>
        <v/>
      </c>
      <c r="AO146" s="180" t="n"/>
      <c r="AP146" s="184">
        <f>SUM(AS146:BW146)</f>
        <v/>
      </c>
      <c r="AQ146" s="179" t="n"/>
      <c r="AR146" s="180" t="n"/>
      <c r="AS146" s="89" t="n"/>
      <c r="AT146" s="89" t="n"/>
      <c r="AU146" s="89" t="n"/>
      <c r="AV146" s="89" t="n"/>
      <c r="AW146" s="89" t="n"/>
      <c r="AX146" s="89" t="n"/>
      <c r="AY146" s="89" t="n"/>
      <c r="AZ146" s="90" t="n"/>
      <c r="BA146" s="90" t="n"/>
      <c r="BB146" s="90" t="n"/>
      <c r="BC146" s="90" t="n"/>
      <c r="BD146" s="90" t="n"/>
      <c r="BE146" s="90" t="n"/>
      <c r="BF146" s="90" t="n"/>
      <c r="BG146" s="90" t="n"/>
      <c r="BH146" s="87" t="n"/>
      <c r="BI146" s="90" t="n"/>
      <c r="BJ146" s="90" t="n"/>
      <c r="BK146" s="90" t="n"/>
      <c r="BL146" s="90" t="n"/>
      <c r="BM146" s="90" t="n"/>
      <c r="BN146" s="90" t="n"/>
      <c r="BO146" s="90" t="n"/>
      <c r="BP146" s="90" t="n"/>
      <c r="BQ146" s="90" t="n"/>
      <c r="BR146" s="90" t="n"/>
      <c r="BS146" s="90" t="n"/>
      <c r="BT146" s="90" t="n"/>
      <c r="BU146" s="90" t="n"/>
      <c r="BV146" s="90" t="n"/>
      <c r="BW146" s="90" t="n"/>
    </row>
    <row r="147" ht="21.9" customHeight="1" s="35">
      <c r="C147" s="92" t="n"/>
      <c r="D147" s="200" t="n"/>
      <c r="E147" s="201" t="n"/>
      <c r="F147" s="201" t="n"/>
      <c r="G147" s="201" t="n"/>
      <c r="H147" s="201" t="n"/>
      <c r="I147" s="201" t="n"/>
      <c r="J147" s="201" t="n"/>
      <c r="K147" s="201" t="n"/>
      <c r="L147" s="201" t="n"/>
      <c r="M147" s="201" t="n"/>
      <c r="N147" s="201" t="n"/>
      <c r="O147" s="201" t="n"/>
      <c r="P147" s="201" t="n"/>
      <c r="Q147" s="201" t="n"/>
      <c r="R147" s="201" t="n"/>
      <c r="S147" s="201" t="n"/>
      <c r="T147" s="201" t="n"/>
      <c r="U147" s="201" t="n"/>
      <c r="V147" s="201" t="n"/>
      <c r="W147" s="201" t="n"/>
      <c r="X147" s="201" t="n"/>
      <c r="Y147" s="201" t="n"/>
      <c r="Z147" s="201" t="n"/>
      <c r="AA147" s="201" t="n"/>
      <c r="AB147" s="201" t="n"/>
      <c r="AC147" s="201" t="n"/>
      <c r="AD147" s="201" t="n"/>
      <c r="AE147" s="201" t="n"/>
      <c r="AF147" s="201" t="n"/>
      <c r="AG147" s="201" t="n"/>
      <c r="AH147" s="201" t="n"/>
      <c r="AI147" s="201" t="n"/>
      <c r="AJ147" s="182" t="n"/>
      <c r="AK147" s="182" t="n"/>
      <c r="AL147" s="198">
        <f>SUBTOTAL(9,E147:AI147)</f>
        <v/>
      </c>
      <c r="AM147" s="180" t="n"/>
      <c r="AN147" s="150">
        <f>COUNTIF(E147:AI147,"&gt;0")</f>
        <v/>
      </c>
      <c r="AO147" s="180" t="n"/>
      <c r="AP147" s="184">
        <f>SUM(AS147:BW147)</f>
        <v/>
      </c>
      <c r="AQ147" s="179" t="n"/>
      <c r="AR147" s="180" t="n"/>
      <c r="AS147" s="89" t="n"/>
      <c r="AT147" s="89" t="n"/>
      <c r="AU147" s="89" t="n"/>
      <c r="AV147" s="89" t="n"/>
      <c r="AW147" s="89" t="n"/>
      <c r="AX147" s="89" t="n"/>
      <c r="AY147" s="89" t="n"/>
      <c r="AZ147" s="90" t="n"/>
      <c r="BA147" s="90" t="n"/>
      <c r="BB147" s="90" t="n"/>
      <c r="BC147" s="90" t="n"/>
      <c r="BD147" s="90" t="n"/>
      <c r="BE147" s="90" t="n"/>
      <c r="BF147" s="90" t="n"/>
      <c r="BG147" s="90" t="n"/>
      <c r="BH147" s="87" t="n"/>
      <c r="BI147" s="90" t="n"/>
      <c r="BJ147" s="90" t="n"/>
      <c r="BK147" s="90" t="n"/>
      <c r="BL147" s="90" t="n"/>
      <c r="BM147" s="90" t="n"/>
      <c r="BN147" s="90" t="n"/>
      <c r="BO147" s="90" t="n"/>
      <c r="BP147" s="90" t="n"/>
      <c r="BQ147" s="90" t="n"/>
      <c r="BR147" s="90" t="n"/>
      <c r="BS147" s="90" t="n"/>
      <c r="BT147" s="90" t="n"/>
      <c r="BU147" s="90" t="n"/>
      <c r="BV147" s="90" t="n"/>
      <c r="BW147" s="90" t="n"/>
    </row>
    <row r="148" ht="21.9" customHeight="1" s="35">
      <c r="C148" s="94" t="n"/>
      <c r="D148" s="200" t="n"/>
      <c r="E148" s="201" t="n"/>
      <c r="F148" s="201" t="n"/>
      <c r="G148" s="201" t="n"/>
      <c r="H148" s="201" t="n"/>
      <c r="I148" s="201" t="n"/>
      <c r="J148" s="201" t="n"/>
      <c r="K148" s="201" t="n"/>
      <c r="L148" s="201" t="n"/>
      <c r="M148" s="201" t="n"/>
      <c r="N148" s="201" t="n"/>
      <c r="O148" s="201" t="n"/>
      <c r="P148" s="201" t="n"/>
      <c r="Q148" s="201" t="n"/>
      <c r="R148" s="201" t="n"/>
      <c r="S148" s="201" t="n"/>
      <c r="T148" s="201" t="n"/>
      <c r="U148" s="201" t="n"/>
      <c r="V148" s="201" t="n"/>
      <c r="W148" s="201" t="n"/>
      <c r="X148" s="201" t="n"/>
      <c r="Y148" s="201" t="n"/>
      <c r="Z148" s="201" t="n"/>
      <c r="AA148" s="201" t="n"/>
      <c r="AB148" s="201" t="n"/>
      <c r="AC148" s="201" t="n"/>
      <c r="AD148" s="201" t="n"/>
      <c r="AE148" s="201" t="n"/>
      <c r="AF148" s="201" t="n"/>
      <c r="AG148" s="201" t="n"/>
      <c r="AH148" s="201" t="n"/>
      <c r="AI148" s="201" t="n"/>
      <c r="AJ148" s="182" t="n"/>
      <c r="AK148" s="182" t="n"/>
      <c r="AL148" s="198">
        <f>SUBTOTAL(9,E148:AI148)</f>
        <v/>
      </c>
      <c r="AM148" s="180" t="n"/>
      <c r="AN148" s="150">
        <f>COUNTIF(E148:AI148,"&gt;0")</f>
        <v/>
      </c>
      <c r="AO148" s="180" t="n"/>
      <c r="AP148" s="184">
        <f>SUM(AS148:BW148)</f>
        <v/>
      </c>
      <c r="AQ148" s="179" t="n"/>
      <c r="AR148" s="180" t="n"/>
      <c r="AS148" s="89" t="n"/>
      <c r="AT148" s="89" t="n"/>
      <c r="AU148" s="89" t="n"/>
      <c r="AV148" s="89" t="n"/>
      <c r="AW148" s="89" t="n"/>
      <c r="AX148" s="89" t="n"/>
      <c r="AY148" s="89" t="n"/>
      <c r="AZ148" s="90" t="n"/>
      <c r="BA148" s="90" t="n"/>
      <c r="BB148" s="90" t="n"/>
      <c r="BC148" s="90" t="n"/>
      <c r="BD148" s="90" t="n"/>
      <c r="BE148" s="90" t="n"/>
      <c r="BF148" s="90" t="n"/>
      <c r="BG148" s="90" t="n"/>
      <c r="BH148" s="87" t="n"/>
      <c r="BI148" s="90" t="n"/>
      <c r="BJ148" s="90" t="n"/>
      <c r="BK148" s="90" t="n"/>
      <c r="BL148" s="90" t="n"/>
      <c r="BM148" s="90" t="n"/>
      <c r="BN148" s="90" t="n"/>
      <c r="BO148" s="90" t="n"/>
      <c r="BP148" s="90" t="n"/>
      <c r="BQ148" s="90" t="n"/>
      <c r="BR148" s="90" t="n"/>
      <c r="BS148" s="90" t="n"/>
      <c r="BT148" s="90" t="n"/>
      <c r="BU148" s="90" t="n"/>
      <c r="BV148" s="90" t="n"/>
      <c r="BW148" s="90" t="n"/>
    </row>
    <row r="149" ht="21.9" customHeight="1" s="35">
      <c r="C149" s="94" t="n"/>
      <c r="D149" s="200" t="n"/>
      <c r="E149" s="201" t="n"/>
      <c r="F149" s="201" t="n"/>
      <c r="G149" s="201" t="n"/>
      <c r="H149" s="201" t="n"/>
      <c r="I149" s="201" t="n"/>
      <c r="J149" s="201" t="n"/>
      <c r="K149" s="201" t="n"/>
      <c r="L149" s="201" t="n"/>
      <c r="M149" s="201" t="n"/>
      <c r="N149" s="201" t="n"/>
      <c r="O149" s="201" t="n"/>
      <c r="P149" s="201" t="n"/>
      <c r="Q149" s="201" t="n"/>
      <c r="R149" s="201" t="n"/>
      <c r="S149" s="201" t="n"/>
      <c r="T149" s="201" t="n"/>
      <c r="U149" s="201" t="n"/>
      <c r="V149" s="201" t="n"/>
      <c r="W149" s="201" t="n"/>
      <c r="X149" s="201" t="n"/>
      <c r="Y149" s="201" t="n"/>
      <c r="Z149" s="201" t="n"/>
      <c r="AA149" s="201" t="n"/>
      <c r="AB149" s="201" t="n"/>
      <c r="AC149" s="201" t="n"/>
      <c r="AD149" s="201" t="n"/>
      <c r="AE149" s="201" t="n"/>
      <c r="AF149" s="201" t="n"/>
      <c r="AG149" s="201" t="n"/>
      <c r="AH149" s="201" t="n"/>
      <c r="AI149" s="201" t="n"/>
      <c r="AJ149" s="182" t="n"/>
      <c r="AK149" s="182" t="n"/>
      <c r="AL149" s="198">
        <f>SUBTOTAL(9,E149:AI149)</f>
        <v/>
      </c>
      <c r="AM149" s="180" t="n"/>
      <c r="AN149" s="150">
        <f>COUNTIF(E149:AI149,"&gt;0")</f>
        <v/>
      </c>
      <c r="AO149" s="180" t="n"/>
      <c r="AP149" s="184">
        <f>SUM(AS149:BW149)</f>
        <v/>
      </c>
      <c r="AQ149" s="179" t="n"/>
      <c r="AR149" s="180" t="n"/>
      <c r="AS149" s="89" t="n"/>
      <c r="AT149" s="89" t="n"/>
      <c r="AU149" s="89" t="n"/>
      <c r="AV149" s="89" t="n"/>
      <c r="AW149" s="89" t="n"/>
      <c r="AX149" s="89" t="n"/>
      <c r="AY149" s="89" t="n"/>
      <c r="AZ149" s="90" t="n"/>
      <c r="BA149" s="90" t="n"/>
      <c r="BB149" s="90" t="n"/>
      <c r="BC149" s="90" t="n"/>
      <c r="BD149" s="90" t="n"/>
      <c r="BE149" s="90" t="n"/>
      <c r="BF149" s="90" t="n"/>
      <c r="BG149" s="90" t="n"/>
      <c r="BH149" s="87" t="n"/>
      <c r="BI149" s="90" t="n"/>
      <c r="BJ149" s="90" t="n"/>
      <c r="BK149" s="90" t="n"/>
      <c r="BL149" s="90" t="n"/>
      <c r="BM149" s="90" t="n"/>
      <c r="BN149" s="90" t="n"/>
      <c r="BO149" s="90" t="n"/>
      <c r="BP149" s="90" t="n"/>
      <c r="BQ149" s="90" t="n"/>
      <c r="BR149" s="90" t="n"/>
      <c r="BS149" s="90" t="n"/>
      <c r="BT149" s="90" t="n"/>
      <c r="BU149" s="90" t="n"/>
      <c r="BV149" s="90" t="n"/>
      <c r="BW149" s="90" t="n"/>
    </row>
    <row r="150" ht="21.9" customHeight="1" s="35">
      <c r="C150" s="92" t="n"/>
      <c r="D150" s="200" t="n"/>
      <c r="E150" s="201" t="n"/>
      <c r="F150" s="201" t="n"/>
      <c r="G150" s="201" t="n"/>
      <c r="H150" s="201" t="n"/>
      <c r="I150" s="201" t="n"/>
      <c r="J150" s="201" t="n"/>
      <c r="K150" s="201" t="n"/>
      <c r="L150" s="201" t="n"/>
      <c r="M150" s="201" t="n"/>
      <c r="N150" s="201" t="n"/>
      <c r="O150" s="201" t="n"/>
      <c r="P150" s="201" t="n"/>
      <c r="Q150" s="201" t="n"/>
      <c r="R150" s="201" t="n"/>
      <c r="S150" s="201" t="n"/>
      <c r="T150" s="201" t="n"/>
      <c r="U150" s="201" t="n"/>
      <c r="V150" s="201" t="n"/>
      <c r="W150" s="201" t="n"/>
      <c r="X150" s="201" t="n"/>
      <c r="Y150" s="201" t="n"/>
      <c r="Z150" s="201" t="n"/>
      <c r="AA150" s="201" t="n"/>
      <c r="AB150" s="201" t="n"/>
      <c r="AC150" s="201" t="n"/>
      <c r="AD150" s="201" t="n"/>
      <c r="AE150" s="201" t="n"/>
      <c r="AF150" s="201" t="n"/>
      <c r="AG150" s="201" t="n"/>
      <c r="AH150" s="201" t="n"/>
      <c r="AI150" s="201" t="n"/>
      <c r="AJ150" s="182" t="n"/>
      <c r="AK150" s="182" t="n"/>
      <c r="AL150" s="198">
        <f>SUBTOTAL(9,E150:AI150)</f>
        <v/>
      </c>
      <c r="AM150" s="180" t="n"/>
      <c r="AN150" s="150">
        <f>COUNTIF(E150:AI150,"&gt;0")</f>
        <v/>
      </c>
      <c r="AO150" s="180" t="n"/>
      <c r="AP150" s="184">
        <f>SUM(AS150:BW150)</f>
        <v/>
      </c>
      <c r="AQ150" s="179" t="n"/>
      <c r="AR150" s="180" t="n"/>
      <c r="AS150" s="89" t="n"/>
      <c r="AT150" s="89" t="n"/>
      <c r="AU150" s="89" t="n"/>
      <c r="AV150" s="89" t="n"/>
      <c r="AW150" s="89" t="n"/>
      <c r="AX150" s="89" t="n"/>
      <c r="AY150" s="89" t="n"/>
      <c r="AZ150" s="90" t="n"/>
      <c r="BA150" s="90" t="n"/>
      <c r="BB150" s="90" t="n"/>
      <c r="BC150" s="90" t="n"/>
      <c r="BD150" s="90" t="n"/>
      <c r="BE150" s="90" t="n"/>
      <c r="BF150" s="90" t="n"/>
      <c r="BG150" s="90" t="n"/>
      <c r="BH150" s="87" t="n"/>
      <c r="BI150" s="90" t="n"/>
      <c r="BJ150" s="90" t="n"/>
      <c r="BK150" s="90" t="n"/>
      <c r="BL150" s="90" t="n"/>
      <c r="BM150" s="90" t="n"/>
      <c r="BN150" s="90" t="n"/>
      <c r="BO150" s="90" t="n"/>
      <c r="BP150" s="90" t="n"/>
      <c r="BQ150" s="90" t="n"/>
      <c r="BR150" s="90" t="n"/>
      <c r="BS150" s="90" t="n"/>
      <c r="BT150" s="90" t="n"/>
      <c r="BU150" s="90" t="n"/>
      <c r="BV150" s="90" t="n"/>
      <c r="BW150" s="90" t="n"/>
    </row>
    <row r="151" ht="21.9" customHeight="1" s="35">
      <c r="C151" s="92" t="n"/>
      <c r="D151" s="200" t="n"/>
      <c r="E151" s="201" t="n"/>
      <c r="F151" s="201" t="n"/>
      <c r="G151" s="201" t="n"/>
      <c r="H151" s="201" t="n"/>
      <c r="I151" s="201" t="n"/>
      <c r="J151" s="201" t="n"/>
      <c r="K151" s="201" t="n"/>
      <c r="L151" s="201" t="n"/>
      <c r="M151" s="201" t="n"/>
      <c r="N151" s="201" t="n"/>
      <c r="O151" s="201" t="n"/>
      <c r="P151" s="201" t="n"/>
      <c r="Q151" s="201" t="n"/>
      <c r="R151" s="201" t="n"/>
      <c r="S151" s="201" t="n"/>
      <c r="T151" s="201" t="n"/>
      <c r="U151" s="201" t="n"/>
      <c r="V151" s="201" t="n"/>
      <c r="W151" s="201" t="n"/>
      <c r="X151" s="201" t="n"/>
      <c r="Y151" s="201" t="n"/>
      <c r="Z151" s="201" t="n"/>
      <c r="AA151" s="201" t="n"/>
      <c r="AB151" s="201" t="n"/>
      <c r="AC151" s="201" t="n"/>
      <c r="AD151" s="201" t="n"/>
      <c r="AE151" s="201" t="n"/>
      <c r="AF151" s="201" t="n"/>
      <c r="AG151" s="201" t="n"/>
      <c r="AH151" s="201" t="n"/>
      <c r="AI151" s="201" t="n"/>
      <c r="AJ151" s="182" t="n"/>
      <c r="AK151" s="182" t="n"/>
      <c r="AL151" s="198">
        <f>SUBTOTAL(9,E151:AI151)</f>
        <v/>
      </c>
      <c r="AM151" s="180" t="n"/>
      <c r="AN151" s="150">
        <f>COUNTIF(E151:AI151,"&gt;0")</f>
        <v/>
      </c>
      <c r="AO151" s="180" t="n"/>
      <c r="AP151" s="184">
        <f>SUM(AS151:BW151)</f>
        <v/>
      </c>
      <c r="AQ151" s="179" t="n"/>
      <c r="AR151" s="180" t="n"/>
      <c r="AS151" s="89" t="n"/>
      <c r="AT151" s="89" t="n"/>
      <c r="AU151" s="89" t="n"/>
      <c r="AV151" s="89" t="n"/>
      <c r="AW151" s="89" t="n"/>
      <c r="AX151" s="89" t="n"/>
      <c r="AY151" s="89" t="n"/>
      <c r="AZ151" s="90" t="n"/>
      <c r="BA151" s="90" t="n"/>
      <c r="BB151" s="90" t="n"/>
      <c r="BC151" s="90" t="n"/>
      <c r="BD151" s="90" t="n"/>
      <c r="BE151" s="90" t="n"/>
      <c r="BF151" s="90" t="n"/>
      <c r="BG151" s="90" t="n"/>
      <c r="BH151" s="87" t="n"/>
      <c r="BI151" s="90" t="n"/>
      <c r="BJ151" s="90" t="n"/>
      <c r="BK151" s="90" t="n"/>
      <c r="BL151" s="90" t="n"/>
      <c r="BM151" s="90" t="n"/>
      <c r="BN151" s="90" t="n"/>
      <c r="BO151" s="90" t="n"/>
      <c r="BP151" s="90" t="n"/>
      <c r="BQ151" s="90" t="n"/>
      <c r="BR151" s="90" t="n"/>
      <c r="BS151" s="90" t="n"/>
      <c r="BT151" s="90" t="n"/>
      <c r="BU151" s="90" t="n"/>
      <c r="BV151" s="90" t="n"/>
      <c r="BW151" s="90" t="n"/>
    </row>
    <row r="152" ht="21.9" customHeight="1" s="35">
      <c r="C152" s="92" t="n"/>
      <c r="D152" s="200" t="n"/>
      <c r="E152" s="201" t="n"/>
      <c r="F152" s="201" t="n"/>
      <c r="G152" s="201" t="n"/>
      <c r="H152" s="201" t="n"/>
      <c r="I152" s="201" t="n"/>
      <c r="J152" s="201" t="n"/>
      <c r="K152" s="201" t="n"/>
      <c r="L152" s="201" t="n"/>
      <c r="M152" s="201" t="n"/>
      <c r="N152" s="201" t="n"/>
      <c r="O152" s="201" t="n"/>
      <c r="P152" s="201" t="n"/>
      <c r="Q152" s="201" t="n"/>
      <c r="R152" s="201" t="n"/>
      <c r="S152" s="201" t="n"/>
      <c r="T152" s="201" t="n"/>
      <c r="U152" s="201" t="n"/>
      <c r="V152" s="201" t="n"/>
      <c r="W152" s="201" t="n"/>
      <c r="X152" s="201" t="n"/>
      <c r="Y152" s="201" t="n"/>
      <c r="Z152" s="201" t="n"/>
      <c r="AA152" s="201" t="n"/>
      <c r="AB152" s="201" t="n"/>
      <c r="AC152" s="201" t="n"/>
      <c r="AD152" s="201" t="n"/>
      <c r="AE152" s="201" t="n"/>
      <c r="AF152" s="201" t="n"/>
      <c r="AG152" s="201" t="n"/>
      <c r="AH152" s="201" t="n"/>
      <c r="AI152" s="201" t="n"/>
      <c r="AJ152" s="182" t="n"/>
      <c r="AK152" s="182" t="n"/>
      <c r="AL152" s="198">
        <f>SUBTOTAL(9,E152:AI152)</f>
        <v/>
      </c>
      <c r="AM152" s="180" t="n"/>
      <c r="AN152" s="150">
        <f>COUNTIF(E152:AI152,"&gt;0")</f>
        <v/>
      </c>
      <c r="AO152" s="180" t="n"/>
      <c r="AP152" s="184">
        <f>SUM(AS152:BW152)</f>
        <v/>
      </c>
      <c r="AQ152" s="179" t="n"/>
      <c r="AR152" s="180" t="n"/>
      <c r="AS152" s="89" t="n"/>
      <c r="AT152" s="89" t="n"/>
      <c r="AU152" s="89" t="n"/>
      <c r="AV152" s="89" t="n"/>
      <c r="AW152" s="89" t="n"/>
      <c r="AX152" s="89" t="n"/>
      <c r="AY152" s="89" t="n"/>
      <c r="AZ152" s="90" t="n"/>
      <c r="BA152" s="90" t="n"/>
      <c r="BB152" s="90" t="n"/>
      <c r="BC152" s="90" t="n"/>
      <c r="BD152" s="90" t="n"/>
      <c r="BE152" s="90" t="n"/>
      <c r="BF152" s="90" t="n"/>
      <c r="BG152" s="90" t="n"/>
      <c r="BH152" s="87" t="n"/>
      <c r="BI152" s="90" t="n"/>
      <c r="BJ152" s="90" t="n"/>
      <c r="BK152" s="90" t="n"/>
      <c r="BL152" s="90" t="n"/>
      <c r="BM152" s="90" t="n"/>
      <c r="BN152" s="90" t="n"/>
      <c r="BO152" s="90" t="n"/>
      <c r="BP152" s="90" t="n"/>
      <c r="BQ152" s="90" t="n"/>
      <c r="BR152" s="90" t="n"/>
      <c r="BS152" s="90" t="n"/>
      <c r="BT152" s="90" t="n"/>
      <c r="BU152" s="90" t="n"/>
      <c r="BV152" s="90" t="n"/>
      <c r="BW152" s="90" t="n"/>
    </row>
    <row r="153" ht="21.9" customHeight="1" s="35">
      <c r="C153" s="92" t="n"/>
      <c r="D153" s="200" t="n"/>
      <c r="E153" s="201" t="n"/>
      <c r="F153" s="201" t="n"/>
      <c r="G153" s="201" t="n"/>
      <c r="H153" s="201" t="n"/>
      <c r="I153" s="201" t="n"/>
      <c r="J153" s="201" t="n"/>
      <c r="K153" s="201" t="n"/>
      <c r="L153" s="201" t="n"/>
      <c r="M153" s="201" t="n"/>
      <c r="N153" s="201" t="n"/>
      <c r="O153" s="201" t="n"/>
      <c r="P153" s="201" t="n"/>
      <c r="Q153" s="201" t="n"/>
      <c r="R153" s="201" t="n"/>
      <c r="S153" s="201" t="n"/>
      <c r="T153" s="201" t="n"/>
      <c r="U153" s="201" t="n"/>
      <c r="V153" s="201" t="n"/>
      <c r="W153" s="201" t="n"/>
      <c r="X153" s="201" t="n"/>
      <c r="Y153" s="201" t="n"/>
      <c r="Z153" s="201" t="n"/>
      <c r="AA153" s="201" t="n"/>
      <c r="AB153" s="201" t="n"/>
      <c r="AC153" s="201" t="n"/>
      <c r="AD153" s="201" t="n"/>
      <c r="AE153" s="201" t="n"/>
      <c r="AF153" s="201" t="n"/>
      <c r="AG153" s="201" t="n"/>
      <c r="AH153" s="201" t="n"/>
      <c r="AI153" s="201" t="n"/>
      <c r="AJ153" s="182" t="n"/>
      <c r="AK153" s="182" t="n"/>
      <c r="AL153" s="198">
        <f>SUBTOTAL(9,E153:AI153)</f>
        <v/>
      </c>
      <c r="AM153" s="180" t="n"/>
      <c r="AN153" s="150">
        <f>COUNTIF(E153:AI153,"&gt;0")</f>
        <v/>
      </c>
      <c r="AO153" s="180" t="n"/>
      <c r="AP153" s="184">
        <f>SUM(AS153:BW153)</f>
        <v/>
      </c>
      <c r="AQ153" s="179" t="n"/>
      <c r="AR153" s="180" t="n"/>
      <c r="AS153" s="89" t="n"/>
      <c r="AT153" s="89" t="n"/>
      <c r="AU153" s="89" t="n"/>
      <c r="AV153" s="89" t="n"/>
      <c r="AW153" s="89" t="n"/>
      <c r="AX153" s="89" t="n"/>
      <c r="AY153" s="89" t="n"/>
      <c r="AZ153" s="90" t="n"/>
      <c r="BA153" s="90" t="n"/>
      <c r="BB153" s="90" t="n"/>
      <c r="BC153" s="90" t="n"/>
      <c r="BD153" s="90" t="n"/>
      <c r="BE153" s="90" t="n"/>
      <c r="BF153" s="90" t="n"/>
      <c r="BG153" s="90" t="n"/>
      <c r="BH153" s="87" t="n"/>
      <c r="BI153" s="90" t="n"/>
      <c r="BJ153" s="90" t="n"/>
      <c r="BK153" s="90" t="n"/>
      <c r="BL153" s="90" t="n"/>
      <c r="BM153" s="90" t="n"/>
      <c r="BN153" s="90" t="n"/>
      <c r="BO153" s="90" t="n"/>
      <c r="BP153" s="90" t="n"/>
      <c r="BQ153" s="90" t="n"/>
      <c r="BR153" s="90" t="n"/>
      <c r="BS153" s="90" t="n"/>
      <c r="BT153" s="90" t="n"/>
      <c r="BU153" s="90" t="n"/>
      <c r="BV153" s="90" t="n"/>
      <c r="BW153" s="90" t="n"/>
    </row>
    <row r="154" ht="21.9" customHeight="1" s="35">
      <c r="C154" s="92" t="n"/>
      <c r="D154" s="200" t="n"/>
      <c r="E154" s="201" t="n"/>
      <c r="F154" s="201" t="n"/>
      <c r="G154" s="201" t="n"/>
      <c r="H154" s="201" t="n"/>
      <c r="I154" s="201" t="n"/>
      <c r="J154" s="201" t="n"/>
      <c r="K154" s="201" t="n"/>
      <c r="L154" s="201" t="n"/>
      <c r="M154" s="201" t="n"/>
      <c r="N154" s="201" t="n"/>
      <c r="O154" s="201" t="n"/>
      <c r="P154" s="201" t="n"/>
      <c r="Q154" s="201" t="n"/>
      <c r="R154" s="201" t="n"/>
      <c r="S154" s="201" t="n"/>
      <c r="T154" s="201" t="n"/>
      <c r="U154" s="201" t="n"/>
      <c r="V154" s="201" t="n"/>
      <c r="W154" s="201" t="n"/>
      <c r="X154" s="201" t="n"/>
      <c r="Y154" s="201" t="n"/>
      <c r="Z154" s="201" t="n"/>
      <c r="AA154" s="201" t="n"/>
      <c r="AB154" s="201" t="n"/>
      <c r="AC154" s="201" t="n"/>
      <c r="AD154" s="201" t="n"/>
      <c r="AE154" s="201" t="n"/>
      <c r="AF154" s="201" t="n"/>
      <c r="AG154" s="201" t="n"/>
      <c r="AH154" s="201" t="n"/>
      <c r="AI154" s="201" t="n"/>
      <c r="AJ154" s="182" t="n"/>
      <c r="AK154" s="182" t="n"/>
      <c r="AL154" s="198">
        <f>SUBTOTAL(9,E154:AI154)</f>
        <v/>
      </c>
      <c r="AM154" s="180" t="n"/>
      <c r="AN154" s="150">
        <f>COUNTIF(E154:AI154,"&gt;0")</f>
        <v/>
      </c>
      <c r="AO154" s="180" t="n"/>
      <c r="AP154" s="184">
        <f>SUM(AS154:BW154)</f>
        <v/>
      </c>
      <c r="AQ154" s="179" t="n"/>
      <c r="AR154" s="180" t="n"/>
      <c r="AS154" s="89" t="n"/>
      <c r="AT154" s="89" t="n"/>
      <c r="AU154" s="89" t="n"/>
      <c r="AV154" s="89" t="n"/>
      <c r="AW154" s="89" t="n"/>
      <c r="AX154" s="89" t="n"/>
      <c r="AY154" s="89" t="n"/>
      <c r="AZ154" s="90" t="n"/>
      <c r="BA154" s="90" t="n"/>
      <c r="BB154" s="90" t="n"/>
      <c r="BC154" s="90" t="n"/>
      <c r="BD154" s="90" t="n"/>
      <c r="BE154" s="90" t="n"/>
      <c r="BF154" s="90" t="n"/>
      <c r="BG154" s="90" t="n"/>
      <c r="BH154" s="87" t="n"/>
      <c r="BI154" s="90" t="n"/>
      <c r="BJ154" s="90" t="n"/>
      <c r="BK154" s="90" t="n"/>
      <c r="BL154" s="90" t="n"/>
      <c r="BM154" s="90" t="n"/>
      <c r="BN154" s="90" t="n"/>
      <c r="BO154" s="90" t="n"/>
      <c r="BP154" s="90" t="n"/>
      <c r="BQ154" s="90" t="n"/>
      <c r="BR154" s="90" t="n"/>
      <c r="BS154" s="90" t="n"/>
      <c r="BT154" s="90" t="n"/>
      <c r="BU154" s="90" t="n"/>
      <c r="BV154" s="90" t="n"/>
      <c r="BW154" s="90" t="n"/>
    </row>
    <row r="155" ht="21.9" customHeight="1" s="35">
      <c r="C155" s="92" t="n"/>
      <c r="D155" s="200" t="n"/>
      <c r="E155" s="201" t="n"/>
      <c r="F155" s="201" t="n"/>
      <c r="G155" s="201" t="n"/>
      <c r="H155" s="201" t="n"/>
      <c r="I155" s="201" t="n"/>
      <c r="J155" s="201" t="n"/>
      <c r="K155" s="201" t="n"/>
      <c r="L155" s="201" t="n"/>
      <c r="M155" s="201" t="n"/>
      <c r="N155" s="201" t="n"/>
      <c r="O155" s="201" t="n"/>
      <c r="P155" s="201" t="n"/>
      <c r="Q155" s="201" t="n"/>
      <c r="R155" s="201" t="n"/>
      <c r="S155" s="201" t="n"/>
      <c r="T155" s="201" t="n"/>
      <c r="U155" s="201" t="n"/>
      <c r="V155" s="201" t="n"/>
      <c r="W155" s="201" t="n"/>
      <c r="X155" s="201" t="n"/>
      <c r="Y155" s="201" t="n"/>
      <c r="Z155" s="201" t="n"/>
      <c r="AA155" s="201" t="n"/>
      <c r="AB155" s="201" t="n"/>
      <c r="AC155" s="201" t="n"/>
      <c r="AD155" s="201" t="n"/>
      <c r="AE155" s="201" t="n"/>
      <c r="AF155" s="201" t="n"/>
      <c r="AG155" s="201" t="n"/>
      <c r="AH155" s="201" t="n"/>
      <c r="AI155" s="201" t="n"/>
      <c r="AJ155" s="182" t="n"/>
      <c r="AK155" s="182" t="n"/>
      <c r="AL155" s="198">
        <f>SUBTOTAL(9,E155:AI155)</f>
        <v/>
      </c>
      <c r="AM155" s="180" t="n"/>
      <c r="AN155" s="150">
        <f>COUNTIF(E155:AI155,"&gt;0")</f>
        <v/>
      </c>
      <c r="AO155" s="180" t="n"/>
      <c r="AP155" s="184">
        <f>SUM(AS155:BW155)</f>
        <v/>
      </c>
      <c r="AQ155" s="179" t="n"/>
      <c r="AR155" s="180" t="n"/>
      <c r="AS155" s="89" t="n"/>
      <c r="AT155" s="89" t="n"/>
      <c r="AU155" s="89" t="n"/>
      <c r="AV155" s="89" t="n"/>
      <c r="AW155" s="89" t="n"/>
      <c r="AX155" s="89" t="n"/>
      <c r="AY155" s="89" t="n"/>
      <c r="AZ155" s="90" t="n"/>
      <c r="BA155" s="90" t="n"/>
      <c r="BB155" s="90" t="n"/>
      <c r="BC155" s="90" t="n"/>
      <c r="BD155" s="90" t="n"/>
      <c r="BE155" s="90" t="n"/>
      <c r="BF155" s="90" t="n"/>
      <c r="BG155" s="90" t="n"/>
      <c r="BH155" s="87" t="n"/>
      <c r="BI155" s="90" t="n"/>
      <c r="BJ155" s="90" t="n"/>
      <c r="BK155" s="90" t="n"/>
      <c r="BL155" s="90" t="n"/>
      <c r="BM155" s="90" t="n"/>
      <c r="BN155" s="90" t="n"/>
      <c r="BO155" s="90" t="n"/>
      <c r="BP155" s="90" t="n"/>
      <c r="BQ155" s="90" t="n"/>
      <c r="BR155" s="90" t="n"/>
      <c r="BS155" s="90" t="n"/>
      <c r="BT155" s="90" t="n"/>
      <c r="BU155" s="90" t="n"/>
      <c r="BV155" s="90" t="n"/>
      <c r="BW155" s="90" t="n"/>
    </row>
    <row r="156" ht="21.9" customHeight="1" s="35">
      <c r="C156" s="150" t="n"/>
      <c r="D156" s="95" t="inlineStr">
        <is>
          <t>出勤人数</t>
        </is>
      </c>
      <c r="E156" s="96">
        <f>COUNT(E4:E155)</f>
        <v/>
      </c>
      <c r="F156" s="96">
        <f>COUNT(F4:F155)</f>
        <v/>
      </c>
      <c r="G156" s="96">
        <f>COUNT(G4:G155)</f>
        <v/>
      </c>
      <c r="H156" s="96">
        <f>COUNT(H4:H155)</f>
        <v/>
      </c>
      <c r="I156" s="96">
        <f>COUNT(I4:I155)</f>
        <v/>
      </c>
      <c r="J156" s="96">
        <f>COUNT(J4:J155)</f>
        <v/>
      </c>
      <c r="K156" s="96">
        <f>COUNT(K4:K155)</f>
        <v/>
      </c>
      <c r="L156" s="96">
        <f>COUNT(L4:L155)</f>
        <v/>
      </c>
      <c r="M156" s="96">
        <f>COUNT(M4:M155)</f>
        <v/>
      </c>
      <c r="N156" s="96">
        <f>COUNT(N4:N155)</f>
        <v/>
      </c>
      <c r="O156" s="96">
        <f>COUNT(O4:O155)</f>
        <v/>
      </c>
      <c r="P156" s="96">
        <f>COUNT(P4:P155)</f>
        <v/>
      </c>
      <c r="Q156" s="96">
        <f>COUNT(Q4:Q155)</f>
        <v/>
      </c>
      <c r="R156" s="96">
        <f>COUNT(R4:R155)</f>
        <v/>
      </c>
      <c r="S156" s="96">
        <f>COUNT(S4:S155)</f>
        <v/>
      </c>
      <c r="T156" s="96">
        <f>COUNT(T4:T155)</f>
        <v/>
      </c>
      <c r="U156" s="96">
        <f>COUNT(U4:U155)</f>
        <v/>
      </c>
      <c r="V156" s="96">
        <f>COUNT(V4:V155)</f>
        <v/>
      </c>
      <c r="W156" s="96">
        <f>COUNT(W4:W155)</f>
        <v/>
      </c>
      <c r="X156" s="96">
        <f>COUNT(X4:X155)</f>
        <v/>
      </c>
      <c r="Y156" s="96">
        <f>COUNT(Y4:Y155)</f>
        <v/>
      </c>
      <c r="Z156" s="96">
        <f>COUNT(Z4:Z155)</f>
        <v/>
      </c>
      <c r="AA156" s="96">
        <f>COUNT(AA4:AA155)</f>
        <v/>
      </c>
      <c r="AB156" s="96">
        <f>COUNT(AB4:AB155)</f>
        <v/>
      </c>
      <c r="AC156" s="96">
        <f>COUNT(AC4:AC155)</f>
        <v/>
      </c>
      <c r="AD156" s="96">
        <f>COUNT(AD4:AD155)</f>
        <v/>
      </c>
      <c r="AE156" s="96">
        <f>COUNT(AE4:AE155)</f>
        <v/>
      </c>
      <c r="AF156" s="96">
        <f>COUNT(AF4:AF155)</f>
        <v/>
      </c>
      <c r="AG156" s="96">
        <f>COUNT(AG4:AG155)</f>
        <v/>
      </c>
      <c r="AH156" s="96">
        <f>COUNT(AH4:AH155)</f>
        <v/>
      </c>
      <c r="AI156" s="96">
        <f>COUNT(AI4:AI155)</f>
        <v/>
      </c>
      <c r="AJ156" s="97">
        <f>SUM(E156:AI156)</f>
        <v/>
      </c>
      <c r="AK156" s="182" t="n"/>
      <c r="AL156" s="198" t="n"/>
      <c r="AM156" s="180" t="n"/>
      <c r="AN156" s="150">
        <f>COUNTIF(E156:AI156,"&gt;0")</f>
        <v/>
      </c>
      <c r="AO156" s="180" t="n"/>
      <c r="AP156" s="184">
        <f>SUM(AS156:BW156)</f>
        <v/>
      </c>
      <c r="AQ156" s="179" t="n"/>
      <c r="AR156" s="180" t="n"/>
      <c r="AS156" s="89" t="n"/>
      <c r="AT156" s="89" t="n"/>
      <c r="AU156" s="89" t="n"/>
      <c r="AV156" s="89" t="n"/>
      <c r="AW156" s="89" t="n"/>
      <c r="AX156" s="89" t="n"/>
      <c r="AY156" s="89" t="n"/>
      <c r="AZ156" s="90" t="n"/>
      <c r="BA156" s="90" t="n"/>
      <c r="BB156" s="90" t="n"/>
      <c r="BC156" s="90" t="n"/>
      <c r="BD156" s="90" t="n"/>
      <c r="BE156" s="90" t="n"/>
      <c r="BF156" s="90" t="n"/>
      <c r="BG156" s="90" t="n"/>
      <c r="BH156" s="87" t="n"/>
      <c r="BI156" s="90" t="n"/>
      <c r="BJ156" s="90" t="n"/>
      <c r="BK156" s="90" t="n"/>
      <c r="BL156" s="90" t="n"/>
      <c r="BM156" s="90" t="n"/>
      <c r="BN156" s="90" t="n"/>
      <c r="BO156" s="90" t="n"/>
      <c r="BP156" s="90" t="n"/>
      <c r="BQ156" s="90" t="n"/>
      <c r="BR156" s="90" t="n"/>
      <c r="BS156" s="90" t="n"/>
      <c r="BT156" s="90" t="n"/>
      <c r="BU156" s="90" t="n"/>
      <c r="BV156" s="90" t="n"/>
      <c r="BW156" s="90" t="n"/>
    </row>
    <row r="157" ht="21.9" customHeight="1" s="35">
      <c r="C157" s="150" t="n"/>
      <c r="D157" s="95" t="inlineStr">
        <is>
          <t>総時間</t>
        </is>
      </c>
      <c r="E157" s="203">
        <f>SUBTOTAL(9,E4:E155)</f>
        <v/>
      </c>
      <c r="F157" s="203">
        <f>SUBTOTAL(9,F4:F155)</f>
        <v/>
      </c>
      <c r="G157" s="203">
        <f>SUBTOTAL(9,G4:G155)</f>
        <v/>
      </c>
      <c r="H157" s="203">
        <f>SUBTOTAL(9,H4:H155)</f>
        <v/>
      </c>
      <c r="I157" s="203">
        <f>SUBTOTAL(9,I4:I155)</f>
        <v/>
      </c>
      <c r="J157" s="203">
        <f>SUBTOTAL(9,J4:J155)</f>
        <v/>
      </c>
      <c r="K157" s="203">
        <f>SUBTOTAL(9,K4:K155)</f>
        <v/>
      </c>
      <c r="L157" s="203">
        <f>SUBTOTAL(9,L4:L155)</f>
        <v/>
      </c>
      <c r="M157" s="203">
        <f>SUBTOTAL(9,M4:M155)</f>
        <v/>
      </c>
      <c r="N157" s="203">
        <f>SUBTOTAL(9,N4:N155)</f>
        <v/>
      </c>
      <c r="O157" s="203">
        <f>SUBTOTAL(9,O4:O155)</f>
        <v/>
      </c>
      <c r="P157" s="203">
        <f>SUBTOTAL(9,P4:P155)</f>
        <v/>
      </c>
      <c r="Q157" s="203">
        <f>SUBTOTAL(9,Q4:Q155)</f>
        <v/>
      </c>
      <c r="R157" s="203">
        <f>SUBTOTAL(9,R4:R155)</f>
        <v/>
      </c>
      <c r="S157" s="203">
        <f>SUBTOTAL(9,S4:S155)</f>
        <v/>
      </c>
      <c r="T157" s="203">
        <f>SUBTOTAL(9,T4:T155)</f>
        <v/>
      </c>
      <c r="U157" s="203">
        <f>SUBTOTAL(9,U4:U155)</f>
        <v/>
      </c>
      <c r="V157" s="203">
        <f>SUBTOTAL(9,V4:V155)</f>
        <v/>
      </c>
      <c r="W157" s="203">
        <f>SUBTOTAL(9,W4:W155)</f>
        <v/>
      </c>
      <c r="X157" s="203">
        <f>SUBTOTAL(9,X4:X155)</f>
        <v/>
      </c>
      <c r="Y157" s="203">
        <f>SUBTOTAL(9,Y4:Y155)</f>
        <v/>
      </c>
      <c r="Z157" s="203">
        <f>SUBTOTAL(9,Z4:Z155)</f>
        <v/>
      </c>
      <c r="AA157" s="203">
        <f>SUBTOTAL(9,AA4:AA155)</f>
        <v/>
      </c>
      <c r="AB157" s="203">
        <f>SUBTOTAL(9,AB4:AB155)</f>
        <v/>
      </c>
      <c r="AC157" s="203">
        <f>SUBTOTAL(9,AC4:AC155)</f>
        <v/>
      </c>
      <c r="AD157" s="203">
        <f>SUBTOTAL(9,AD4:AD155)</f>
        <v/>
      </c>
      <c r="AE157" s="203">
        <f>SUBTOTAL(9,AE4:AE155)</f>
        <v/>
      </c>
      <c r="AF157" s="203">
        <f>SUBTOTAL(9,AF4:AF155)</f>
        <v/>
      </c>
      <c r="AG157" s="203">
        <f>SUBTOTAL(9,AG4:AG155)</f>
        <v/>
      </c>
      <c r="AH157" s="203">
        <f>SUBTOTAL(9,AH4:AH155)</f>
        <v/>
      </c>
      <c r="AI157" s="203">
        <f>SUBTOTAL(9,AI4:AI155)</f>
        <v/>
      </c>
      <c r="AJ157" s="204">
        <f>SUM(E157:AI157)</f>
        <v/>
      </c>
      <c r="AK157" s="182" t="n"/>
      <c r="AL157" s="205">
        <f>SUM(AL4:AL155)</f>
        <v/>
      </c>
      <c r="AM157" s="180" t="n"/>
      <c r="AN157" s="206">
        <f>SUM(AN4:AN151)</f>
        <v/>
      </c>
      <c r="AO157" s="180" t="n"/>
      <c r="AS157" s="89" t="n"/>
      <c r="AT157" s="89" t="n"/>
      <c r="AU157" s="89" t="n"/>
      <c r="AV157" s="89" t="n"/>
      <c r="AW157" s="89" t="n"/>
      <c r="AX157" s="89" t="n"/>
      <c r="AY157" s="89" t="n"/>
      <c r="AZ157" s="90" t="n"/>
      <c r="BA157" s="90" t="n"/>
      <c r="BB157" s="90" t="n"/>
      <c r="BC157" s="90" t="n"/>
      <c r="BD157" s="90" t="n"/>
      <c r="BE157" s="90" t="n"/>
      <c r="BF157" s="90" t="n"/>
      <c r="BG157" s="90" t="n"/>
      <c r="BH157" s="87" t="n"/>
      <c r="BI157" s="90" t="n"/>
      <c r="BJ157" s="90" t="n"/>
      <c r="BK157" s="90" t="n"/>
      <c r="BL157" s="90" t="n"/>
      <c r="BM157" s="90" t="n"/>
      <c r="BN157" s="90" t="n"/>
      <c r="BO157" s="90" t="n"/>
      <c r="BP157" s="90" t="n"/>
      <c r="BQ157" s="90" t="n"/>
      <c r="BR157" s="90" t="n"/>
      <c r="BS157" s="90" t="n"/>
      <c r="BT157" s="90" t="n"/>
      <c r="BU157" s="90" t="n"/>
      <c r="BV157" s="90" t="n"/>
      <c r="BW157" s="90" t="n"/>
    </row>
    <row r="158" ht="21.9" customHeight="1" s="35">
      <c r="C158" s="150" t="n"/>
      <c r="D158" s="95" t="inlineStr">
        <is>
          <t>食数</t>
        </is>
      </c>
      <c r="E158" s="100" t="n"/>
      <c r="F158" s="100" t="n"/>
      <c r="G158" s="100" t="n"/>
      <c r="H158" s="100" t="n"/>
      <c r="I158" s="100" t="n"/>
      <c r="J158" s="100" t="n"/>
      <c r="K158" s="100" t="n"/>
      <c r="L158" s="100" t="n"/>
      <c r="M158" s="100" t="n"/>
      <c r="N158" s="100" t="n"/>
      <c r="O158" s="100" t="n"/>
      <c r="P158" s="100" t="n"/>
      <c r="Q158" s="100" t="n"/>
      <c r="R158" s="101" t="n"/>
      <c r="S158" s="101" t="n"/>
      <c r="T158" s="101" t="n"/>
      <c r="U158" s="101" t="n"/>
      <c r="V158" s="101" t="n"/>
      <c r="W158" s="101" t="n"/>
      <c r="X158" s="100" t="n"/>
      <c r="Y158" s="101" t="n"/>
      <c r="Z158" s="101" t="n"/>
      <c r="AA158" s="92" t="n"/>
      <c r="AB158" s="101" t="n"/>
      <c r="AC158" s="101" t="n"/>
      <c r="AD158" s="101" t="n"/>
      <c r="AE158" s="101" t="n"/>
      <c r="AF158" s="92" t="n"/>
      <c r="AG158" s="92" t="n"/>
      <c r="AH158" s="92" t="n"/>
      <c r="AI158" s="92" t="n"/>
      <c r="AJ158" s="97">
        <f>SUM(E158:AI158)</f>
        <v/>
      </c>
      <c r="AK158" s="182" t="n"/>
      <c r="AL158" s="158" t="n"/>
      <c r="AM158" s="180" t="n"/>
      <c r="AN158" s="150" t="n"/>
      <c r="AO158" s="180" t="n"/>
      <c r="AP158" s="207">
        <f>SUM(AP4:AR157)</f>
        <v/>
      </c>
      <c r="AR158" s="208" t="n"/>
      <c r="AS158" s="102">
        <f>SUM(AS4:AS157)</f>
        <v/>
      </c>
      <c r="AT158" s="102">
        <f>SUM(AT4:AT157)</f>
        <v/>
      </c>
      <c r="AU158" s="102">
        <f>SUM(AU4:AU157)</f>
        <v/>
      </c>
      <c r="AV158" s="102">
        <f>SUM(AV4:AV157)</f>
        <v/>
      </c>
      <c r="AW158" s="102">
        <f>SUM(AW4:AW157)</f>
        <v/>
      </c>
      <c r="AX158" s="102">
        <f>SUM(AX4:AX157)</f>
        <v/>
      </c>
      <c r="AY158" s="102">
        <f>SUM(AY4:AY157)</f>
        <v/>
      </c>
      <c r="AZ158" s="102">
        <f>SUM(AZ4:AZ157)</f>
        <v/>
      </c>
      <c r="BA158" s="102">
        <f>SUM(BA4:BA157)</f>
        <v/>
      </c>
      <c r="BB158" s="102">
        <f>SUM(BB4:BB157)</f>
        <v/>
      </c>
      <c r="BC158" s="102">
        <f>SUM(BC4:BC157)</f>
        <v/>
      </c>
      <c r="BD158" s="102">
        <f>SUM(BD4:BD157)</f>
        <v/>
      </c>
      <c r="BE158" s="102">
        <f>SUM(BE4:BE157)</f>
        <v/>
      </c>
      <c r="BF158" s="102">
        <f>SUM(BF4:BF157)</f>
        <v/>
      </c>
      <c r="BG158" s="102">
        <f>SUM(BG4:BG157)</f>
        <v/>
      </c>
      <c r="BH158" s="102">
        <f>SUM(BH4:BH157)</f>
        <v/>
      </c>
      <c r="BI158" s="102">
        <f>SUM(BI4:BI157)</f>
        <v/>
      </c>
      <c r="BJ158" s="102">
        <f>SUM(BJ4:BJ157)</f>
        <v/>
      </c>
      <c r="BK158" s="102">
        <f>SUM(BK4:BK157)</f>
        <v/>
      </c>
      <c r="BL158" s="102">
        <f>SUM(BL4:BL157)</f>
        <v/>
      </c>
      <c r="BM158" s="102">
        <f>SUM(BM4:BM157)</f>
        <v/>
      </c>
      <c r="BN158" s="102">
        <f>SUM(BN4:BN157)</f>
        <v/>
      </c>
      <c r="BO158" s="102">
        <f>SUM(BO4:BO157)</f>
        <v/>
      </c>
      <c r="BP158" s="102">
        <f>SUM(BP4:BP157)</f>
        <v/>
      </c>
      <c r="BQ158" s="102">
        <f>SUM(BQ4:BQ157)</f>
        <v/>
      </c>
      <c r="BR158" s="102">
        <f>SUM(BR4:BR157)</f>
        <v/>
      </c>
      <c r="BS158" s="102">
        <f>SUM(BS4:BS157)</f>
        <v/>
      </c>
      <c r="BT158" s="102">
        <f>SUM(BT4:BT157)</f>
        <v/>
      </c>
      <c r="BU158" s="102">
        <f>SUM(BU4:BU157)</f>
        <v/>
      </c>
      <c r="BV158" s="102">
        <f>SUM(BV4:BV157)</f>
        <v/>
      </c>
      <c r="BW158" s="102">
        <f>SUM(BW4:BW157)</f>
        <v/>
      </c>
    </row>
    <row r="159" ht="17.4" customHeight="1" s="35">
      <c r="E159" s="104" t="n"/>
      <c r="F159" s="104" t="n"/>
      <c r="G159" s="104" t="n"/>
      <c r="H159" s="104" t="n"/>
      <c r="I159" s="104" t="n"/>
      <c r="J159" s="104" t="n"/>
      <c r="K159" s="104" t="n"/>
      <c r="L159" s="104" t="n"/>
      <c r="M159" s="104" t="n"/>
      <c r="N159" s="104" t="n"/>
      <c r="O159" s="104" t="n"/>
      <c r="P159" s="104" t="n"/>
      <c r="Q159" s="104" t="n"/>
      <c r="R159" s="104" t="n"/>
      <c r="S159" s="104" t="n"/>
      <c r="T159" s="104" t="n"/>
      <c r="U159" s="104" t="n"/>
      <c r="V159" s="104" t="n"/>
      <c r="W159" s="104" t="n"/>
      <c r="X159" s="104" t="n"/>
      <c r="Y159" s="62" t="n"/>
      <c r="AA159" s="62" t="n"/>
      <c r="AB159" s="62" t="n"/>
      <c r="AC159" s="62" t="n"/>
      <c r="AD159" s="62" t="n"/>
      <c r="AE159" s="62" t="n"/>
      <c r="AF159" s="62" t="n"/>
      <c r="AG159" s="62" t="n"/>
      <c r="AH159" s="62" t="n"/>
      <c r="AI159" s="62" t="n"/>
      <c r="AJ159" s="62" t="n"/>
      <c r="AK159" s="62" t="n"/>
      <c r="AL159" s="62" t="n"/>
      <c r="AM159" s="62" t="n"/>
    </row>
    <row r="160" ht="21.9" customHeight="1" s="35">
      <c r="C160" s="105" t="n">
        <v>2022.12</v>
      </c>
      <c r="D160" s="106" t="inlineStr">
        <is>
          <t>食事は固定146行です。</t>
        </is>
      </c>
      <c r="E160" s="104" t="n"/>
      <c r="F160" s="104" t="n"/>
      <c r="G160" s="104" t="n"/>
      <c r="H160" s="104" t="n"/>
      <c r="I160" s="104" t="n"/>
      <c r="J160" s="104" t="n"/>
      <c r="K160" s="104" t="n"/>
      <c r="L160" s="104" t="n"/>
      <c r="M160" s="104" t="n"/>
      <c r="N160" s="104" t="n"/>
      <c r="O160" s="104" t="n"/>
      <c r="P160" s="104" t="n"/>
      <c r="Q160" s="104" t="n"/>
      <c r="R160" s="104" t="n"/>
      <c r="S160" s="104" t="n"/>
      <c r="T160" s="104" t="n"/>
      <c r="U160" s="104" t="n"/>
      <c r="V160" s="104" t="n"/>
      <c r="W160" s="104" t="n"/>
      <c r="X160" s="104" t="n"/>
      <c r="Y160" s="62" t="n"/>
      <c r="Z160" s="62" t="n"/>
      <c r="AA160" s="62" t="n"/>
      <c r="AB160" s="62" t="n"/>
      <c r="AC160" s="62" t="n"/>
      <c r="AD160" s="62" t="n"/>
      <c r="AE160" s="62" t="n"/>
      <c r="AF160" s="62" t="n"/>
      <c r="AG160" s="62" t="n"/>
      <c r="AH160" s="62" t="n"/>
      <c r="AI160" s="62" t="n"/>
      <c r="AJ160" s="62" t="n"/>
      <c r="AK160" s="62" t="n"/>
      <c r="AL160" s="62" t="n"/>
      <c r="AM160" s="62" t="n"/>
    </row>
    <row r="161" ht="21.9" customHeight="1" s="35">
      <c r="C161" s="59" t="inlineStr">
        <is>
          <t>2024.3.5</t>
        </is>
      </c>
      <c r="D161" s="107" t="inlineStr">
        <is>
          <t>食事は固定158行まで追加</t>
        </is>
      </c>
      <c r="E161" s="62" t="n"/>
      <c r="F161" s="62" t="n"/>
      <c r="G161" s="62" t="n"/>
      <c r="H161" s="62" t="n"/>
      <c r="I161" s="62" t="n"/>
      <c r="J161" s="62" t="n"/>
      <c r="K161" s="62" t="n"/>
      <c r="L161" s="62" t="n"/>
      <c r="M161" s="62" t="n"/>
      <c r="N161" s="62" t="n"/>
      <c r="O161" s="62" t="n"/>
      <c r="P161" s="62" t="n"/>
      <c r="Q161" s="62" t="n"/>
      <c r="R161" s="62" t="n"/>
      <c r="S161" s="62" t="n"/>
      <c r="T161" s="62" t="n"/>
      <c r="U161" s="62" t="n"/>
      <c r="V161" s="62" t="n"/>
      <c r="W161" s="62" t="n"/>
      <c r="X161" s="62" t="n"/>
      <c r="Z161" s="62" t="n"/>
      <c r="AA161" s="62" t="n"/>
      <c r="AB161" s="62" t="n"/>
      <c r="AC161" s="62" t="n"/>
      <c r="AD161" s="62" t="n"/>
      <c r="AE161" s="62" t="n"/>
      <c r="AF161" s="62" t="n"/>
      <c r="AG161" s="62" t="n"/>
      <c r="AH161" s="62" t="n"/>
      <c r="AI161" s="62" t="n"/>
      <c r="AJ161" s="62" t="n"/>
    </row>
    <row r="162" ht="21.9" customHeight="1" s="35">
      <c r="E162" s="62" t="n"/>
      <c r="F162" s="62" t="n"/>
      <c r="G162" s="62" t="n"/>
      <c r="H162" s="62" t="n"/>
      <c r="I162" s="62" t="n"/>
      <c r="J162" s="62" t="n"/>
      <c r="K162" s="62" t="n"/>
      <c r="L162" s="62" t="n"/>
      <c r="M162" s="62" t="n"/>
      <c r="N162" s="62" t="n"/>
      <c r="O162" s="62" t="n"/>
      <c r="P162" s="62" t="n"/>
      <c r="Q162" s="62" t="n"/>
      <c r="R162" s="62" t="n"/>
      <c r="S162" s="62" t="n"/>
      <c r="T162" s="62" t="n"/>
      <c r="U162" s="62" t="n"/>
      <c r="V162" s="62" t="n"/>
      <c r="W162" s="62" t="n"/>
      <c r="X162" s="62" t="n"/>
      <c r="Y162" s="62" t="n"/>
      <c r="Z162" s="62" t="n"/>
      <c r="AA162" s="62" t="n"/>
      <c r="AB162" s="62" t="n"/>
      <c r="AC162" s="62" t="n"/>
      <c r="AD162" s="62" t="n"/>
      <c r="AE162" s="62" t="n"/>
      <c r="AF162" s="62" t="n"/>
      <c r="AG162" s="62" t="n"/>
      <c r="AH162" s="62" t="n"/>
      <c r="AI162" s="62" t="n"/>
      <c r="AJ162" s="62" t="n"/>
    </row>
    <row r="163" ht="21.9" customHeight="1" s="35">
      <c r="E163" s="62" t="n"/>
      <c r="F163" s="62" t="n"/>
      <c r="G163" s="62" t="n"/>
      <c r="H163" s="62" t="n"/>
      <c r="I163" s="62" t="n"/>
      <c r="J163" s="62" t="n"/>
      <c r="K163" s="62" t="n"/>
      <c r="L163" s="62" t="n"/>
      <c r="M163" s="62" t="n"/>
      <c r="N163" s="62" t="n"/>
      <c r="O163" s="62" t="n"/>
      <c r="P163" s="62" t="n"/>
      <c r="Q163" s="62" t="n"/>
      <c r="R163" s="62" t="n"/>
      <c r="S163" s="62" t="n"/>
      <c r="T163" s="62" t="n"/>
      <c r="U163" s="62" t="n"/>
      <c r="V163" s="62" t="n"/>
      <c r="W163" s="62" t="n"/>
      <c r="X163" s="62" t="n"/>
      <c r="Y163" s="62" t="n"/>
      <c r="Z163" s="62" t="n"/>
      <c r="AA163" s="62" t="n"/>
      <c r="AB163" s="62" t="n"/>
      <c r="AC163" s="62" t="n"/>
      <c r="AD163" s="62" t="n"/>
      <c r="AE163" s="62" t="n"/>
      <c r="AF163" s="62" t="n"/>
      <c r="AG163" s="62" t="n"/>
      <c r="AH163" s="62" t="n"/>
      <c r="AI163" s="62" t="n"/>
      <c r="AJ163" s="62" t="n"/>
    </row>
    <row r="164" ht="21.9" customHeight="1" s="35">
      <c r="E164" s="62" t="n"/>
      <c r="F164" s="62" t="n"/>
      <c r="G164" s="62" t="n"/>
      <c r="H164" s="62" t="n"/>
      <c r="I164" s="62" t="n"/>
      <c r="J164" s="62" t="n"/>
      <c r="K164" s="62" t="n"/>
      <c r="L164" s="62" t="n"/>
      <c r="M164" s="62" t="n"/>
      <c r="N164" s="62" t="n"/>
      <c r="O164" s="62" t="n"/>
      <c r="P164" s="62" t="n"/>
      <c r="Q164" s="62" t="n"/>
      <c r="R164" s="62" t="n"/>
      <c r="S164" s="62" t="n"/>
      <c r="T164" s="62" t="n"/>
      <c r="U164" s="62" t="n"/>
      <c r="V164" s="62" t="n"/>
      <c r="W164" s="62" t="n"/>
      <c r="X164" s="62" t="n"/>
      <c r="Y164" s="62" t="n"/>
      <c r="Z164" s="62" t="n"/>
      <c r="AA164" s="62" t="n"/>
      <c r="AB164" s="62" t="n"/>
      <c r="AC164" s="62" t="n"/>
      <c r="AD164" s="62" t="n"/>
      <c r="AE164" s="62" t="n"/>
      <c r="AF164" s="62" t="n"/>
      <c r="AG164" s="62" t="n"/>
      <c r="AH164" s="62" t="n"/>
      <c r="AI164" s="62" t="n"/>
      <c r="AJ164" s="62" t="n"/>
    </row>
    <row r="165" ht="21.9" customHeight="1" s="35">
      <c r="E165" s="62" t="n"/>
      <c r="F165" s="62" t="n"/>
      <c r="G165" s="62" t="n"/>
      <c r="H165" s="62" t="n"/>
      <c r="I165" s="62" t="n"/>
      <c r="J165" s="62" t="n"/>
      <c r="K165" s="62" t="n"/>
      <c r="L165" s="62" t="n"/>
      <c r="M165" s="62" t="n"/>
      <c r="N165" s="62" t="n"/>
      <c r="O165" s="62" t="n"/>
      <c r="P165" s="62" t="n"/>
      <c r="Q165" s="62" t="n"/>
      <c r="R165" s="62" t="n"/>
      <c r="S165" s="62" t="n"/>
      <c r="T165" s="62" t="n"/>
      <c r="U165" s="62" t="n"/>
      <c r="V165" s="62" t="n"/>
      <c r="W165" s="62" t="n"/>
      <c r="X165" s="62" t="n"/>
      <c r="Y165" s="62" t="n"/>
      <c r="Z165" s="62" t="n"/>
      <c r="AA165" s="62" t="n"/>
      <c r="AB165" s="62" t="n"/>
      <c r="AC165" s="62" t="n"/>
      <c r="AD165" s="62" t="n"/>
      <c r="AE165" s="62" t="n"/>
      <c r="AF165" s="62" t="n"/>
      <c r="AG165" s="62" t="n"/>
      <c r="AH165" s="62" t="n"/>
      <c r="AI165" s="62" t="n"/>
      <c r="AJ165" s="62" t="n"/>
    </row>
    <row r="166" ht="21.9" customHeight="1" s="35">
      <c r="E166" s="62" t="n"/>
      <c r="F166" s="62" t="n"/>
      <c r="G166" s="62" t="n"/>
      <c r="H166" s="62" t="n"/>
      <c r="I166" s="62" t="n"/>
      <c r="J166" s="62" t="n"/>
      <c r="K166" s="62" t="n"/>
      <c r="L166" s="62" t="n"/>
      <c r="M166" s="62" t="n"/>
      <c r="N166" s="62" t="n"/>
      <c r="O166" s="62" t="n"/>
      <c r="P166" s="62" t="n"/>
      <c r="Q166" s="62" t="n"/>
      <c r="R166" s="62" t="n"/>
      <c r="S166" s="62" t="n"/>
      <c r="T166" s="62" t="n"/>
      <c r="U166" s="62" t="n"/>
      <c r="V166" s="62" t="n"/>
      <c r="W166" s="62" t="n"/>
      <c r="X166" s="62" t="n"/>
      <c r="Y166" s="62" t="n"/>
      <c r="Z166" s="62" t="n"/>
      <c r="AA166" s="62" t="n"/>
      <c r="AB166" s="62" t="n"/>
      <c r="AC166" s="62" t="n"/>
      <c r="AD166" s="62" t="n"/>
      <c r="AE166" s="62" t="n"/>
      <c r="AF166" s="62" t="n"/>
      <c r="AG166" s="62" t="n"/>
      <c r="AH166" s="62" t="n"/>
      <c r="AI166" s="62" t="n"/>
      <c r="AJ166" s="62" t="n"/>
    </row>
    <row r="167" ht="21.9" customHeight="1" s="35">
      <c r="E167" s="62" t="n"/>
      <c r="F167" s="62" t="n"/>
      <c r="G167" s="62" t="n"/>
      <c r="H167" s="62" t="n"/>
      <c r="I167" s="62" t="n"/>
      <c r="J167" s="62" t="n"/>
      <c r="K167" s="62" t="n"/>
      <c r="L167" s="62" t="n"/>
      <c r="M167" s="62" t="n"/>
      <c r="N167" s="62" t="n"/>
      <c r="O167" s="62" t="n"/>
      <c r="P167" s="62" t="n"/>
      <c r="Q167" s="62" t="n"/>
      <c r="R167" s="62" t="n"/>
      <c r="S167" s="62" t="n"/>
      <c r="T167" s="62" t="n"/>
      <c r="U167" s="62" t="n"/>
      <c r="V167" s="62" t="n"/>
      <c r="W167" s="62" t="n"/>
      <c r="X167" s="62" t="n"/>
      <c r="Y167" s="62" t="n"/>
      <c r="Z167" s="62" t="n"/>
      <c r="AA167" s="62" t="n"/>
      <c r="AB167" s="62" t="n"/>
      <c r="AC167" s="62" t="n"/>
      <c r="AD167" s="62" t="n"/>
      <c r="AE167" s="62" t="n"/>
      <c r="AF167" s="62" t="n"/>
      <c r="AG167" s="62" t="n"/>
      <c r="AH167" s="62" t="n"/>
      <c r="AI167" s="62" t="n"/>
      <c r="AJ167" s="62" t="n"/>
    </row>
    <row r="168" ht="18" customHeight="1" s="35"/>
    <row r="169" ht="18" customHeight="1" s="35"/>
    <row r="170" ht="18" customHeight="1" s="35"/>
    <row r="171" ht="18" customHeight="1" s="35"/>
    <row r="172" ht="18" customHeight="1" s="35"/>
    <row r="173" ht="18" customHeight="1" s="35"/>
    <row r="174" ht="18" customHeight="1" s="35"/>
    <row r="175" ht="18" customHeight="1" s="35"/>
    <row r="176" ht="18" customHeight="1" s="35"/>
    <row r="177" ht="18" customHeight="1" s="35"/>
    <row r="178" ht="18" customHeight="1" s="35"/>
    <row r="179" ht="18" customHeight="1" s="35"/>
    <row r="180" ht="18" customHeight="1" s="35"/>
    <row r="181" ht="18" customHeight="1" s="35"/>
    <row r="182" ht="18" customHeight="1" s="35"/>
    <row r="183" ht="18" customHeight="1" s="35"/>
    <row r="184" ht="18" customHeight="1" s="35"/>
    <row r="185" ht="18" customHeight="1" s="35"/>
    <row r="186" ht="18" customHeight="1" s="35"/>
    <row r="187" ht="18" customHeight="1" s="35"/>
    <row r="188" ht="18" customHeight="1" s="35"/>
    <row r="189" ht="18" customHeight="1" s="35"/>
    <row r="190" ht="18" customHeight="1" s="35"/>
    <row r="191" ht="18" customHeight="1" s="35"/>
    <row r="192" ht="18" customHeight="1" s="35"/>
    <row r="193" ht="18" customHeight="1" s="35"/>
    <row r="194" ht="18" customHeight="1" s="35"/>
    <row r="195" ht="18" customHeight="1" s="35"/>
    <row r="196" ht="18" customHeight="1" s="35"/>
    <row r="197" ht="18" customHeight="1" s="35"/>
    <row r="198" ht="18" customHeight="1" s="35">
      <c r="E198" s="62" t="n"/>
      <c r="F198" s="62" t="n"/>
      <c r="G198" s="62" t="n"/>
      <c r="H198" s="62" t="n"/>
      <c r="I198" s="62" t="n"/>
    </row>
  </sheetData>
  <mergeCells count="469">
    <mergeCell ref="AL113:AM113"/>
    <mergeCell ref="AP129:AR129"/>
    <mergeCell ref="AL157:AM157"/>
    <mergeCell ref="AP50:AR50"/>
    <mergeCell ref="AP60:AR60"/>
    <mergeCell ref="AN123:AO123"/>
    <mergeCell ref="AL77:AM77"/>
    <mergeCell ref="AP124:AR124"/>
    <mergeCell ref="AP45:AR45"/>
    <mergeCell ref="AL37:AM37"/>
    <mergeCell ref="AP126:AR126"/>
    <mergeCell ref="AL12:AM12"/>
    <mergeCell ref="AL72:AM72"/>
    <mergeCell ref="AN12:AO12"/>
    <mergeCell ref="AN72:AO72"/>
    <mergeCell ref="AP13:AR13"/>
    <mergeCell ref="AL14:AM14"/>
    <mergeCell ref="AN136:AO136"/>
    <mergeCell ref="AN70:AO70"/>
    <mergeCell ref="AN14:AO14"/>
    <mergeCell ref="AP71:AR71"/>
    <mergeCell ref="AN7:AO7"/>
    <mergeCell ref="AP142:AR142"/>
    <mergeCell ref="AP79:AR79"/>
    <mergeCell ref="AP73:AR73"/>
    <mergeCell ref="AP144:AR144"/>
    <mergeCell ref="AP119:AR119"/>
    <mergeCell ref="AL90:AM90"/>
    <mergeCell ref="AP137:AR137"/>
    <mergeCell ref="AN65:AO65"/>
    <mergeCell ref="AL27:AM27"/>
    <mergeCell ref="AL154:AM154"/>
    <mergeCell ref="AN83:AO83"/>
    <mergeCell ref="AN154:AO154"/>
    <mergeCell ref="AP139:AR139"/>
    <mergeCell ref="AL104:AM104"/>
    <mergeCell ref="AN129:AO129"/>
    <mergeCell ref="AL91:AM91"/>
    <mergeCell ref="AL25:AM25"/>
    <mergeCell ref="AN91:AO91"/>
    <mergeCell ref="AN25:AO25"/>
    <mergeCell ref="AN85:AO85"/>
    <mergeCell ref="AN60:AO60"/>
    <mergeCell ref="AN131:AO131"/>
    <mergeCell ref="AN149:AO149"/>
    <mergeCell ref="AP66:AR66"/>
    <mergeCell ref="AP53:AR53"/>
    <mergeCell ref="AP28:AR28"/>
    <mergeCell ref="AN151:AO151"/>
    <mergeCell ref="AP130:AR130"/>
    <mergeCell ref="AP68:AR68"/>
    <mergeCell ref="AL20:AM20"/>
    <mergeCell ref="AP67:AR67"/>
    <mergeCell ref="AP5:AR5"/>
    <mergeCell ref="AL38:AM38"/>
    <mergeCell ref="AL109:AM109"/>
    <mergeCell ref="AP132:AR132"/>
    <mergeCell ref="AN38:AO38"/>
    <mergeCell ref="AL84:AM84"/>
    <mergeCell ref="AL122:AM122"/>
    <mergeCell ref="AN13:AO13"/>
    <mergeCell ref="AN84:AO84"/>
    <mergeCell ref="AL78:AM78"/>
    <mergeCell ref="AL22:AM22"/>
    <mergeCell ref="AN78:AO78"/>
    <mergeCell ref="AL40:AM40"/>
    <mergeCell ref="AL15:AM15"/>
    <mergeCell ref="AN15:AO15"/>
    <mergeCell ref="AL80:AM80"/>
    <mergeCell ref="AN142:AO142"/>
    <mergeCell ref="AN80:AO80"/>
    <mergeCell ref="AN79:AO79"/>
    <mergeCell ref="AP81:AR81"/>
    <mergeCell ref="AN144:AO144"/>
    <mergeCell ref="AP145:AR145"/>
    <mergeCell ref="AP16:AR16"/>
    <mergeCell ref="AP147:AR147"/>
    <mergeCell ref="AL106:AM106"/>
    <mergeCell ref="AN106:AO106"/>
    <mergeCell ref="AP122:AR122"/>
    <mergeCell ref="AL155:AM155"/>
    <mergeCell ref="AL93:AM93"/>
    <mergeCell ref="AN155:AO155"/>
    <mergeCell ref="AL33:AM33"/>
    <mergeCell ref="AN93:AO93"/>
    <mergeCell ref="AL2:AM3"/>
    <mergeCell ref="AP18:AR18"/>
    <mergeCell ref="AL43:AM43"/>
    <mergeCell ref="AL141:AM141"/>
    <mergeCell ref="AL35:AM35"/>
    <mergeCell ref="AN157:AO157"/>
    <mergeCell ref="AN101:AO101"/>
    <mergeCell ref="AP92:AR92"/>
    <mergeCell ref="AN28:AO28"/>
    <mergeCell ref="AL30:AM30"/>
    <mergeCell ref="AN92:AO92"/>
    <mergeCell ref="AP94:AR94"/>
    <mergeCell ref="AL59:AM59"/>
    <mergeCell ref="AN30:AO30"/>
    <mergeCell ref="AL46:AM46"/>
    <mergeCell ref="AP69:AR69"/>
    <mergeCell ref="AP44:AR44"/>
    <mergeCell ref="AP158:AR158"/>
    <mergeCell ref="AL61:AM61"/>
    <mergeCell ref="AP6:AR6"/>
    <mergeCell ref="AP133:AR133"/>
    <mergeCell ref="AP108:AR108"/>
    <mergeCell ref="AL125:AM125"/>
    <mergeCell ref="AN54:AO54"/>
    <mergeCell ref="AL112:AM112"/>
    <mergeCell ref="AP135:AR135"/>
    <mergeCell ref="AL56:AM56"/>
    <mergeCell ref="AN81:AO81"/>
    <mergeCell ref="AP72:AR72"/>
    <mergeCell ref="AL102:AM102"/>
    <mergeCell ref="AN145:AO145"/>
    <mergeCell ref="AL131:AM131"/>
    <mergeCell ref="AP24:AR24"/>
    <mergeCell ref="AN147:AO147"/>
    <mergeCell ref="AL114:AM114"/>
    <mergeCell ref="AP88:AR88"/>
    <mergeCell ref="AP148:AR148"/>
    <mergeCell ref="AP26:AR26"/>
    <mergeCell ref="AP82:AR82"/>
    <mergeCell ref="AP153:AR153"/>
    <mergeCell ref="AL34:AM34"/>
    <mergeCell ref="AL143:AM143"/>
    <mergeCell ref="AL105:AM105"/>
    <mergeCell ref="AN34:AO34"/>
    <mergeCell ref="AP19:AR19"/>
    <mergeCell ref="AN99:AO99"/>
    <mergeCell ref="AL49:AM49"/>
    <mergeCell ref="AN49:AO49"/>
    <mergeCell ref="AL36:AM36"/>
    <mergeCell ref="AN36:AO36"/>
    <mergeCell ref="AN113:AO113"/>
    <mergeCell ref="AL100:AM100"/>
    <mergeCell ref="AN29:AO29"/>
    <mergeCell ref="AN100:AO100"/>
    <mergeCell ref="AN94:AO94"/>
    <mergeCell ref="AP77:AR77"/>
    <mergeCell ref="AN44:AO44"/>
    <mergeCell ref="AN31:AO31"/>
    <mergeCell ref="AP141:AR141"/>
    <mergeCell ref="AP116:AR116"/>
    <mergeCell ref="AP103:AR103"/>
    <mergeCell ref="AP37:AR37"/>
    <mergeCell ref="AP97:AR97"/>
    <mergeCell ref="AL62:AM62"/>
    <mergeCell ref="AN62:AO62"/>
    <mergeCell ref="AL127:AM127"/>
    <mergeCell ref="AP143:AR143"/>
    <mergeCell ref="AL4:AM4"/>
    <mergeCell ref="AL64:AM64"/>
    <mergeCell ref="AL156:AM156"/>
    <mergeCell ref="AL128:AM128"/>
    <mergeCell ref="AN128:AO128"/>
    <mergeCell ref="AP113:AR113"/>
    <mergeCell ref="AN97:AO97"/>
    <mergeCell ref="AP63:AR63"/>
    <mergeCell ref="AP90:AR90"/>
    <mergeCell ref="AP27:AR27"/>
    <mergeCell ref="AP154:AR154"/>
    <mergeCell ref="AL57:AM57"/>
    <mergeCell ref="AP104:AR104"/>
    <mergeCell ref="AL75:AM75"/>
    <mergeCell ref="AL146:AM146"/>
    <mergeCell ref="AN75:AO75"/>
    <mergeCell ref="AP91:AR91"/>
    <mergeCell ref="AP156:AR156"/>
    <mergeCell ref="AL121:AM121"/>
    <mergeCell ref="AN121:AO121"/>
    <mergeCell ref="AN115:AO115"/>
    <mergeCell ref="AN102:AO102"/>
    <mergeCell ref="AP93:AR93"/>
    <mergeCell ref="AL52:AM52"/>
    <mergeCell ref="AL123:AM123"/>
    <mergeCell ref="AN52:AO52"/>
    <mergeCell ref="AL39:AM39"/>
    <mergeCell ref="AN39:AO39"/>
    <mergeCell ref="E1:AI1"/>
    <mergeCell ref="AP9:AR9"/>
    <mergeCell ref="AN116:AO116"/>
    <mergeCell ref="AP118:AR118"/>
    <mergeCell ref="AL152:AM152"/>
    <mergeCell ref="AN103:AO103"/>
    <mergeCell ref="AP117:AR117"/>
    <mergeCell ref="AP55:AR55"/>
    <mergeCell ref="AP38:AR38"/>
    <mergeCell ref="AP109:AR109"/>
    <mergeCell ref="AP40:AR40"/>
    <mergeCell ref="AL65:AM65"/>
    <mergeCell ref="AL70:AM70"/>
    <mergeCell ref="AL7:AM7"/>
    <mergeCell ref="AL134:AM134"/>
    <mergeCell ref="AN63:AO63"/>
    <mergeCell ref="AN134:AO134"/>
    <mergeCell ref="AN50:AO50"/>
    <mergeCell ref="AN27:AO27"/>
    <mergeCell ref="AL83:AM83"/>
    <mergeCell ref="AP106:AR106"/>
    <mergeCell ref="AP155:AR155"/>
    <mergeCell ref="AL58:AM58"/>
    <mergeCell ref="AP2:AR3"/>
    <mergeCell ref="AP114:AR114"/>
    <mergeCell ref="AL85:AM85"/>
    <mergeCell ref="AL60:AM60"/>
    <mergeCell ref="AL149:AM149"/>
    <mergeCell ref="AL124:AM124"/>
    <mergeCell ref="AN53:AO53"/>
    <mergeCell ref="AN124:AO124"/>
    <mergeCell ref="AN118:AO118"/>
    <mergeCell ref="AP30:AR30"/>
    <mergeCell ref="AP59:AR59"/>
    <mergeCell ref="AN55:AO55"/>
    <mergeCell ref="AN126:AO126"/>
    <mergeCell ref="AP46:AR46"/>
    <mergeCell ref="AP61:AR61"/>
    <mergeCell ref="AN119:AO119"/>
    <mergeCell ref="AP48:AR48"/>
    <mergeCell ref="AL13:AM13"/>
    <mergeCell ref="AP125:AR125"/>
    <mergeCell ref="AP41:AR41"/>
    <mergeCell ref="AP112:AR112"/>
    <mergeCell ref="AL71:AM71"/>
    <mergeCell ref="AN71:AO71"/>
    <mergeCell ref="AP56:AR56"/>
    <mergeCell ref="AN58:AO58"/>
    <mergeCell ref="AP43:AR43"/>
    <mergeCell ref="AL8:AM8"/>
    <mergeCell ref="AN8:AO8"/>
    <mergeCell ref="AL73:AM73"/>
    <mergeCell ref="AL144:AM144"/>
    <mergeCell ref="AN73:AO73"/>
    <mergeCell ref="AL10:AM10"/>
    <mergeCell ref="AN10:AO10"/>
    <mergeCell ref="AL137:AM137"/>
    <mergeCell ref="AN66:AO66"/>
    <mergeCell ref="AN137:AO137"/>
    <mergeCell ref="AL74:AM74"/>
    <mergeCell ref="AP138:AR138"/>
    <mergeCell ref="AL139:AM139"/>
    <mergeCell ref="AN68:AO68"/>
    <mergeCell ref="AN5:AO5"/>
    <mergeCell ref="AP140:AR140"/>
    <mergeCell ref="AL86:AM86"/>
    <mergeCell ref="AP11:AR11"/>
    <mergeCell ref="AL101:AM101"/>
    <mergeCell ref="AL150:AM150"/>
    <mergeCell ref="AL28:AM28"/>
    <mergeCell ref="AN150:AO150"/>
    <mergeCell ref="AL21:AM21"/>
    <mergeCell ref="AN21:AO21"/>
    <mergeCell ref="AN152:AO152"/>
    <mergeCell ref="AL23:AM23"/>
    <mergeCell ref="AP87:AR87"/>
    <mergeCell ref="AN23:AO23"/>
    <mergeCell ref="AP62:AR62"/>
    <mergeCell ref="AP127:AR127"/>
    <mergeCell ref="AL79:AM79"/>
    <mergeCell ref="AL54:AM54"/>
    <mergeCell ref="AP64:AR64"/>
    <mergeCell ref="AP51:AR51"/>
    <mergeCell ref="AL81:AM81"/>
    <mergeCell ref="AP128:AR128"/>
    <mergeCell ref="AL99:AM99"/>
    <mergeCell ref="AL145:AM145"/>
    <mergeCell ref="AN74:AO74"/>
    <mergeCell ref="AP65:AR65"/>
    <mergeCell ref="AL110:AM110"/>
    <mergeCell ref="AN139:AO139"/>
    <mergeCell ref="AL89:AM89"/>
    <mergeCell ref="AL76:AM76"/>
    <mergeCell ref="AN138:AO138"/>
    <mergeCell ref="AN76:AO76"/>
    <mergeCell ref="AP17:AR17"/>
    <mergeCell ref="AN140:AO140"/>
    <mergeCell ref="AN77:AO77"/>
    <mergeCell ref="AP75:AR75"/>
    <mergeCell ref="AN11:AO11"/>
    <mergeCell ref="AP146:AR146"/>
    <mergeCell ref="AL136:AM136"/>
    <mergeCell ref="AL92:AM92"/>
    <mergeCell ref="AP12:AR12"/>
    <mergeCell ref="AL29:AM29"/>
    <mergeCell ref="AL94:AM94"/>
    <mergeCell ref="AP39:AR39"/>
    <mergeCell ref="AP14:AR14"/>
    <mergeCell ref="AL44:AM44"/>
    <mergeCell ref="AL31:AM31"/>
    <mergeCell ref="AL158:AM158"/>
    <mergeCell ref="AN87:AO87"/>
    <mergeCell ref="AN158:AO158"/>
    <mergeCell ref="AN6:AO6"/>
    <mergeCell ref="AL95:AM95"/>
    <mergeCell ref="AN24:AO24"/>
    <mergeCell ref="AN89:AO89"/>
    <mergeCell ref="AL26:AM26"/>
    <mergeCell ref="AN88:AO88"/>
    <mergeCell ref="AN26:AO26"/>
    <mergeCell ref="AN153:AO153"/>
    <mergeCell ref="AL120:AM120"/>
    <mergeCell ref="AP136:AR136"/>
    <mergeCell ref="AL107:AM107"/>
    <mergeCell ref="AP7:AR7"/>
    <mergeCell ref="AP25:AR25"/>
    <mergeCell ref="AL115:AM115"/>
    <mergeCell ref="AP131:AR131"/>
    <mergeCell ref="AL42:AM42"/>
    <mergeCell ref="AL151:AM151"/>
    <mergeCell ref="AN42:AO42"/>
    <mergeCell ref="AL17:AM17"/>
    <mergeCell ref="AL126:AM126"/>
    <mergeCell ref="AN17:AO17"/>
    <mergeCell ref="AN148:AO148"/>
    <mergeCell ref="AL19:AM19"/>
    <mergeCell ref="AP83:AR83"/>
    <mergeCell ref="AN141:AO141"/>
    <mergeCell ref="AN19:AO19"/>
    <mergeCell ref="AN37:AO37"/>
    <mergeCell ref="AN156:AO156"/>
    <mergeCell ref="AP20:AR20"/>
    <mergeCell ref="AP85:AR85"/>
    <mergeCell ref="AN143:AO143"/>
    <mergeCell ref="AP84:AR84"/>
    <mergeCell ref="AP22:AR22"/>
    <mergeCell ref="AP78:AR78"/>
    <mergeCell ref="AP149:AR149"/>
    <mergeCell ref="AL108:AM108"/>
    <mergeCell ref="AN108:AO108"/>
    <mergeCell ref="AP15:AR15"/>
    <mergeCell ref="AN95:AO95"/>
    <mergeCell ref="AP86:AR86"/>
    <mergeCell ref="AP80:AR80"/>
    <mergeCell ref="AL45:AM45"/>
    <mergeCell ref="AP151:AR151"/>
    <mergeCell ref="AL116:AM116"/>
    <mergeCell ref="AL32:AM32"/>
    <mergeCell ref="AL103:AM103"/>
    <mergeCell ref="AN32:AO32"/>
    <mergeCell ref="AL97:AM97"/>
    <mergeCell ref="AL47:AM47"/>
    <mergeCell ref="AN109:AO109"/>
    <mergeCell ref="AS1:BE1"/>
    <mergeCell ref="AL96:AM96"/>
    <mergeCell ref="AN47:AO47"/>
    <mergeCell ref="AN96:AO96"/>
    <mergeCell ref="AN90:AO90"/>
    <mergeCell ref="AL111:AM111"/>
    <mergeCell ref="AP4:AR4"/>
    <mergeCell ref="AL98:AM98"/>
    <mergeCell ref="AN98:AO98"/>
    <mergeCell ref="AP33:AR33"/>
    <mergeCell ref="AL129:AM129"/>
    <mergeCell ref="AL63:AM63"/>
    <mergeCell ref="AP8:AR8"/>
    <mergeCell ref="AL50:AM50"/>
    <mergeCell ref="AP35:AR35"/>
    <mergeCell ref="AP10:AR10"/>
    <mergeCell ref="AP74:AR74"/>
    <mergeCell ref="AN45:AO45"/>
    <mergeCell ref="AN20:AO20"/>
    <mergeCell ref="AN22:AO22"/>
    <mergeCell ref="AP101:AR101"/>
    <mergeCell ref="AP150:AR150"/>
    <mergeCell ref="AN86:AO86"/>
    <mergeCell ref="AL118:AM118"/>
    <mergeCell ref="AL142:AM142"/>
    <mergeCell ref="AP21:AR21"/>
    <mergeCell ref="AP152:AR152"/>
    <mergeCell ref="AL117:AM117"/>
    <mergeCell ref="AL55:AM55"/>
    <mergeCell ref="AN111:AO111"/>
    <mergeCell ref="AL147:AM147"/>
    <mergeCell ref="AP23:AR23"/>
    <mergeCell ref="AL48:AM48"/>
    <mergeCell ref="AL119:AM119"/>
    <mergeCell ref="AN40:AO40"/>
    <mergeCell ref="AN112:AO112"/>
    <mergeCell ref="AL148:AM148"/>
    <mergeCell ref="AN33:AO33"/>
    <mergeCell ref="AN104:AO104"/>
    <mergeCell ref="AN2:AO3"/>
    <mergeCell ref="AN114:AO114"/>
    <mergeCell ref="AP34:AR34"/>
    <mergeCell ref="AP105:AR105"/>
    <mergeCell ref="AP99:AR99"/>
    <mergeCell ref="AN35:AO35"/>
    <mergeCell ref="AP49:AR49"/>
    <mergeCell ref="AP36:AR36"/>
    <mergeCell ref="AP107:AR107"/>
    <mergeCell ref="AL66:AM66"/>
    <mergeCell ref="AL53:AM53"/>
    <mergeCell ref="AP76:AR76"/>
    <mergeCell ref="AP100:AR100"/>
    <mergeCell ref="AL130:AM130"/>
    <mergeCell ref="AN59:AO59"/>
    <mergeCell ref="AL68:AM68"/>
    <mergeCell ref="AN130:AO130"/>
    <mergeCell ref="AN46:AO46"/>
    <mergeCell ref="AN117:AO117"/>
    <mergeCell ref="AP102:AR102"/>
    <mergeCell ref="AL67:AM67"/>
    <mergeCell ref="AL5:AM5"/>
    <mergeCell ref="AL132:AM132"/>
    <mergeCell ref="AN61:AO61"/>
    <mergeCell ref="AN132:AO132"/>
    <mergeCell ref="AN48:AO48"/>
    <mergeCell ref="AN125:AO125"/>
    <mergeCell ref="AP54:AR54"/>
    <mergeCell ref="AP29:AR29"/>
    <mergeCell ref="AN127:AO127"/>
    <mergeCell ref="AP31:AR31"/>
    <mergeCell ref="AP95:AR95"/>
    <mergeCell ref="AP89:AR89"/>
    <mergeCell ref="AL41:AM41"/>
    <mergeCell ref="AL16:AM16"/>
    <mergeCell ref="AN41:AO41"/>
    <mergeCell ref="AN16:AO16"/>
    <mergeCell ref="AN51:AO51"/>
    <mergeCell ref="AN122:AO122"/>
    <mergeCell ref="AP120:AR120"/>
    <mergeCell ref="AN56:AO56"/>
    <mergeCell ref="AN105:AO105"/>
    <mergeCell ref="AL18:AM18"/>
    <mergeCell ref="AN43:AO43"/>
    <mergeCell ref="AP57:AR57"/>
    <mergeCell ref="AN120:AO120"/>
    <mergeCell ref="AN107:AO107"/>
    <mergeCell ref="AP121:AR121"/>
    <mergeCell ref="AP115:AR115"/>
    <mergeCell ref="AP42:AR42"/>
    <mergeCell ref="AL138:AM138"/>
    <mergeCell ref="AN67:AO67"/>
    <mergeCell ref="AP58:AR58"/>
    <mergeCell ref="AP52:AR52"/>
    <mergeCell ref="AP123:AR123"/>
    <mergeCell ref="AP110:AR110"/>
    <mergeCell ref="AL9:AM9"/>
    <mergeCell ref="AL69:AM69"/>
    <mergeCell ref="AN9:AO9"/>
    <mergeCell ref="AL140:AM140"/>
    <mergeCell ref="AN69:AO69"/>
    <mergeCell ref="AL6:AM6"/>
    <mergeCell ref="AL133:AM133"/>
    <mergeCell ref="AL11:AM11"/>
    <mergeCell ref="AN133:AO133"/>
    <mergeCell ref="AN4:AO4"/>
    <mergeCell ref="AL135:AM135"/>
    <mergeCell ref="AN64:AO64"/>
    <mergeCell ref="AN135:AO135"/>
    <mergeCell ref="AN110:AO110"/>
    <mergeCell ref="AP70:AR70"/>
    <mergeCell ref="AL87:AM87"/>
    <mergeCell ref="AP32:AR32"/>
    <mergeCell ref="AP134:AR134"/>
    <mergeCell ref="AL24:AM24"/>
    <mergeCell ref="AP47:AR47"/>
    <mergeCell ref="AP96:AR96"/>
    <mergeCell ref="AN18:AO18"/>
    <mergeCell ref="AL88:AM88"/>
    <mergeCell ref="AP111:AR111"/>
    <mergeCell ref="AL51:AM51"/>
    <mergeCell ref="AL82:AM82"/>
    <mergeCell ref="AL153:AM153"/>
    <mergeCell ref="AN82:AO82"/>
    <mergeCell ref="AP98:AR98"/>
    <mergeCell ref="AN57:AO57"/>
    <mergeCell ref="AN146:AO146"/>
  </mergeCells>
  <conditionalFormatting sqref="C9:C46">
    <cfRule type="cellIs" priority="16" operator="equal" dxfId="21">
      <formula>"退職"</formula>
    </cfRule>
  </conditionalFormatting>
  <conditionalFormatting sqref="C72">
    <cfRule type="duplicateValues" priority="1" dxfId="9"/>
    <cfRule type="cellIs" priority="2" operator="equal" dxfId="21">
      <formula>"退職"</formula>
    </cfRule>
  </conditionalFormatting>
  <conditionalFormatting sqref="C1:C46 C156:C1048576">
    <cfRule type="duplicateValues" priority="9" dxfId="9"/>
  </conditionalFormatting>
  <conditionalFormatting sqref="C47:C52 C53:D71 C73:D155 D4:D52">
    <cfRule type="expression" priority="7" dxfId="13" stopIfTrue="1">
      <formula>WEEKDAY(C4)=1</formula>
    </cfRule>
    <cfRule type="expression" priority="8" dxfId="12" stopIfTrue="1">
      <formula>WEEKDAY(C4)=7</formula>
    </cfRule>
  </conditionalFormatting>
  <conditionalFormatting sqref="D7">
    <cfRule type="expression" priority="12" dxfId="13" stopIfTrue="1">
      <formula>WEEKDAY(D7)=1</formula>
    </cfRule>
    <cfRule type="expression" priority="13" dxfId="12" stopIfTrue="1">
      <formula>WEEKDAY(D7)=7</formula>
    </cfRule>
  </conditionalFormatting>
  <conditionalFormatting sqref="D15">
    <cfRule type="expression" priority="10" dxfId="13" stopIfTrue="1">
      <formula>WEEKDAY(D15)=1</formula>
    </cfRule>
    <cfRule type="expression" priority="11" dxfId="12" stopIfTrue="1">
      <formula>WEEKDAY(D15)=7</formula>
    </cfRule>
  </conditionalFormatting>
  <conditionalFormatting sqref="D72">
    <cfRule type="expression" priority="14" dxfId="13" stopIfTrue="1">
      <formula>WEEKDAY(D72)=1</formula>
    </cfRule>
    <cfRule type="expression" priority="15" dxfId="12" stopIfTrue="1">
      <formula>WEEKDAY(D72)=7</formula>
    </cfRule>
  </conditionalFormatting>
  <conditionalFormatting sqref="E3:AI3">
    <cfRule type="containsText" priority="5" operator="containsText" dxfId="9" text="日">
      <formula>NOT(ISERROR(SEARCH("日",E3)))</formula>
    </cfRule>
    <cfRule type="containsText" priority="6" operator="containsText" dxfId="8" text="土">
      <formula>NOT(ISERROR(SEARCH("土",E3)))</formula>
    </cfRule>
  </conditionalFormatting>
  <conditionalFormatting sqref="AS3:BW3">
    <cfRule type="containsText" priority="3" operator="containsText" dxfId="9" text="日">
      <formula>NOT(ISERROR(SEARCH("日",AS3)))</formula>
    </cfRule>
    <cfRule type="containsText" priority="4" operator="containsText" dxfId="8" text="土">
      <formula>NOT(ISERROR(SEARCH("土",AS3)))</formula>
    </cfRule>
  </conditionalFormatting>
  <pageMargins left="0.7" right="0.7" top="0.75" bottom="0.75" header="0.3" footer="0.3"/>
  <pageSetup orientation="landscape" paperSize="9" scale="41"/>
</worksheet>
</file>

<file path=xl/worksheets/sheet2.xml><?xml version="1.0" encoding="utf-8"?>
<worksheet xmlns="http://schemas.openxmlformats.org/spreadsheetml/2006/main">
  <sheetPr codeName="Sheet27">
    <tabColor theme="0" tint="-0.0499893185216834"/>
    <outlinePr summaryBelow="1" summaryRight="1"/>
    <pageSetUpPr/>
  </sheetPr>
  <dimension ref="A2:X46"/>
  <sheetViews>
    <sheetView zoomScaleNormal="100" workbookViewId="0">
      <selection activeCell="R14" sqref="R14"/>
    </sheetView>
  </sheetViews>
  <sheetFormatPr baseColWidth="8" defaultRowHeight="13.2"/>
  <cols>
    <col width="9.44140625" bestFit="1" customWidth="1" style="35" min="1" max="1"/>
    <col width="9" customWidth="1" style="35" min="2" max="2"/>
    <col hidden="1" width="13" customWidth="1" style="35" min="3" max="3"/>
    <col hidden="1" width="4.6640625" customWidth="1" style="35" min="4" max="4"/>
    <col hidden="1" width="13" customWidth="1" style="35" min="5" max="7"/>
    <col hidden="1" width="10.109375" customWidth="1" style="35" min="8" max="8"/>
    <col hidden="1" width="10" customWidth="1" style="35" min="9" max="10"/>
    <col hidden="1" width="10.88671875" customWidth="1" style="35" min="11" max="11"/>
    <col hidden="1" width="9" customWidth="1" style="35" min="12" max="12"/>
    <col hidden="1" width="8.21875" customWidth="1" style="35" min="13" max="13"/>
    <col hidden="1" width="13" customWidth="1" style="35" min="14" max="14"/>
    <col width="11.109375" customWidth="1" style="35" min="15" max="15"/>
    <col width="10.77734375" customWidth="1" style="35" min="17" max="17"/>
    <col width="12.109375" customWidth="1" style="35" min="24" max="24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I2" s="0" t="n"/>
      <c r="J2" s="0" t="n"/>
      <c r="Q2" s="29" t="n"/>
      <c r="R2" s="30" t="n"/>
      <c r="S2" s="30" t="n"/>
      <c r="T2" s="31" t="n"/>
      <c r="W2" s="22" t="n"/>
      <c r="X2" s="23" t="n"/>
    </row>
    <row r="3" ht="22.5" customHeight="1" s="35">
      <c r="A3" s="209" t="n">
        <v>45474</v>
      </c>
      <c r="B3" s="2" t="inlineStr">
        <is>
          <t>月</t>
        </is>
      </c>
      <c r="I3" s="0" t="n"/>
      <c r="J3" s="0" t="n"/>
    </row>
    <row r="4" ht="22.5" customHeight="1" s="35">
      <c r="C4" s="1" t="inlineStr">
        <is>
          <t>氏名</t>
        </is>
      </c>
      <c r="D4" s="174" t="n"/>
      <c r="E4" s="173" t="n"/>
      <c r="F4" s="173" t="n"/>
      <c r="G4" s="173" t="n"/>
      <c r="H4" s="0" t="inlineStr">
        <is>
          <t>NP番号：</t>
        </is>
      </c>
      <c r="I4" s="0" t="inlineStr">
        <is>
          <t>0 日々計算</t>
        </is>
      </c>
      <c r="J4" s="0" t="n"/>
    </row>
    <row r="6">
      <c r="I6" s="20" t="inlineStr">
        <is>
          <t>契約時間</t>
        </is>
      </c>
      <c r="J6" s="20" t="n"/>
    </row>
    <row r="7" ht="14.25" customHeight="1" s="35" thickBot="1">
      <c r="I7" s="21" t="n">
        <v>0.3333333333333333</v>
      </c>
      <c r="J7" s="21" t="n"/>
      <c r="L7" s="3" t="n"/>
      <c r="M7" s="3" t="n"/>
      <c r="N7" s="3" t="n"/>
    </row>
    <row r="8" ht="22.5" customHeight="1" s="35" thickBot="1">
      <c r="A8" s="7" t="inlineStr">
        <is>
          <t>日</t>
        </is>
      </c>
      <c r="B8" s="12" t="inlineStr">
        <is>
          <t>曜日</t>
        </is>
      </c>
      <c r="C8" s="7" t="inlineStr">
        <is>
          <t>出勤</t>
        </is>
      </c>
      <c r="D8" s="8" t="n"/>
      <c r="E8" s="9" t="inlineStr">
        <is>
          <t>退勤</t>
        </is>
      </c>
      <c r="F8" s="13" t="inlineStr">
        <is>
          <t>休憩開始</t>
        </is>
      </c>
      <c r="G8" s="8" t="inlineStr">
        <is>
          <t>休憩終了</t>
        </is>
      </c>
      <c r="H8" s="8" t="inlineStr">
        <is>
          <t>休憩計</t>
        </is>
      </c>
      <c r="I8" s="15" t="inlineStr">
        <is>
          <t>実労働時間</t>
        </is>
      </c>
      <c r="J8" s="15" t="inlineStr">
        <is>
          <t>契約時間</t>
        </is>
      </c>
      <c r="K8" s="16" t="inlineStr">
        <is>
          <t>残業時間</t>
        </is>
      </c>
      <c r="L8" s="18" t="inlineStr">
        <is>
          <t>深夜時間</t>
        </is>
      </c>
      <c r="M8" s="18" t="inlineStr">
        <is>
          <t>深夜休憩</t>
        </is>
      </c>
      <c r="N8" s="27" t="inlineStr">
        <is>
          <t>深夜勤務</t>
        </is>
      </c>
      <c r="O8" s="28" t="inlineStr">
        <is>
          <t>工数時間</t>
        </is>
      </c>
      <c r="P8" s="112" t="inlineStr">
        <is>
          <t>人数</t>
        </is>
      </c>
      <c r="Q8" s="112" t="inlineStr">
        <is>
          <t>照り合わせ</t>
        </is>
      </c>
      <c r="X8" s="0" t="n"/>
    </row>
    <row r="9" ht="22.5" customHeight="1" s="35" thickTop="1">
      <c r="A9" s="210">
        <f>A3</f>
        <v/>
      </c>
      <c r="B9" s="32">
        <f>TEXT(A9,"aaa")</f>
        <v/>
      </c>
      <c r="C9" s="211" t="n"/>
      <c r="D9" s="212" t="n"/>
      <c r="E9" s="213" t="n"/>
      <c r="F9" s="214" t="n"/>
      <c r="G9" s="215" t="n"/>
      <c r="H9" s="215">
        <f>+G9-F9</f>
        <v/>
      </c>
      <c r="I9" s="215">
        <f>+E9-C9-H9</f>
        <v/>
      </c>
      <c r="J9" s="215">
        <f>+IF(I9&gt;$I$7,$I$7,I9)</f>
        <v/>
      </c>
      <c r="K9" s="215">
        <f>+IF(OR(I9&lt;=$I$7,I9=" ")," ",I9-$I$7)</f>
        <v/>
      </c>
      <c r="L9" s="216">
        <f>IF(AND($C9&lt;&gt;"",$C9&lt;$X$2,$E9&gt;$W$2),MIN($E9,$X$2)-MAX($C9,$W$2),0)</f>
        <v/>
      </c>
      <c r="M9" s="215">
        <f>IF(AND($F9&lt;&gt;"",$F9&lt;$X$2,$G9&gt;$W$2),MIN($G9,$X$2)-MAX($F9,$W$2),0)</f>
        <v/>
      </c>
      <c r="N9" s="216">
        <f>IF(E9="","",L9-M9)</f>
        <v/>
      </c>
      <c r="O9" s="217">
        <f>SUM('0000 ニッセープロダクツ:99999　ニッセープロダクツ'!L9)</f>
        <v/>
      </c>
      <c r="P9" s="0">
        <f>COUNTA('0000 ニッセープロダクツ:99999　ニッセープロダクツ'!C9)</f>
        <v/>
      </c>
      <c r="Q9" s="0">
        <f t="array" ref="Q9">INDEX('0SHEET'!$E$156:$AI$156,(ROW()-1)*2)</f>
        <v/>
      </c>
      <c r="X9" s="0" t="n"/>
    </row>
    <row r="10" ht="22.5" customHeight="1" s="35">
      <c r="A10" s="218">
        <f>A9+1</f>
        <v/>
      </c>
      <c r="B10" s="32">
        <f>TEXT(A10,"aaa")</f>
        <v/>
      </c>
      <c r="C10" s="219" t="n"/>
      <c r="D10" s="212" t="n"/>
      <c r="E10" s="217" t="n"/>
      <c r="F10" s="220" t="n"/>
      <c r="G10" s="216" t="n"/>
      <c r="H10" s="216">
        <f>+G10-F10</f>
        <v/>
      </c>
      <c r="I10" s="216">
        <f>+E10-C10-H10</f>
        <v/>
      </c>
      <c r="J10" s="221">
        <f>+IF(I10&gt;$I$7,$I$7,I10)</f>
        <v/>
      </c>
      <c r="K10" s="216">
        <f>+IF(OR(I10&lt;=$I$7,I10=" ")," ",I10-$I$7)</f>
        <v/>
      </c>
      <c r="L10" s="216">
        <f>IF(AND($C10&lt;&gt;"",$C10&lt;$X$2,$E10&gt;$W$2),MIN($E10,$X$2)-MAX($C10,$W$2),0)</f>
        <v/>
      </c>
      <c r="M10" s="216">
        <f>IF(AND($F10&lt;&gt;"",$F10&lt;$X$2,$G10&gt;$W$2),MIN($G10,$X$2)-MAX($F10,$W$2),0)</f>
        <v/>
      </c>
      <c r="N10" s="216">
        <f>IF(E10="","",L10-M10)</f>
        <v/>
      </c>
      <c r="O10" s="217">
        <f>SUM('0000 ニッセープロダクツ:99999　ニッセープロダクツ'!L10)</f>
        <v/>
      </c>
      <c r="P10" s="0">
        <f>COUNTA('0000 ニッセープロダクツ:99999　ニッセープロダクツ'!C10)</f>
        <v/>
      </c>
      <c r="Q10" s="0">
        <f t="array" ref="Q10">INDEX('0SHEET'!$E$156:$AI$156,(ROW()-1)*2)</f>
        <v/>
      </c>
      <c r="X10" s="0" t="n"/>
    </row>
    <row r="11" ht="22.5" customHeight="1" s="35">
      <c r="A11" s="218">
        <f>A10+1</f>
        <v/>
      </c>
      <c r="B11" s="32">
        <f>TEXT(A11,"aaa")</f>
        <v/>
      </c>
      <c r="C11" s="219" t="n"/>
      <c r="D11" s="212" t="n"/>
      <c r="E11" s="217" t="n"/>
      <c r="F11" s="220" t="n"/>
      <c r="G11" s="216" t="n"/>
      <c r="H11" s="216">
        <f>+G11-F11</f>
        <v/>
      </c>
      <c r="I11" s="216">
        <f>+E11-C11-H11</f>
        <v/>
      </c>
      <c r="J11" s="221">
        <f>+IF(I11&gt;$I$7,$I$7,I11)</f>
        <v/>
      </c>
      <c r="K11" s="216">
        <f>+IF(OR(I11&lt;=$I$7,I11=" ")," ",I11-$I$7)</f>
        <v/>
      </c>
      <c r="L11" s="216">
        <f>IF(AND($C11&lt;&gt;"",$C11&lt;$X$2,$E11&gt;$W$2),MIN($E11,$X$2)-MAX($C11,$W$2),0)</f>
        <v/>
      </c>
      <c r="M11" s="216">
        <f>IF(AND($F11&lt;&gt;"",$F11&lt;$X$2,$G11&gt;$W$2),MIN($G11,$X$2)-MAX($F11,$W$2),0)</f>
        <v/>
      </c>
      <c r="N11" s="216">
        <f>IF(E11="","",L11-M11)</f>
        <v/>
      </c>
      <c r="O11" s="217">
        <f>SUM('0000 ニッセープロダクツ:99999　ニッセープロダクツ'!L11)</f>
        <v/>
      </c>
      <c r="P11" s="0">
        <f>COUNTA('0000 ニッセープロダクツ:99999　ニッセープロダクツ'!C11)</f>
        <v/>
      </c>
      <c r="Q11" s="0">
        <f t="array" ref="Q11">INDEX('0SHEET'!$E$156:$AI$156,(ROW()-1)*2)</f>
        <v/>
      </c>
      <c r="X11" s="0" t="n"/>
    </row>
    <row r="12" ht="22.5" customHeight="1" s="35">
      <c r="A12" s="218">
        <f>A11+1</f>
        <v/>
      </c>
      <c r="B12" s="32">
        <f>TEXT(A12,"aaa")</f>
        <v/>
      </c>
      <c r="C12" s="219" t="n"/>
      <c r="D12" s="212" t="n"/>
      <c r="E12" s="217" t="n"/>
      <c r="F12" s="220" t="n"/>
      <c r="G12" s="216" t="n"/>
      <c r="H12" s="216">
        <f>+G12-F12</f>
        <v/>
      </c>
      <c r="I12" s="216">
        <f>+E12-C12-H12</f>
        <v/>
      </c>
      <c r="J12" s="221">
        <f>+IF(I12&gt;$I$7,$I$7,I12)</f>
        <v/>
      </c>
      <c r="K12" s="216">
        <f>+IF(OR(I12&lt;=$I$7,I12=" ")," ",I12-$I$7)</f>
        <v/>
      </c>
      <c r="L12" s="216">
        <f>IF(AND($C12&lt;&gt;"",$C12&lt;$X$2,$E12&gt;$W$2),MIN($E12,$X$2)-MAX($C12,$W$2),0)</f>
        <v/>
      </c>
      <c r="M12" s="216">
        <f>IF(AND($F12&lt;&gt;"",$F12&lt;$X$2,$G12&gt;$W$2),MIN($G12,$X$2)-MAX($F12,$W$2),0)</f>
        <v/>
      </c>
      <c r="N12" s="216">
        <f>IF(E12="","",L12-M12)</f>
        <v/>
      </c>
      <c r="O12" s="217">
        <f>SUM('0000 ニッセープロダクツ:99999　ニッセープロダクツ'!L12)</f>
        <v/>
      </c>
      <c r="P12" s="0">
        <f>COUNTA('0000 ニッセープロダクツ:99999　ニッセープロダクツ'!C12)</f>
        <v/>
      </c>
      <c r="Q12" s="0">
        <f t="array" ref="Q12">INDEX('0SHEET'!$E$156:$AI$156,(ROW()-1)*2)</f>
        <v/>
      </c>
      <c r="X12" s="0" t="n"/>
    </row>
    <row r="13" ht="22.5" customHeight="1" s="35">
      <c r="A13" s="218">
        <f>A12+1</f>
        <v/>
      </c>
      <c r="B13" s="32">
        <f>TEXT(A13,"aaa")</f>
        <v/>
      </c>
      <c r="C13" s="219" t="n"/>
      <c r="D13" s="212" t="n"/>
      <c r="E13" s="217" t="n"/>
      <c r="F13" s="220" t="n"/>
      <c r="G13" s="216" t="n"/>
      <c r="H13" s="216">
        <f>+G13-F13</f>
        <v/>
      </c>
      <c r="I13" s="216">
        <f>+E13-C13-H13</f>
        <v/>
      </c>
      <c r="J13" s="221">
        <f>+IF(I13&gt;$I$7,$I$7,I13)</f>
        <v/>
      </c>
      <c r="K13" s="216">
        <f>+IF(OR(I13&lt;=$I$7,I13=" ")," ",I13-$I$7)</f>
        <v/>
      </c>
      <c r="L13" s="216">
        <f>IF(AND($C13&lt;&gt;"",$C13&lt;$X$2,$E13&gt;$W$2),MIN($E13,$X$2)-MAX($C13,$W$2),0)</f>
        <v/>
      </c>
      <c r="M13" s="216">
        <f>IF(AND($F13&lt;&gt;"",$F13&lt;$X$2,$G13&gt;$W$2),MIN($G13,$X$2)-MAX($F13,$W$2),0)</f>
        <v/>
      </c>
      <c r="N13" s="216">
        <f>IF(E13="","",L13-M13)</f>
        <v/>
      </c>
      <c r="O13" s="217">
        <f>SUM('0000 ニッセープロダクツ:99999　ニッセープロダクツ'!L13)</f>
        <v/>
      </c>
      <c r="P13" s="0">
        <f>COUNTA('0000 ニッセープロダクツ:99999　ニッセープロダクツ'!C13)</f>
        <v/>
      </c>
      <c r="Q13" s="0">
        <f t="array" ref="Q13">INDEX('0SHEET'!$E$156:$AI$156,(ROW()-1)*2)</f>
        <v/>
      </c>
      <c r="X13" s="0" t="n"/>
    </row>
    <row r="14" ht="22.5" customHeight="1" s="35">
      <c r="A14" s="218">
        <f>A13+1</f>
        <v/>
      </c>
      <c r="B14" s="32">
        <f>TEXT(A14,"aaa")</f>
        <v/>
      </c>
      <c r="C14" s="219" t="n"/>
      <c r="D14" s="212" t="n"/>
      <c r="E14" s="217" t="n"/>
      <c r="F14" s="220" t="n"/>
      <c r="G14" s="216" t="n"/>
      <c r="H14" s="216">
        <f>+G14-F14</f>
        <v/>
      </c>
      <c r="I14" s="216">
        <f>+E14-C14-H14</f>
        <v/>
      </c>
      <c r="J14" s="221">
        <f>+IF(I14&gt;$I$7,$I$7,I14)</f>
        <v/>
      </c>
      <c r="K14" s="216">
        <f>+IF(OR(I14&lt;=$I$7,I14=" ")," ",I14-$I$7)</f>
        <v/>
      </c>
      <c r="L14" s="216">
        <f>IF(AND($C14&lt;&gt;"",$C14&lt;$X$2,$E14&gt;$W$2),MIN($E14,$X$2)-MAX($C14,$W$2),0)</f>
        <v/>
      </c>
      <c r="M14" s="216">
        <f>IF(AND($F14&lt;&gt;"",$F14&lt;$X$2,$G14&gt;$W$2),MIN($G14,$X$2)-MAX($F14,$W$2),0)</f>
        <v/>
      </c>
      <c r="N14" s="216">
        <f>IF(E14="","",L14-M14)</f>
        <v/>
      </c>
      <c r="O14" s="217">
        <f>SUM('0000 ニッセープロダクツ:99999　ニッセープロダクツ'!L14)</f>
        <v/>
      </c>
      <c r="P14" s="0">
        <f>COUNTA('0000 ニッセープロダクツ:99999　ニッセープロダクツ'!C14)</f>
        <v/>
      </c>
      <c r="Q14" s="0">
        <f t="array" ref="Q14">INDEX('0SHEET'!$E$156:$AI$156,(ROW()-1)*2)</f>
        <v/>
      </c>
      <c r="X14" s="0" t="n"/>
    </row>
    <row r="15" ht="22.5" customHeight="1" s="35">
      <c r="A15" s="218">
        <f>A14+1</f>
        <v/>
      </c>
      <c r="B15" s="32">
        <f>TEXT(A15,"aaa")</f>
        <v/>
      </c>
      <c r="C15" s="219" t="n"/>
      <c r="D15" s="212" t="n"/>
      <c r="E15" s="217" t="n"/>
      <c r="F15" s="220" t="n"/>
      <c r="G15" s="216" t="n"/>
      <c r="H15" s="216">
        <f>+G15-F15</f>
        <v/>
      </c>
      <c r="I15" s="216">
        <f>+E15-C15-H15</f>
        <v/>
      </c>
      <c r="J15" s="221">
        <f>+IF(I15&gt;$I$7,$I$7,I15)</f>
        <v/>
      </c>
      <c r="K15" s="216">
        <f>+IF(OR(I15&lt;=$I$7,I15=" ")," ",I15-$I$7)</f>
        <v/>
      </c>
      <c r="L15" s="216">
        <f>IF(AND($C15&lt;&gt;"",$C15&lt;$X$2,$E15&gt;$W$2),MIN($E15,$X$2)-MAX($C15,$W$2),0)</f>
        <v/>
      </c>
      <c r="M15" s="216">
        <f>IF(AND($F15&lt;&gt;"",$F15&lt;$X$2,$G15&gt;$W$2),MIN($G15,$X$2)-MAX($F15,$W$2),0)</f>
        <v/>
      </c>
      <c r="N15" s="216">
        <f>IF(E15="","",L15-M15)</f>
        <v/>
      </c>
      <c r="O15" s="217">
        <f>SUM('0000 ニッセープロダクツ:99999　ニッセープロダクツ'!L15)</f>
        <v/>
      </c>
      <c r="P15" s="0">
        <f>COUNTA('0000 ニッセープロダクツ:99999　ニッセープロダクツ'!C15)</f>
        <v/>
      </c>
      <c r="Q15" s="0">
        <f t="array" ref="Q15">INDEX('0SHEET'!$E$156:$AI$156,(ROW()-1)*2)</f>
        <v/>
      </c>
      <c r="X15" s="0" t="n"/>
    </row>
    <row r="16" ht="22.5" customHeight="1" s="35">
      <c r="A16" s="218">
        <f>A15+1</f>
        <v/>
      </c>
      <c r="B16" s="32">
        <f>TEXT(A16,"aaa")</f>
        <v/>
      </c>
      <c r="C16" s="219" t="n"/>
      <c r="D16" s="212" t="n"/>
      <c r="E16" s="217" t="n"/>
      <c r="F16" s="220" t="n"/>
      <c r="G16" s="216" t="n"/>
      <c r="H16" s="216">
        <f>+G16-F16</f>
        <v/>
      </c>
      <c r="I16" s="216">
        <f>+E16-C16-H16</f>
        <v/>
      </c>
      <c r="J16" s="221">
        <f>+IF(I16&gt;$I$7,$I$7,I16)</f>
        <v/>
      </c>
      <c r="K16" s="216">
        <f>+IF(OR(I16&lt;=$I$7,I16=" ")," ",I16-$I$7)</f>
        <v/>
      </c>
      <c r="L16" s="216">
        <f>IF(AND($C16&lt;&gt;"",$C16&lt;$X$2,$E16&gt;$W$2),MIN($E16,$X$2)-MAX($C16,$W$2),0)</f>
        <v/>
      </c>
      <c r="M16" s="216">
        <f>IF(AND($F16&lt;&gt;"",$F16&lt;$X$2,$G16&gt;$W$2),MIN($G16,$X$2)-MAX($F16,$W$2),0)</f>
        <v/>
      </c>
      <c r="N16" s="216">
        <f>IF(E16="","",L16-M16)</f>
        <v/>
      </c>
      <c r="O16" s="217">
        <f>SUM('0000 ニッセープロダクツ:99999　ニッセープロダクツ'!L16)</f>
        <v/>
      </c>
      <c r="P16" s="0">
        <f>COUNTA('0000 ニッセープロダクツ:99999　ニッセープロダクツ'!C16)</f>
        <v/>
      </c>
      <c r="Q16" s="0">
        <f t="array" ref="Q16">INDEX('0SHEET'!E163:AI163,(ROW()-1)*2)</f>
        <v/>
      </c>
      <c r="V16" s="25" t="n"/>
      <c r="X16" s="0" t="n"/>
    </row>
    <row r="17" ht="22.5" customHeight="1" s="35">
      <c r="A17" s="218">
        <f>A16+1</f>
        <v/>
      </c>
      <c r="B17" s="32">
        <f>TEXT(A17,"aaa")</f>
        <v/>
      </c>
      <c r="C17" s="219" t="n"/>
      <c r="D17" s="212" t="n"/>
      <c r="E17" s="217" t="n"/>
      <c r="F17" s="220" t="n"/>
      <c r="G17" s="216" t="n"/>
      <c r="H17" s="216">
        <f>+G17-F17</f>
        <v/>
      </c>
      <c r="I17" s="216">
        <f>+E17-C17-H17</f>
        <v/>
      </c>
      <c r="J17" s="221">
        <f>+IF(I17&gt;$I$7,$I$7,I17)</f>
        <v/>
      </c>
      <c r="K17" s="216">
        <f>+IF(OR(I17&lt;=$I$7,I17=" ")," ",I17-$I$7)</f>
        <v/>
      </c>
      <c r="L17" s="216">
        <f>IF(AND($C17&lt;&gt;"",$C17&lt;$X$2,$E17&gt;$W$2),MIN($E17,$X$2)-MAX($C17,$W$2),0)</f>
        <v/>
      </c>
      <c r="M17" s="216">
        <f>IF(AND($F17&lt;&gt;"",$F17&lt;$X$2,$G17&gt;$W$2),MIN($G17,$X$2)-MAX($F17,$W$2),0)</f>
        <v/>
      </c>
      <c r="N17" s="216">
        <f>IF(E17="","",L17-M17)</f>
        <v/>
      </c>
      <c r="O17" s="217">
        <f>SUM('0000 ニッセープロダクツ:99999　ニッセープロダクツ'!L17)</f>
        <v/>
      </c>
      <c r="P17" s="0">
        <f>COUNTA('0000 ニッセープロダクツ:99999　ニッセープロダクツ'!C17)</f>
        <v/>
      </c>
      <c r="Q17" s="0" t="n"/>
      <c r="V17" s="25" t="n"/>
      <c r="X17" s="0" t="n"/>
    </row>
    <row r="18" ht="22.5" customHeight="1" s="35">
      <c r="A18" s="218">
        <f>A17+1</f>
        <v/>
      </c>
      <c r="B18" s="32">
        <f>TEXT(A18,"aaa")</f>
        <v/>
      </c>
      <c r="C18" s="219" t="n"/>
      <c r="D18" s="212" t="n"/>
      <c r="E18" s="217" t="n"/>
      <c r="F18" s="220" t="n"/>
      <c r="G18" s="216" t="n"/>
      <c r="H18" s="216">
        <f>+G18-F18</f>
        <v/>
      </c>
      <c r="I18" s="216">
        <f>+E18-C18-H18</f>
        <v/>
      </c>
      <c r="J18" s="221">
        <f>+IF(I18&gt;$I$7,$I$7,I18)</f>
        <v/>
      </c>
      <c r="K18" s="216">
        <f>+IF(OR(I18&lt;=$I$7,I18=" ")," ",I18-$I$7)</f>
        <v/>
      </c>
      <c r="L18" s="216">
        <f>IF(AND($C18&lt;&gt;"",$C18&lt;$X$2,$E18&gt;$W$2),MIN($E18,$X$2)-MAX($C18,$W$2),0)</f>
        <v/>
      </c>
      <c r="M18" s="216">
        <f>IF(AND($F18&lt;&gt;"",$F18&lt;$X$2,$G18&gt;$W$2),MIN($G18,$X$2)-MAX($F18,$W$2),0)</f>
        <v/>
      </c>
      <c r="N18" s="216">
        <f>IF(E18="","",L18-M18)</f>
        <v/>
      </c>
      <c r="O18" s="217">
        <f>SUM('0000 ニッセープロダクツ:99999　ニッセープロダクツ'!L18)</f>
        <v/>
      </c>
      <c r="P18" s="0">
        <f>COUNTA('0000 ニッセープロダクツ:99999　ニッセープロダクツ'!C18)</f>
        <v/>
      </c>
      <c r="Q18" s="0" t="n"/>
      <c r="V18" s="25" t="n"/>
      <c r="X18" s="0" t="n"/>
    </row>
    <row r="19" ht="22.5" customHeight="1" s="35">
      <c r="A19" s="218">
        <f>A18+1</f>
        <v/>
      </c>
      <c r="B19" s="32">
        <f>TEXT(A19,"aaa")</f>
        <v/>
      </c>
      <c r="C19" s="219" t="n"/>
      <c r="D19" s="212" t="n"/>
      <c r="E19" s="217" t="n"/>
      <c r="F19" s="220" t="n"/>
      <c r="G19" s="216" t="n"/>
      <c r="H19" s="216">
        <f>+G19-F19</f>
        <v/>
      </c>
      <c r="I19" s="216">
        <f>+E19-C19-H19</f>
        <v/>
      </c>
      <c r="J19" s="221">
        <f>+IF(I19&gt;$I$7,$I$7,I19)</f>
        <v/>
      </c>
      <c r="K19" s="216">
        <f>+IF(OR(I19&lt;=$I$7,I19=" ")," ",I19-$I$7)</f>
        <v/>
      </c>
      <c r="L19" s="216">
        <f>IF(AND($C19&lt;&gt;"",$C19&lt;$X$2,$E19&gt;$W$2),MIN($E19,$X$2)-MAX($C19,$W$2),0)</f>
        <v/>
      </c>
      <c r="M19" s="216">
        <f>IF(AND($F19&lt;&gt;"",$F19&lt;$X$2,$G19&gt;$W$2),MIN($G19,$X$2)-MAX($F19,$W$2),0)</f>
        <v/>
      </c>
      <c r="N19" s="216">
        <f>IF(E19="","",L19-M19)</f>
        <v/>
      </c>
      <c r="O19" s="217">
        <f>SUM('0000 ニッセープロダクツ:99999　ニッセープロダクツ'!L19)</f>
        <v/>
      </c>
      <c r="P19" s="0">
        <f>COUNTA('0000 ニッセープロダクツ:99999　ニッセープロダクツ'!C19)</f>
        <v/>
      </c>
      <c r="Q19" s="0" t="n"/>
      <c r="V19" s="25" t="n"/>
      <c r="X19" s="0" t="n"/>
    </row>
    <row r="20" ht="22.5" customHeight="1" s="35">
      <c r="A20" s="218">
        <f>A19+1</f>
        <v/>
      </c>
      <c r="B20" s="32">
        <f>TEXT(A20,"aaa")</f>
        <v/>
      </c>
      <c r="C20" s="219" t="n"/>
      <c r="D20" s="212" t="n"/>
      <c r="E20" s="217" t="n"/>
      <c r="F20" s="220" t="n"/>
      <c r="G20" s="216" t="n"/>
      <c r="H20" s="216">
        <f>+G20-F20</f>
        <v/>
      </c>
      <c r="I20" s="216">
        <f>+E20-C20-H20</f>
        <v/>
      </c>
      <c r="J20" s="221">
        <f>+IF(I20&gt;$I$7,$I$7,I20)</f>
        <v/>
      </c>
      <c r="K20" s="216">
        <f>+IF(OR(I20&lt;=$I$7,I20=" ")," ",I20-$I$7)</f>
        <v/>
      </c>
      <c r="L20" s="216">
        <f>IF(AND($C20&lt;&gt;"",$C20&lt;$X$2,$E20&gt;$W$2),MIN($E20,$X$2)-MAX($C20,$W$2),0)</f>
        <v/>
      </c>
      <c r="M20" s="216">
        <f>IF(AND($F20&lt;&gt;"",$F20&lt;$X$2,$G20&gt;$W$2),MIN($G20,$X$2)-MAX($F20,$W$2),0)</f>
        <v/>
      </c>
      <c r="N20" s="216">
        <f>IF(E20="","",L20-M20)</f>
        <v/>
      </c>
      <c r="O20" s="217">
        <f>SUM('0000 ニッセープロダクツ:99999　ニッセープロダクツ'!L20)</f>
        <v/>
      </c>
      <c r="P20" s="0">
        <f>COUNTA('0000 ニッセープロダクツ:99999　ニッセープロダクツ'!C20)</f>
        <v/>
      </c>
      <c r="Q20" s="0" t="n"/>
      <c r="V20" s="25" t="n"/>
      <c r="X20" s="0" t="n"/>
    </row>
    <row r="21" ht="22.5" customHeight="1" s="35">
      <c r="A21" s="218">
        <f>A20+1</f>
        <v/>
      </c>
      <c r="B21" s="32">
        <f>TEXT(A21,"aaa")</f>
        <v/>
      </c>
      <c r="C21" s="219" t="n"/>
      <c r="D21" s="212" t="n"/>
      <c r="E21" s="217" t="n"/>
      <c r="F21" s="220" t="n"/>
      <c r="G21" s="216" t="n"/>
      <c r="H21" s="216">
        <f>+G21-F21</f>
        <v/>
      </c>
      <c r="I21" s="216">
        <f>+E21-C21-H21</f>
        <v/>
      </c>
      <c r="J21" s="221">
        <f>+IF(I21&gt;$I$7,$I$7,I21)</f>
        <v/>
      </c>
      <c r="K21" s="216">
        <f>+IF(OR(I21&lt;=$I$7,I21=" ")," ",I21-$I$7)</f>
        <v/>
      </c>
      <c r="L21" s="216">
        <f>IF(AND($C21&lt;&gt;"",$C21&lt;$X$2,$E21&gt;$W$2),MIN($E21,$X$2)-MAX($C21,$W$2),0)</f>
        <v/>
      </c>
      <c r="M21" s="216">
        <f>IF(AND($F21&lt;&gt;"",$F21&lt;$X$2,$G21&gt;$W$2),MIN($G21,$X$2)-MAX($F21,$W$2),0)</f>
        <v/>
      </c>
      <c r="N21" s="216">
        <f>IF(E21="","",L21-M21)</f>
        <v/>
      </c>
      <c r="O21" s="217">
        <f>SUM('0000 ニッセープロダクツ:99999　ニッセープロダクツ'!L21)</f>
        <v/>
      </c>
      <c r="P21" s="0">
        <f>COUNTA('0000 ニッセープロダクツ:99999　ニッセープロダクツ'!C21)</f>
        <v/>
      </c>
      <c r="Q21" s="0" t="n"/>
      <c r="V21" s="25" t="n"/>
      <c r="X21" s="0" t="n"/>
    </row>
    <row r="22" ht="22.5" customHeight="1" s="35">
      <c r="A22" s="218">
        <f>A21+1</f>
        <v/>
      </c>
      <c r="B22" s="32">
        <f>TEXT(A22,"aaa")</f>
        <v/>
      </c>
      <c r="C22" s="219" t="n"/>
      <c r="D22" s="212" t="n"/>
      <c r="E22" s="217" t="n"/>
      <c r="F22" s="220" t="n"/>
      <c r="G22" s="216" t="n"/>
      <c r="H22" s="216">
        <f>+G22-F22</f>
        <v/>
      </c>
      <c r="I22" s="216">
        <f>+E22-C22-H22</f>
        <v/>
      </c>
      <c r="J22" s="221">
        <f>+IF(I22&gt;$I$7,$I$7,I22)</f>
        <v/>
      </c>
      <c r="K22" s="216">
        <f>+IF(OR(I22&lt;=$I$7,I22=" ")," ",I22-$I$7)</f>
        <v/>
      </c>
      <c r="L22" s="216">
        <f>IF(AND($C22&lt;&gt;"",$C22&lt;$X$2,$E22&gt;$W$2),MIN($E22,$X$2)-MAX($C22,$W$2),0)</f>
        <v/>
      </c>
      <c r="M22" s="216">
        <f>IF(AND($F22&lt;&gt;"",$F22&lt;$X$2,$G22&gt;$W$2),MIN($G22,$X$2)-MAX($F22,$W$2),0)</f>
        <v/>
      </c>
      <c r="N22" s="216">
        <f>IF(E22="","",L22-M22)</f>
        <v/>
      </c>
      <c r="O22" s="217">
        <f>SUM('0000 ニッセープロダクツ:99999　ニッセープロダクツ'!L22)</f>
        <v/>
      </c>
      <c r="P22" s="0">
        <f>COUNTA('0000 ニッセープロダクツ:99999　ニッセープロダクツ'!C22)</f>
        <v/>
      </c>
      <c r="Q22" s="0" t="n"/>
      <c r="V22" s="25" t="n"/>
      <c r="X22" s="0" t="n"/>
    </row>
    <row r="23" ht="22.5" customHeight="1" s="35">
      <c r="A23" s="218">
        <f>A22+1</f>
        <v/>
      </c>
      <c r="B23" s="32">
        <f>TEXT(A23,"aaa")</f>
        <v/>
      </c>
      <c r="C23" s="219" t="n"/>
      <c r="D23" s="212" t="n"/>
      <c r="E23" s="217" t="n"/>
      <c r="F23" s="220" t="n"/>
      <c r="G23" s="216" t="n"/>
      <c r="H23" s="216">
        <f>+G23-F23</f>
        <v/>
      </c>
      <c r="I23" s="216">
        <f>+E23-C23-H23</f>
        <v/>
      </c>
      <c r="J23" s="221">
        <f>+IF(I23&gt;$I$7,$I$7,I23)</f>
        <v/>
      </c>
      <c r="K23" s="216">
        <f>+IF(OR(I23&lt;=$I$7,I23=" ")," ",I23-$I$7)</f>
        <v/>
      </c>
      <c r="L23" s="216">
        <f>IF(AND($C23&lt;&gt;"",$C23&lt;$X$2,$E23&gt;$W$2),MIN($E23,$X$2)-MAX($C23,$W$2),0)</f>
        <v/>
      </c>
      <c r="M23" s="216">
        <f>IF(AND($F23&lt;&gt;"",$F23&lt;$X$2,$G23&gt;$W$2),MIN($G23,$X$2)-MAX($F23,$W$2),0)</f>
        <v/>
      </c>
      <c r="N23" s="216">
        <f>IF(E23="","",L23-M23)</f>
        <v/>
      </c>
      <c r="O23" s="217">
        <f>SUM('0000 ニッセープロダクツ:99999　ニッセープロダクツ'!L23)</f>
        <v/>
      </c>
      <c r="P23" s="0">
        <f>COUNTA('0000 ニッセープロダクツ:99999　ニッセープロダクツ'!C23)</f>
        <v/>
      </c>
      <c r="Q23" s="0" t="n"/>
      <c r="V23" s="25" t="n"/>
      <c r="X23" s="0" t="n"/>
    </row>
    <row r="24" ht="22.5" customHeight="1" s="35">
      <c r="A24" s="218">
        <f>A23+1</f>
        <v/>
      </c>
      <c r="B24" s="32">
        <f>TEXT(A24,"aaa")</f>
        <v/>
      </c>
      <c r="C24" s="219" t="n"/>
      <c r="D24" s="212" t="n"/>
      <c r="E24" s="217" t="n"/>
      <c r="F24" s="220" t="n"/>
      <c r="G24" s="216" t="n"/>
      <c r="H24" s="216">
        <f>+G24-F24</f>
        <v/>
      </c>
      <c r="I24" s="216">
        <f>+E24-C24-H24</f>
        <v/>
      </c>
      <c r="J24" s="221">
        <f>+IF(I24&gt;$I$7,$I$7,I24)</f>
        <v/>
      </c>
      <c r="K24" s="216">
        <f>+IF(OR(I24&lt;=$I$7,I24=" ")," ",I24-$I$7)</f>
        <v/>
      </c>
      <c r="L24" s="216">
        <f>IF(AND($C24&lt;&gt;"",$C24&lt;$X$2,$E24&gt;$W$2),MIN($E24,$X$2)-MAX($C24,$W$2),0)</f>
        <v/>
      </c>
      <c r="M24" s="216">
        <f>IF(AND($F24&lt;&gt;"",$F24&lt;$X$2,$G24&gt;$W$2),MIN($G24,$X$2)-MAX($F24,$W$2),0)</f>
        <v/>
      </c>
      <c r="N24" s="216">
        <f>IF(E24="","",L24-M24)</f>
        <v/>
      </c>
      <c r="O24" s="217">
        <f>SUM('0000 ニッセープロダクツ:99999　ニッセープロダクツ'!L24)</f>
        <v/>
      </c>
      <c r="P24" s="0">
        <f>COUNTA('0000 ニッセープロダクツ:99999　ニッセープロダクツ'!C24)</f>
        <v/>
      </c>
      <c r="Q24" s="0" t="n"/>
      <c r="V24" s="25" t="n"/>
      <c r="X24" s="0" t="n"/>
    </row>
    <row r="25" ht="22.5" customHeight="1" s="35">
      <c r="A25" s="218">
        <f>A24+1</f>
        <v/>
      </c>
      <c r="B25" s="32">
        <f>TEXT(A25,"aaa")</f>
        <v/>
      </c>
      <c r="C25" s="219" t="n"/>
      <c r="D25" s="212" t="n"/>
      <c r="E25" s="217" t="n"/>
      <c r="F25" s="220" t="n"/>
      <c r="G25" s="216" t="n"/>
      <c r="H25" s="216">
        <f>+G25-F25</f>
        <v/>
      </c>
      <c r="I25" s="216">
        <f>+E25-C25-H25</f>
        <v/>
      </c>
      <c r="J25" s="221">
        <f>+IF(I25&gt;$I$7,$I$7,I25)</f>
        <v/>
      </c>
      <c r="K25" s="216">
        <f>+IF(OR(I25&lt;=$I$7,I25=" ")," ",I25-$I$7)</f>
        <v/>
      </c>
      <c r="L25" s="216">
        <f>IF(AND($C25&lt;&gt;"",$C25&lt;$X$2,$E25&gt;$W$2),MIN($E25,$X$2)-MAX($C25,$W$2),0)</f>
        <v/>
      </c>
      <c r="M25" s="216">
        <f>IF(AND($F25&lt;&gt;"",$F25&lt;$X$2,$G25&gt;$W$2),MIN($G25,$X$2)-MAX($F25,$W$2),0)</f>
        <v/>
      </c>
      <c r="N25" s="216">
        <f>IF(E25="","",L25-M25)</f>
        <v/>
      </c>
      <c r="O25" s="217">
        <f>SUM('0000 ニッセープロダクツ:99999　ニッセープロダクツ'!L25)</f>
        <v/>
      </c>
      <c r="P25" s="0">
        <f>COUNTA('0000 ニッセープロダクツ:99999　ニッセープロダクツ'!C25)</f>
        <v/>
      </c>
      <c r="Q25" s="0" t="n"/>
      <c r="V25" s="25" t="n"/>
      <c r="X25" s="0" t="n"/>
    </row>
    <row r="26" ht="22.5" customHeight="1" s="35">
      <c r="A26" s="218">
        <f>A25+1</f>
        <v/>
      </c>
      <c r="B26" s="32">
        <f>TEXT(A26,"aaa")</f>
        <v/>
      </c>
      <c r="C26" s="219" t="n"/>
      <c r="D26" s="212" t="n"/>
      <c r="E26" s="217" t="n"/>
      <c r="F26" s="220" t="n"/>
      <c r="G26" s="216" t="n"/>
      <c r="H26" s="216">
        <f>+G26-F26</f>
        <v/>
      </c>
      <c r="I26" s="216">
        <f>+E26-C26-H26</f>
        <v/>
      </c>
      <c r="J26" s="221">
        <f>+IF(I26&gt;$I$7,$I$7,I26)</f>
        <v/>
      </c>
      <c r="K26" s="216">
        <f>+IF(OR(I26&lt;=$I$7,I26=" ")," ",I26-$I$7)</f>
        <v/>
      </c>
      <c r="L26" s="216">
        <f>IF(AND($C26&lt;&gt;"",$C26&lt;$X$2,$E26&gt;$W$2),MIN($E26,$X$2)-MAX($C26,$W$2),0)</f>
        <v/>
      </c>
      <c r="M26" s="216">
        <f>IF(AND($F26&lt;&gt;"",$F26&lt;$X$2,$G26&gt;$W$2),MIN($G26,$X$2)-MAX($F26,$W$2),0)</f>
        <v/>
      </c>
      <c r="N26" s="216">
        <f>IF(E26="","",L26-M26)</f>
        <v/>
      </c>
      <c r="O26" s="217">
        <f>SUM('0000 ニッセープロダクツ:99999　ニッセープロダクツ'!L26)</f>
        <v/>
      </c>
      <c r="P26" s="0">
        <f>COUNTA('0000 ニッセープロダクツ:99999　ニッセープロダクツ'!C26)</f>
        <v/>
      </c>
      <c r="Q26" s="0" t="n"/>
      <c r="V26" s="25" t="n"/>
      <c r="X26" s="0" t="n"/>
    </row>
    <row r="27" ht="22.5" customHeight="1" s="35">
      <c r="A27" s="218">
        <f>A26+1</f>
        <v/>
      </c>
      <c r="B27" s="32">
        <f>TEXT(A27,"aaa")</f>
        <v/>
      </c>
      <c r="C27" s="219" t="n"/>
      <c r="D27" s="212" t="n"/>
      <c r="E27" s="217" t="n"/>
      <c r="F27" s="220" t="n"/>
      <c r="G27" s="216" t="n"/>
      <c r="H27" s="216">
        <f>+G27-F27</f>
        <v/>
      </c>
      <c r="I27" s="216">
        <f>+E27-C27-H27</f>
        <v/>
      </c>
      <c r="J27" s="221">
        <f>+IF(I27&gt;$I$7,$I$7,I27)</f>
        <v/>
      </c>
      <c r="K27" s="216">
        <f>+IF(OR(I27&lt;=$I$7,I27=" ")," ",I27-$I$7)</f>
        <v/>
      </c>
      <c r="L27" s="216">
        <f>IF(AND($C27&lt;&gt;"",$C27&lt;$X$2,$E27&gt;$W$2),MIN($E27,$X$2)-MAX($C27,$W$2),0)</f>
        <v/>
      </c>
      <c r="M27" s="216">
        <f>IF(AND($F27&lt;&gt;"",$F27&lt;$X$2,$G27&gt;$W$2),MIN($G27,$X$2)-MAX($F27,$W$2),0)</f>
        <v/>
      </c>
      <c r="N27" s="216">
        <f>IF(E27="","",L27-M27)</f>
        <v/>
      </c>
      <c r="O27" s="217">
        <f>SUM('0000 ニッセープロダクツ:99999　ニッセープロダクツ'!L27)</f>
        <v/>
      </c>
      <c r="P27" s="0">
        <f>COUNTA('0000 ニッセープロダクツ:99999　ニッセープロダクツ'!C27)</f>
        <v/>
      </c>
      <c r="Q27" s="0" t="n"/>
      <c r="V27" s="25" t="n"/>
      <c r="X27" s="0" t="n"/>
    </row>
    <row r="28" ht="22.5" customHeight="1" s="35">
      <c r="A28" s="218">
        <f>A27+1</f>
        <v/>
      </c>
      <c r="B28" s="32">
        <f>TEXT(A28,"aaa")</f>
        <v/>
      </c>
      <c r="C28" s="219" t="n"/>
      <c r="D28" s="212" t="n"/>
      <c r="E28" s="217" t="n"/>
      <c r="F28" s="220" t="n"/>
      <c r="G28" s="216" t="n"/>
      <c r="H28" s="216">
        <f>+G28-F28</f>
        <v/>
      </c>
      <c r="I28" s="216">
        <f>+E28-C28-H28</f>
        <v/>
      </c>
      <c r="J28" s="221">
        <f>+IF(I28&gt;$I$7,$I$7,I28)</f>
        <v/>
      </c>
      <c r="K28" s="216">
        <f>+IF(OR(I28&lt;=$I$7,I28=" ")," ",I28-$I$7)</f>
        <v/>
      </c>
      <c r="L28" s="216">
        <f>IF(AND($C28&lt;&gt;"",$C28&lt;$X$2,$E28&gt;$W$2),MIN($E28,$X$2)-MAX($C28,$W$2),0)</f>
        <v/>
      </c>
      <c r="M28" s="216">
        <f>IF(AND($F28&lt;&gt;"",$F28&lt;$X$2,$G28&gt;$W$2),MIN($G28,$X$2)-MAX($F28,$W$2),0)</f>
        <v/>
      </c>
      <c r="N28" s="216">
        <f>IF(E28="","",L28-M28)</f>
        <v/>
      </c>
      <c r="O28" s="217">
        <f>SUM('0000 ニッセープロダクツ:99999　ニッセープロダクツ'!L28)</f>
        <v/>
      </c>
      <c r="P28" s="0">
        <f>COUNTA('0000 ニッセープロダクツ:99999　ニッセープロダクツ'!C28)</f>
        <v/>
      </c>
      <c r="Q28" s="0" t="n"/>
      <c r="V28" s="25" t="n"/>
      <c r="X28" s="0" t="n"/>
    </row>
    <row r="29" ht="22.5" customHeight="1" s="35">
      <c r="A29" s="218">
        <f>A28+1</f>
        <v/>
      </c>
      <c r="B29" s="32">
        <f>TEXT(A29,"aaa")</f>
        <v/>
      </c>
      <c r="C29" s="219" t="n"/>
      <c r="D29" s="212" t="n"/>
      <c r="E29" s="217" t="n"/>
      <c r="F29" s="220" t="n"/>
      <c r="G29" s="216" t="n"/>
      <c r="H29" s="216">
        <f>+G29-F29</f>
        <v/>
      </c>
      <c r="I29" s="216">
        <f>+E29-C29-H29</f>
        <v/>
      </c>
      <c r="J29" s="221">
        <f>+IF(I29&gt;$I$7,$I$7,I29)</f>
        <v/>
      </c>
      <c r="K29" s="216">
        <f>+IF(OR(I29&lt;=$I$7,I29=" ")," ",I29-$I$7)</f>
        <v/>
      </c>
      <c r="L29" s="216">
        <f>IF(AND($C29&lt;&gt;"",$C29&lt;$X$2,$E29&gt;$W$2),MIN($E29,$X$2)-MAX($C29,$W$2),0)</f>
        <v/>
      </c>
      <c r="M29" s="216">
        <f>IF(AND($F29&lt;&gt;"",$F29&lt;$X$2,$G29&gt;$W$2),MIN($G29,$X$2)-MAX($F29,$W$2),0)</f>
        <v/>
      </c>
      <c r="N29" s="216">
        <f>IF(E29="","",L29-M29)</f>
        <v/>
      </c>
      <c r="O29" s="217">
        <f>SUM('0000 ニッセープロダクツ:99999　ニッセープロダクツ'!L29)</f>
        <v/>
      </c>
      <c r="P29" s="0">
        <f>COUNTA('0000 ニッセープロダクツ:99999　ニッセープロダクツ'!C29)</f>
        <v/>
      </c>
      <c r="Q29" s="0" t="n"/>
      <c r="V29" s="25" t="n"/>
      <c r="X29" s="0" t="n"/>
    </row>
    <row r="30" ht="22.5" customHeight="1" s="35">
      <c r="A30" s="218">
        <f>A29+1</f>
        <v/>
      </c>
      <c r="B30" s="32">
        <f>TEXT(A30,"aaa")</f>
        <v/>
      </c>
      <c r="C30" s="219" t="n"/>
      <c r="D30" s="212" t="n"/>
      <c r="E30" s="217" t="n"/>
      <c r="F30" s="220" t="n"/>
      <c r="G30" s="216" t="n"/>
      <c r="H30" s="216">
        <f>+G30-F30</f>
        <v/>
      </c>
      <c r="I30" s="216">
        <f>+E30-C30-H30</f>
        <v/>
      </c>
      <c r="J30" s="221">
        <f>+IF(I30&gt;$I$7,$I$7,I30)</f>
        <v/>
      </c>
      <c r="K30" s="216">
        <f>+IF(OR(I30&lt;=$I$7,I30=" ")," ",I30-$I$7)</f>
        <v/>
      </c>
      <c r="L30" s="216">
        <f>IF(AND($C30&lt;&gt;"",$C30&lt;$X$2,$E30&gt;$W$2),MIN($E30,$X$2)-MAX($C30,$W$2),0)</f>
        <v/>
      </c>
      <c r="M30" s="216">
        <f>IF(AND($F30&lt;&gt;"",$F30&lt;$X$2,$G30&gt;$W$2),MIN($G30,$X$2)-MAX($F30,$W$2),0)</f>
        <v/>
      </c>
      <c r="N30" s="216">
        <f>IF(E30="","",L30-M30)</f>
        <v/>
      </c>
      <c r="O30" s="217">
        <f>SUM('0000 ニッセープロダクツ:99999　ニッセープロダクツ'!L30)</f>
        <v/>
      </c>
      <c r="P30" s="0">
        <f>COUNTA('0000 ニッセープロダクツ:99999　ニッセープロダクツ'!C30)</f>
        <v/>
      </c>
      <c r="Q30" s="0" t="n"/>
      <c r="V30" s="25" t="n"/>
      <c r="X30" s="0" t="n"/>
    </row>
    <row r="31" ht="22.5" customHeight="1" s="35">
      <c r="A31" s="218">
        <f>A30+1</f>
        <v/>
      </c>
      <c r="B31" s="32">
        <f>TEXT(A31,"aaa")</f>
        <v/>
      </c>
      <c r="C31" s="219" t="n"/>
      <c r="D31" s="212" t="n"/>
      <c r="E31" s="217" t="n"/>
      <c r="F31" s="220" t="n"/>
      <c r="G31" s="216" t="n"/>
      <c r="H31" s="216">
        <f>+G31-F31</f>
        <v/>
      </c>
      <c r="I31" s="216">
        <f>+E31-C31-H31</f>
        <v/>
      </c>
      <c r="J31" s="221">
        <f>+IF(I31&gt;$I$7,$I$7,I31)</f>
        <v/>
      </c>
      <c r="K31" s="216">
        <f>+IF(OR(I31&lt;=$I$7,I31=" ")," ",I31-$I$7)</f>
        <v/>
      </c>
      <c r="L31" s="216">
        <f>IF(AND($C31&lt;&gt;"",$C31&lt;$X$2,$E31&gt;$W$2),MIN($E31,$X$2)-MAX($C31,$W$2),0)</f>
        <v/>
      </c>
      <c r="M31" s="216">
        <f>IF(AND($F31&lt;&gt;"",$F31&lt;$X$2,$G31&gt;$W$2),MIN($G31,$X$2)-MAX($F31,$W$2),0)</f>
        <v/>
      </c>
      <c r="N31" s="216">
        <f>IF(E31="","",L31-M31)</f>
        <v/>
      </c>
      <c r="O31" s="217">
        <f>SUM('0000 ニッセープロダクツ:99999　ニッセープロダクツ'!L31)</f>
        <v/>
      </c>
      <c r="P31" s="0">
        <f>COUNTA('0000 ニッセープロダクツ:99999　ニッセープロダクツ'!C31)</f>
        <v/>
      </c>
      <c r="Q31" s="0" t="n"/>
      <c r="V31" s="25" t="n"/>
      <c r="X31" s="0" t="n"/>
    </row>
    <row r="32" ht="22.5" customHeight="1" s="35">
      <c r="A32" s="218">
        <f>A31+1</f>
        <v/>
      </c>
      <c r="B32" s="32">
        <f>TEXT(A32,"aaa")</f>
        <v/>
      </c>
      <c r="C32" s="219" t="n"/>
      <c r="D32" s="212" t="n"/>
      <c r="E32" s="217" t="n"/>
      <c r="F32" s="220" t="n"/>
      <c r="G32" s="216" t="n"/>
      <c r="H32" s="216">
        <f>+G32-F32</f>
        <v/>
      </c>
      <c r="I32" s="216">
        <f>+E32-C32-H32</f>
        <v/>
      </c>
      <c r="J32" s="221">
        <f>+IF(I32&gt;$I$7,$I$7,I32)</f>
        <v/>
      </c>
      <c r="K32" s="216">
        <f>+IF(OR(I32&lt;=$I$7,I32=" ")," ",I32-$I$7)</f>
        <v/>
      </c>
      <c r="L32" s="216">
        <f>IF(AND($C32&lt;&gt;"",$C32&lt;$X$2,$E32&gt;$W$2),MIN($E32,$X$2)-MAX($C32,$W$2),0)</f>
        <v/>
      </c>
      <c r="M32" s="216">
        <f>IF(AND($F32&lt;&gt;"",$F32&lt;$X$2,$G32&gt;$W$2),MIN($G32,$X$2)-MAX($F32,$W$2),0)</f>
        <v/>
      </c>
      <c r="N32" s="216">
        <f>IF(E32="","",L32-M32)</f>
        <v/>
      </c>
      <c r="O32" s="217">
        <f>SUM('0000 ニッセープロダクツ:99999　ニッセープロダクツ'!L32)</f>
        <v/>
      </c>
      <c r="P32" s="0">
        <f>COUNTA('0000 ニッセープロダクツ:99999　ニッセープロダクツ'!C32)</f>
        <v/>
      </c>
      <c r="Q32" s="0" t="n"/>
      <c r="V32" s="25" t="n"/>
      <c r="X32" s="0" t="n"/>
    </row>
    <row r="33" ht="22.5" customHeight="1" s="35">
      <c r="A33" s="218">
        <f>A32+1</f>
        <v/>
      </c>
      <c r="B33" s="32">
        <f>TEXT(A33,"aaa")</f>
        <v/>
      </c>
      <c r="C33" s="219" t="n"/>
      <c r="D33" s="212" t="n"/>
      <c r="E33" s="217" t="n"/>
      <c r="F33" s="220" t="n"/>
      <c r="G33" s="216" t="n"/>
      <c r="H33" s="216">
        <f>+G33-F33</f>
        <v/>
      </c>
      <c r="I33" s="216">
        <f>+E33-C33-H33</f>
        <v/>
      </c>
      <c r="J33" s="221">
        <f>+IF(I33&gt;$I$7,$I$7,I33)</f>
        <v/>
      </c>
      <c r="K33" s="216">
        <f>+IF(OR(I33&lt;=$I$7,I33=" ")," ",I33-$I$7)</f>
        <v/>
      </c>
      <c r="L33" s="216">
        <f>IF(AND($C33&lt;&gt;"",$C33&lt;$X$2,$E33&gt;$W$2),MIN($E33,$X$2)-MAX($C33,$W$2),0)</f>
        <v/>
      </c>
      <c r="M33" s="216">
        <f>IF(AND($F33&lt;&gt;"",$F33&lt;$X$2,$G33&gt;$W$2),MIN($G33,$X$2)-MAX($F33,$W$2),0)</f>
        <v/>
      </c>
      <c r="N33" s="216">
        <f>IF(E33="","",L33-M33)</f>
        <v/>
      </c>
      <c r="O33" s="217">
        <f>SUM('0000 ニッセープロダクツ:99999　ニッセープロダクツ'!L33)</f>
        <v/>
      </c>
      <c r="P33" s="0">
        <f>COUNTA('0000 ニッセープロダクツ:99999　ニッセープロダクツ'!C33)</f>
        <v/>
      </c>
      <c r="Q33" s="0" t="n"/>
      <c r="V33" s="25" t="n"/>
      <c r="X33" s="0" t="n"/>
    </row>
    <row r="34" ht="22.5" customHeight="1" s="35">
      <c r="A34" s="218">
        <f>A33+1</f>
        <v/>
      </c>
      <c r="B34" s="32">
        <f>TEXT(A34,"aaa")</f>
        <v/>
      </c>
      <c r="C34" s="219" t="n"/>
      <c r="D34" s="212" t="n"/>
      <c r="E34" s="217" t="n"/>
      <c r="F34" s="220" t="n"/>
      <c r="G34" s="216" t="n"/>
      <c r="H34" s="216">
        <f>+G34-F34</f>
        <v/>
      </c>
      <c r="I34" s="216">
        <f>+E34-C34-H34</f>
        <v/>
      </c>
      <c r="J34" s="221">
        <f>+IF(I34&gt;$I$7,$I$7,I34)</f>
        <v/>
      </c>
      <c r="K34" s="216">
        <f>+IF(OR(I34&lt;=$I$7,I34=" ")," ",I34-$I$7)</f>
        <v/>
      </c>
      <c r="L34" s="216">
        <f>IF(AND($C34&lt;&gt;"",$C34&lt;$X$2,$E34&gt;$W$2),MIN($E34,$X$2)-MAX($C34,$W$2),0)</f>
        <v/>
      </c>
      <c r="M34" s="216">
        <f>IF(AND($F34&lt;&gt;"",$F34&lt;$X$2,$G34&gt;$W$2),MIN($G34,$X$2)-MAX($F34,$W$2),0)</f>
        <v/>
      </c>
      <c r="N34" s="216">
        <f>IF(E34="","",L34-M34)</f>
        <v/>
      </c>
      <c r="O34" s="217">
        <f>SUM('0000 ニッセープロダクツ:99999　ニッセープロダクツ'!L34)</f>
        <v/>
      </c>
      <c r="P34" s="0">
        <f>COUNTA('0000 ニッセープロダクツ:99999　ニッセープロダクツ'!C34)</f>
        <v/>
      </c>
      <c r="Q34" s="0" t="n"/>
      <c r="V34" s="25" t="n"/>
      <c r="X34" s="0" t="n"/>
    </row>
    <row r="35" ht="22.5" customHeight="1" s="35">
      <c r="A35" s="218">
        <f>A34+1</f>
        <v/>
      </c>
      <c r="B35" s="32">
        <f>TEXT(A35,"aaa")</f>
        <v/>
      </c>
      <c r="C35" s="219" t="n"/>
      <c r="D35" s="212" t="n"/>
      <c r="E35" s="217" t="n"/>
      <c r="F35" s="220" t="n"/>
      <c r="G35" s="216" t="n"/>
      <c r="H35" s="216">
        <f>+G35-F35</f>
        <v/>
      </c>
      <c r="I35" s="216">
        <f>+E35-C35-H35</f>
        <v/>
      </c>
      <c r="J35" s="221">
        <f>+IF(I35&gt;$I$7,$I$7,I35)</f>
        <v/>
      </c>
      <c r="K35" s="216">
        <f>+IF(OR(I35&lt;=$I$7,I35=" ")," ",I35-$I$7)</f>
        <v/>
      </c>
      <c r="L35" s="216">
        <f>IF(AND($C35&lt;&gt;"",$C35&lt;$X$2,$E35&gt;$W$2),MIN($E35,$X$2)-MAX($C35,$W$2),0)</f>
        <v/>
      </c>
      <c r="M35" s="216">
        <f>IF(AND($F35&lt;&gt;"",$F35&lt;$X$2,$G35&gt;$W$2),MIN($G35,$X$2)-MAX($F35,$W$2),0)</f>
        <v/>
      </c>
      <c r="N35" s="216">
        <f>IF(E35="","",L35-M35)</f>
        <v/>
      </c>
      <c r="O35" s="217">
        <f>SUM('0000 ニッセープロダクツ:99999　ニッセープロダクツ'!L35)</f>
        <v/>
      </c>
      <c r="P35" s="0">
        <f>COUNTA('0000 ニッセープロダクツ:99999　ニッセープロダクツ'!C35)</f>
        <v/>
      </c>
      <c r="Q35" s="0" t="n"/>
      <c r="V35" s="25" t="n"/>
      <c r="X35" s="0" t="n"/>
    </row>
    <row r="36" ht="22.5" customHeight="1" s="35">
      <c r="A36" s="218">
        <f>A35+1</f>
        <v/>
      </c>
      <c r="B36" s="32">
        <f>TEXT(A36,"aaa")</f>
        <v/>
      </c>
      <c r="C36" s="219" t="n"/>
      <c r="D36" s="212" t="n"/>
      <c r="E36" s="217" t="n"/>
      <c r="F36" s="220" t="n"/>
      <c r="G36" s="216" t="n"/>
      <c r="H36" s="216">
        <f>+G36-F36</f>
        <v/>
      </c>
      <c r="I36" s="216">
        <f>+E36-C36-H36</f>
        <v/>
      </c>
      <c r="J36" s="221">
        <f>+IF(I36&gt;$I$7,$I$7,I36)</f>
        <v/>
      </c>
      <c r="K36" s="216">
        <f>+IF(OR(I36&lt;=$I$7,I36=" ")," ",I36-$I$7)</f>
        <v/>
      </c>
      <c r="L36" s="216">
        <f>IF(AND($C36&lt;&gt;"",$C36&lt;$X$2,$E36&gt;$W$2),MIN($E36,$X$2)-MAX($C36,$W$2),0)</f>
        <v/>
      </c>
      <c r="M36" s="216">
        <f>IF(AND($F36&lt;&gt;"",$F36&lt;$X$2,$G36&gt;$W$2),MIN($G36,$X$2)-MAX($F36,$W$2),0)</f>
        <v/>
      </c>
      <c r="N36" s="216">
        <f>IF(E36="","",L36-M36)</f>
        <v/>
      </c>
      <c r="O36" s="217">
        <f>SUM('0000 ニッセープロダクツ:99999　ニッセープロダクツ'!L36)</f>
        <v/>
      </c>
      <c r="P36" s="0">
        <f>COUNTA('0000 ニッセープロダクツ:99999　ニッセープロダクツ'!C36)</f>
        <v/>
      </c>
      <c r="Q36" s="0" t="n"/>
      <c r="V36" s="25" t="n"/>
      <c r="X36" s="0" t="n"/>
    </row>
    <row r="37" ht="22.5" customHeight="1" s="35">
      <c r="A37" s="218">
        <f>A36+1</f>
        <v/>
      </c>
      <c r="B37" s="32">
        <f>TEXT(A37,"aaa")</f>
        <v/>
      </c>
      <c r="C37" s="219" t="n"/>
      <c r="D37" s="212" t="n"/>
      <c r="E37" s="217" t="n"/>
      <c r="F37" s="220" t="n"/>
      <c r="G37" s="216" t="n"/>
      <c r="H37" s="216">
        <f>+G37-F37</f>
        <v/>
      </c>
      <c r="I37" s="216">
        <f>+E37-C37-H37</f>
        <v/>
      </c>
      <c r="J37" s="221">
        <f>+IF(I37&gt;$I$7,$I$7,I37)</f>
        <v/>
      </c>
      <c r="K37" s="216">
        <f>+IF(OR(I37&lt;=$I$7,I37=" ")," ",I37-$I$7)</f>
        <v/>
      </c>
      <c r="L37" s="216">
        <f>IF(AND($C37&lt;&gt;"",$C37&lt;$X$2,$E37&gt;$W$2),MIN($E37,$X$2)-MAX($C37,$W$2),0)</f>
        <v/>
      </c>
      <c r="M37" s="216">
        <f>IF(AND($F37&lt;&gt;"",$F37&lt;$X$2,$G37&gt;$W$2),MIN($G37,$X$2)-MAX($F37,$W$2),0)</f>
        <v/>
      </c>
      <c r="N37" s="216">
        <f>IF(E37="","",L37-M37)</f>
        <v/>
      </c>
      <c r="O37" s="217">
        <f>SUM('0000 ニッセープロダクツ:99999　ニッセープロダクツ'!L37)</f>
        <v/>
      </c>
      <c r="P37" s="0">
        <f>COUNTA('0000 ニッセープロダクツ:99999　ニッセープロダクツ'!C37)</f>
        <v/>
      </c>
      <c r="Q37" s="0" t="n"/>
      <c r="V37" s="25" t="n"/>
      <c r="X37" s="0" t="n"/>
    </row>
    <row r="38" ht="22.5" customHeight="1" s="35">
      <c r="A38" s="218">
        <f>A37+1</f>
        <v/>
      </c>
      <c r="B38" s="32">
        <f>TEXT(A38,"aaa")</f>
        <v/>
      </c>
      <c r="C38" s="219" t="n"/>
      <c r="D38" s="212" t="n"/>
      <c r="E38" s="217" t="n"/>
      <c r="F38" s="220" t="n"/>
      <c r="G38" s="216" t="n"/>
      <c r="H38" s="216">
        <f>+G38-F38</f>
        <v/>
      </c>
      <c r="I38" s="216">
        <f>+E38-C38-H38</f>
        <v/>
      </c>
      <c r="J38" s="221">
        <f>+IF(I38&gt;$I$7,$I$7,I38)</f>
        <v/>
      </c>
      <c r="K38" s="216">
        <f>+IF(OR(I38&lt;=$I$7,I38=" ")," ",I38-$I$7)</f>
        <v/>
      </c>
      <c r="L38" s="216" t="n"/>
      <c r="M38" s="216" t="n"/>
      <c r="N38" s="216" t="n"/>
      <c r="O38" s="217">
        <f>SUM('0000 ニッセープロダクツ:99999　ニッセープロダクツ'!L38)</f>
        <v/>
      </c>
      <c r="P38" s="0">
        <f>COUNTA('0000 ニッセープロダクツ:99999　ニッセープロダクツ'!C38)</f>
        <v/>
      </c>
      <c r="Q38" s="0" t="n"/>
      <c r="V38" s="25" t="n"/>
      <c r="X38" s="0" t="n"/>
    </row>
    <row r="39" ht="22.5" customHeight="1" s="35" thickBot="1">
      <c r="A39" s="222">
        <f>A38+1</f>
        <v/>
      </c>
      <c r="B39" s="26">
        <f>TEXT(A39,"aaa")</f>
        <v/>
      </c>
      <c r="C39" s="223" t="n"/>
      <c r="D39" s="224" t="n"/>
      <c r="E39" s="225" t="n"/>
      <c r="F39" s="226" t="n"/>
      <c r="G39" s="227" t="n"/>
      <c r="H39" s="227">
        <f>+G39-F39</f>
        <v/>
      </c>
      <c r="I39" s="227">
        <f>+E39-C39-H39</f>
        <v/>
      </c>
      <c r="J39" s="228">
        <f>+IF(I39&gt;$I$7,$I$7,I39)</f>
        <v/>
      </c>
      <c r="K39" s="227">
        <f>+IF(OR(I39&lt;=$I$7,I39=" ")," ",I39-$I$7)</f>
        <v/>
      </c>
      <c r="L39" s="227">
        <f>IF(AND($C39&lt;&gt;"",$C39&lt;$X$2,$E39&gt;$W$2),MIN($E39,$X$2)-MAX($C39,$W$2),0)</f>
        <v/>
      </c>
      <c r="M39" s="227">
        <f>IF(AND($F39&lt;&gt;"",$F39&lt;$X$2,$G39&gt;$W$2),MIN($G39,$X$2)-MAX($F39,$W$2),0)</f>
        <v/>
      </c>
      <c r="N39" s="227">
        <f>IF(E39="","",L39-M39)</f>
        <v/>
      </c>
      <c r="O39" s="217">
        <f>SUM('0000 ニッセープロダクツ:99999　ニッセープロダクツ'!L39)</f>
        <v/>
      </c>
      <c r="P39" s="0">
        <f>COUNTA('0000 ニッセープロダクツ:99999　ニッセープロダクツ'!C39)</f>
        <v/>
      </c>
      <c r="Q39" s="0" t="n"/>
      <c r="V39" s="25" t="n"/>
      <c r="X39" s="0" t="n"/>
    </row>
    <row r="40" ht="22.5" customHeight="1" s="35" thickTop="1">
      <c r="A40" s="33" t="inlineStr">
        <is>
          <t>合計</t>
        </is>
      </c>
      <c r="B40" s="34" t="n"/>
      <c r="C40" s="229" t="n"/>
      <c r="D40" s="230" t="n"/>
      <c r="E40" s="231" t="n"/>
      <c r="F40" s="232" t="n"/>
      <c r="G40" s="230" t="n"/>
      <c r="H40" s="230">
        <f>+SUM(H9:H38)</f>
        <v/>
      </c>
      <c r="I40" s="230">
        <f>+SUM(I9:I38)</f>
        <v/>
      </c>
      <c r="J40" s="230">
        <f>+SUM(J9:J38)</f>
        <v/>
      </c>
      <c r="K40" s="230">
        <f>+SUM(K9:K38)</f>
        <v/>
      </c>
      <c r="L40" s="230">
        <f>+SUM(L9:L38)</f>
        <v/>
      </c>
      <c r="M40" s="230">
        <f>+SUM(M9:M38)</f>
        <v/>
      </c>
      <c r="N40" s="230">
        <f>+SUM(N9:N38)</f>
        <v/>
      </c>
      <c r="O40" s="231">
        <f>SUM('0000 ニッセープロダクツ:99999　ニッセープロダクツ'!L40)</f>
        <v/>
      </c>
      <c r="P40" s="0">
        <f>COUNTA('0000 ニッセープロダクツ:99999　ニッセープロダクツ'!C40)</f>
        <v/>
      </c>
      <c r="Q40" s="0" t="n"/>
      <c r="V40" s="25" t="n"/>
      <c r="X40" s="0" t="n"/>
    </row>
    <row r="41" ht="22.5" customHeight="1" s="35" thickBot="1">
      <c r="A41" s="4" t="n"/>
      <c r="B41" s="10" t="n"/>
      <c r="C41" s="4" t="n"/>
      <c r="D41" s="5" t="n"/>
      <c r="E41" s="24" t="n"/>
      <c r="F41" s="11" t="n"/>
      <c r="G41" s="5" t="n"/>
      <c r="H41" s="6" t="inlineStr">
        <is>
          <t>休憩計</t>
        </is>
      </c>
      <c r="I41" s="14" t="inlineStr">
        <is>
          <t>実労働時間</t>
        </is>
      </c>
      <c r="J41" s="14" t="inlineStr">
        <is>
          <t>契約時間</t>
        </is>
      </c>
      <c r="K41" s="17" t="inlineStr">
        <is>
          <t>残業時間</t>
        </is>
      </c>
      <c r="L41" s="19" t="inlineStr">
        <is>
          <t>深夜時間</t>
        </is>
      </c>
      <c r="M41" s="19" t="inlineStr">
        <is>
          <t>深夜時間</t>
        </is>
      </c>
      <c r="N41" s="19" t="inlineStr">
        <is>
          <t>深夜時間</t>
        </is>
      </c>
      <c r="O41" s="24" t="n"/>
      <c r="P41" s="0">
        <f>COUNTA('0000 ニッセープロダクツ:99999　ニッセープロダクツ'!C41)</f>
        <v/>
      </c>
      <c r="Q41" s="0" t="n"/>
      <c r="V41" s="25" t="n"/>
      <c r="X41" s="0" t="n"/>
    </row>
    <row r="42">
      <c r="X42" s="25" t="n"/>
    </row>
    <row r="43">
      <c r="X43" s="25" t="n"/>
    </row>
    <row r="44">
      <c r="X44" s="25" t="n"/>
    </row>
    <row r="45">
      <c r="X45" s="25" t="n"/>
    </row>
    <row r="46">
      <c r="X46" s="25" t="n"/>
    </row>
  </sheetData>
  <mergeCells count="2">
    <mergeCell ref="D2:G2"/>
    <mergeCell ref="D4:G4"/>
  </mergeCells>
  <conditionalFormatting sqref="B9:B39">
    <cfRule type="containsText" priority="1" operator="containsText" dxfId="1" text="土">
      <formula>NOT(ISERROR(SEARCH("土",B9)))</formula>
    </cfRule>
    <cfRule type="containsText" priority="2" operator="containsText" dxfId="0" text="日">
      <formula>NOT(ISERROR(SEARCH("日",B9)))</formula>
    </cfRule>
  </conditionalFormatting>
  <conditionalFormatting sqref="V16:V41 X42:X46">
    <cfRule type="containsText" priority="3" operator="containsText" dxfId="1" text="土">
      <formula>NOT(ISERROR(SEARCH("土",V16)))</formula>
    </cfRule>
    <cfRule type="containsText" priority="4" operator="containsText" dxfId="0" text="日">
      <formula>NOT(ISERROR(SEARCH("日",V16)))</formula>
    </cfRule>
  </conditionalFormatting>
  <pageMargins left="0.7" right="0.7" top="0.75" bottom="0.75" header="0.3" footer="0.3"/>
  <pageSetup orientation="portrait" paperSize="9" scale="8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C7" sqref="C7"/>
    </sheetView>
  </sheetViews>
  <sheetFormatPr baseColWidth="8" defaultRowHeight="13.2"/>
  <sheetData>
    <row r="1">
      <c r="A1" s="0" t="n">
        <v>70004834</v>
      </c>
      <c r="B1" s="0" t="inlineStr">
        <is>
          <t>Ｋカドカ　ジャムナ</t>
        </is>
      </c>
      <c r="D1" s="0" t="inlineStr">
        <is>
          <t>Kｶﾄﾞｶ ｼﾞｬﾑﾅ</t>
        </is>
      </c>
    </row>
    <row r="2">
      <c r="A2" s="0" t="n">
        <v>70004840</v>
      </c>
      <c r="B2" s="0" t="inlineStr">
        <is>
          <t>Ｋカルキ　カマラ</t>
        </is>
      </c>
      <c r="D2" s="0" t="inlineStr">
        <is>
          <t>Kｶﾙｷ ｶﾏﾗ</t>
        </is>
      </c>
    </row>
    <row r="3">
      <c r="A3" s="0" t="n">
        <v>70004887</v>
      </c>
      <c r="B3" s="0" t="inlineStr">
        <is>
          <t>Ｋスレスタ　ビナムラタ</t>
        </is>
      </c>
      <c r="D3" s="0" t="inlineStr">
        <is>
          <t>Kｽﾚｽﾀ ﾋﾞﾅﾑﾗﾀ</t>
        </is>
      </c>
    </row>
    <row r="4">
      <c r="A4" s="0" t="n">
        <v>70004963</v>
      </c>
      <c r="B4" s="0" t="inlineStr">
        <is>
          <t>Ｒチョウデリ　ティーパ</t>
        </is>
      </c>
      <c r="D4" s="0" t="inlineStr">
        <is>
          <t>Rﾁｮｳﾃﾞﾘ ﾃｨｰﾊﾟ</t>
        </is>
      </c>
    </row>
    <row r="5">
      <c r="A5" s="0" t="n">
        <v>70005156</v>
      </c>
      <c r="B5" s="0" t="inlineStr">
        <is>
          <t>スズキ　サユリ</t>
        </is>
      </c>
      <c r="D5" s="0" t="inlineStr">
        <is>
          <t>ｽｽﾞｷ ｻﾕﾘ</t>
        </is>
      </c>
    </row>
    <row r="6">
      <c r="A6" s="0" t="n">
        <v>70005305</v>
      </c>
      <c r="B6" s="0" t="inlineStr">
        <is>
          <t>Ｒタパ　マガル　プナム</t>
        </is>
      </c>
      <c r="D6" s="0" t="inlineStr">
        <is>
          <t>Rﾀﾊﾟ ﾏｶﾞﾙ ﾌﾟﾅﾑ</t>
        </is>
      </c>
    </row>
    <row r="7">
      <c r="A7" s="0" t="n">
        <v>70005312</v>
      </c>
      <c r="B7" s="0" t="inlineStr">
        <is>
          <t>Ｒシリス　ディパ</t>
        </is>
      </c>
      <c r="D7" s="0" t="inlineStr">
        <is>
          <t>Rｼﾘｽ ﾃﾞｨﾊﾟ</t>
        </is>
      </c>
    </row>
    <row r="8">
      <c r="A8" s="0" t="n">
        <v>70005490</v>
      </c>
      <c r="B8" s="0" t="inlineStr">
        <is>
          <t>Ｒチャウダリ　サパナ</t>
        </is>
      </c>
      <c r="D8" s="0" t="inlineStr">
        <is>
          <t>Rﾁｬｳﾀﾞﾘ ｻﾊﾟﾅ</t>
        </is>
      </c>
    </row>
    <row r="9">
      <c r="A9" s="0" t="n">
        <v>70005492</v>
      </c>
      <c r="B9" s="0" t="inlineStr">
        <is>
          <t>Ｒビスタ　ソウ゛ァ</t>
        </is>
      </c>
      <c r="D9" s="0" t="inlineStr">
        <is>
          <t>Rﾋﾞｽﾀ ｿｳﾞｧ</t>
        </is>
      </c>
    </row>
    <row r="10">
      <c r="A10" s="0" t="n">
        <v>70005494</v>
      </c>
      <c r="B10" s="0" t="inlineStr">
        <is>
          <t>Ｋタパ　ギリ　ラダ</t>
        </is>
      </c>
      <c r="D10" s="0" t="inlineStr">
        <is>
          <t>Kﾀﾊﾟ ｷﾞﾘ ﾗﾀﾞ</t>
        </is>
      </c>
    </row>
    <row r="11">
      <c r="A11" s="0" t="n">
        <v>70005561</v>
      </c>
      <c r="B11" s="0" t="inlineStr">
        <is>
          <t>Ｒラマ　ラジナ</t>
        </is>
      </c>
      <c r="D11" s="0" t="inlineStr">
        <is>
          <t>Rﾗﾏ ﾗｼﾞﾅ</t>
        </is>
      </c>
    </row>
    <row r="12">
      <c r="A12" s="0" t="n">
        <v>70005563</v>
      </c>
      <c r="B12" s="0" t="inlineStr">
        <is>
          <t>Ｒカドカ　シーマ</t>
        </is>
      </c>
      <c r="D12" s="0" t="inlineStr">
        <is>
          <t>Rｶﾄﾞｶ ｼｰﾏ</t>
        </is>
      </c>
    </row>
    <row r="13">
      <c r="A13" s="0" t="n">
        <v>70005585</v>
      </c>
      <c r="B13" s="0" t="inlineStr">
        <is>
          <t>アラヤ　エミー　カディエンテ</t>
        </is>
      </c>
      <c r="D13" s="0" t="inlineStr">
        <is>
          <t>ｱﾗﾔ ｴﾐｰ ｶﾃﾞｨｴﾝﾃ</t>
        </is>
      </c>
    </row>
    <row r="14">
      <c r="A14" s="0" t="n">
        <v>70005596</v>
      </c>
      <c r="B14" s="0" t="inlineStr">
        <is>
          <t>Ｒネウパネ　ゴパル</t>
        </is>
      </c>
      <c r="D14" s="0" t="inlineStr">
        <is>
          <t>Rﾈｳﾊﾟﾈ ｺﾞﾊﾟﾙ</t>
        </is>
      </c>
    </row>
    <row r="15">
      <c r="A15" s="0" t="n">
        <v>70005597</v>
      </c>
      <c r="B15" s="0" t="inlineStr">
        <is>
          <t>Ｒティワリ　プラカシュ</t>
        </is>
      </c>
      <c r="D15" s="0" t="inlineStr">
        <is>
          <t>Rﾃｨﾜﾘ ﾌﾟﾗｶｼｭ</t>
        </is>
      </c>
    </row>
    <row r="16">
      <c r="A16" s="0" t="n">
        <v>70005630</v>
      </c>
      <c r="B16" s="0" t="inlineStr">
        <is>
          <t>Ｋブダ　ジュン　クマリ</t>
        </is>
      </c>
      <c r="D16" s="0" t="inlineStr">
        <is>
          <t>Kﾌﾞﾀﾞ ｼﾞｭﾝ ｸﾏﾘ</t>
        </is>
      </c>
    </row>
    <row r="17">
      <c r="A17" s="0" t="n">
        <v>70005636</v>
      </c>
      <c r="B17" s="0" t="inlineStr">
        <is>
          <t>Ｋライ　カリスマ</t>
        </is>
      </c>
      <c r="D17" s="0" t="inlineStr">
        <is>
          <t>Kﾗｲ ｶﾘｽﾏ</t>
        </is>
      </c>
    </row>
    <row r="18">
      <c r="A18" s="0" t="n">
        <v>70005761</v>
      </c>
      <c r="B18" s="0" t="inlineStr">
        <is>
          <t>Ｒティミルセナ　ラクシュミ</t>
        </is>
      </c>
      <c r="D18" s="0" t="inlineStr">
        <is>
          <t>Rﾃｨﾐﾙｾﾅ ﾗｸｼｭﾐ</t>
        </is>
      </c>
    </row>
    <row r="19">
      <c r="A19" s="0" t="n">
        <v>70005762</v>
      </c>
      <c r="B19" s="0" t="inlineStr">
        <is>
          <t>Ｒタパ　ジェニシャ</t>
        </is>
      </c>
      <c r="D19" s="0" t="inlineStr">
        <is>
          <t>Rﾀﾊﾟ ｼﾞｪﾆｼｬ</t>
        </is>
      </c>
    </row>
    <row r="20">
      <c r="A20" s="0" t="n">
        <v>70005764</v>
      </c>
      <c r="B20" s="0" t="inlineStr">
        <is>
          <t>Ｒビケ　アルジュン</t>
        </is>
      </c>
      <c r="D20" s="0" t="inlineStr">
        <is>
          <t>Rﾋﾞｹ ｱﾙｼﾞｭﾝ</t>
        </is>
      </c>
    </row>
    <row r="21">
      <c r="A21" s="0" t="n">
        <v>70005765</v>
      </c>
      <c r="B21" s="0" t="inlineStr">
        <is>
          <t>Ｒラナ　プルナ</t>
        </is>
      </c>
      <c r="D21" s="0" t="inlineStr">
        <is>
          <t>Rﾗﾅ ﾌﾟﾙﾅ</t>
        </is>
      </c>
    </row>
    <row r="22">
      <c r="A22" s="0" t="n">
        <v>70005768</v>
      </c>
      <c r="B22" s="0" t="inlineStr">
        <is>
          <t>Ｒビケ　ロサニ</t>
        </is>
      </c>
      <c r="D22" s="0" t="inlineStr">
        <is>
          <t>Rﾋﾞｹ ﾛｻﾆ</t>
        </is>
      </c>
    </row>
    <row r="23">
      <c r="A23" s="0" t="n">
        <v>70005770</v>
      </c>
      <c r="B23" s="0" t="inlineStr">
        <is>
          <t>Ｒタパ　アサ</t>
        </is>
      </c>
      <c r="D23" s="0" t="inlineStr">
        <is>
          <t>Rﾀﾊﾟ ｱｻ</t>
        </is>
      </c>
    </row>
    <row r="24">
      <c r="A24" s="0" t="n">
        <v>70005771</v>
      </c>
      <c r="B24" s="0" t="inlineStr">
        <is>
          <t>Ｒマルラ　プレマ</t>
        </is>
      </c>
      <c r="D24" s="0" t="inlineStr">
        <is>
          <t>Rﾏﾙﾗ ﾌﾟﾚﾏ</t>
        </is>
      </c>
    </row>
    <row r="25">
      <c r="A25" s="0" t="n">
        <v>70005772</v>
      </c>
      <c r="B25" s="0" t="inlineStr">
        <is>
          <t>Ｒスレスタ　ニルタ</t>
        </is>
      </c>
      <c r="D25" s="0" t="inlineStr">
        <is>
          <t>Rｽﾚｽﾀ ﾆﾙﾀ</t>
        </is>
      </c>
    </row>
    <row r="26">
      <c r="A26" s="0" t="n">
        <v>70005773</v>
      </c>
      <c r="B26" s="0" t="inlineStr">
        <is>
          <t>Ｒアディカリ　ロク　ラズ</t>
        </is>
      </c>
      <c r="D26" s="0" t="inlineStr">
        <is>
          <t>Rｱﾃﾞｨｶﾘ ﾛｸ ﾗｽﾞ</t>
        </is>
      </c>
    </row>
    <row r="27">
      <c r="A27" s="0" t="n">
        <v>70005774</v>
      </c>
      <c r="B27" s="0" t="inlineStr">
        <is>
          <t>Ｒネパール　アルジュン</t>
        </is>
      </c>
      <c r="D27" s="0" t="inlineStr">
        <is>
          <t>Rﾈﾊﾟｰﾙ ｱﾙｼﾞｭﾝ</t>
        </is>
      </c>
    </row>
    <row r="28">
      <c r="A28" s="0" t="n">
        <v>70005830</v>
      </c>
      <c r="B28" s="0" t="inlineStr">
        <is>
          <t>Ｒビスター　キソル</t>
        </is>
      </c>
      <c r="D28" s="0" t="inlineStr">
        <is>
          <t>Rﾋﾞｽﾀｰ ｷｿﾙ</t>
        </is>
      </c>
    </row>
    <row r="29">
      <c r="A29" s="0" t="n">
        <v>70005972</v>
      </c>
      <c r="B29" s="0" t="inlineStr">
        <is>
          <t>Ｒスレスタ　ニサ</t>
        </is>
      </c>
      <c r="D29" s="0" t="inlineStr">
        <is>
          <t>Rｽﾚｽﾀ ﾆｻ</t>
        </is>
      </c>
    </row>
    <row r="30">
      <c r="A30" s="0" t="n">
        <v>70006081</v>
      </c>
      <c r="B30" s="0" t="inlineStr">
        <is>
          <t>Ｒタパ　イスミレテ</t>
        </is>
      </c>
      <c r="D30" s="0" t="inlineStr">
        <is>
          <t>Rﾀﾊﾟ ｲｽﾐﾚﾃ</t>
        </is>
      </c>
    </row>
    <row r="31">
      <c r="A31" s="0" t="n">
        <v>70006082</v>
      </c>
      <c r="B31" s="0" t="inlineStr">
        <is>
          <t>Ｒプン　ヘマ　クマリ</t>
        </is>
      </c>
      <c r="D31" s="0" t="inlineStr">
        <is>
          <t>Rﾌﾟﾝ ﾍﾏ ｸﾏﾘ</t>
        </is>
      </c>
    </row>
    <row r="32">
      <c r="A32" s="0" t="n">
        <v>70006083</v>
      </c>
      <c r="B32" s="0" t="inlineStr">
        <is>
          <t>Ｒマガル　シマ　マヤ</t>
        </is>
      </c>
      <c r="D32" s="0" t="inlineStr">
        <is>
          <t>Rﾏｶﾞﾙ ｼﾏ ﾏﾔ</t>
        </is>
      </c>
    </row>
    <row r="33">
      <c r="A33" s="0" t="n">
        <v>70006084</v>
      </c>
      <c r="B33" s="0" t="inlineStr">
        <is>
          <t>Ｒヤカ　ホム　マヤ</t>
        </is>
      </c>
      <c r="D33" s="0" t="inlineStr">
        <is>
          <t>Rﾔｶ ﾎﾑ ﾏﾔ</t>
        </is>
      </c>
    </row>
    <row r="34">
      <c r="A34" s="0" t="n">
        <v>70006210</v>
      </c>
      <c r="B34" s="0" t="inlineStr">
        <is>
          <t>Ｒグルン　サビナ</t>
        </is>
      </c>
      <c r="D34" s="0" t="inlineStr">
        <is>
          <t>Rｸﾞﾙﾝ ｻﾋﾞﾅ</t>
        </is>
      </c>
    </row>
    <row r="35">
      <c r="A35" s="0" t="n">
        <v>70006211</v>
      </c>
      <c r="B35" s="0" t="inlineStr">
        <is>
          <t>Ｒバラル　サンディア</t>
        </is>
      </c>
      <c r="D35" s="0" t="inlineStr">
        <is>
          <t>Rﾊﾞﾗﾙ ｻﾝﾃﾞｨｱ</t>
        </is>
      </c>
    </row>
    <row r="36">
      <c r="A36" s="0" t="n">
        <v>70006426</v>
      </c>
      <c r="B36" s="0" t="inlineStr">
        <is>
          <t>Ｒバッタ　ディペシュ</t>
        </is>
      </c>
      <c r="D36" s="0" t="inlineStr">
        <is>
          <t>Rﾊﾞｯﾀ ﾃﾞｨﾍﾟｼｭ</t>
        </is>
      </c>
    </row>
    <row r="37">
      <c r="A37" s="0" t="n">
        <v>70006428</v>
      </c>
      <c r="B37" s="0" t="inlineStr">
        <is>
          <t>Ｒアチャレ　ポウデル　アスミ</t>
        </is>
      </c>
      <c r="D37" s="0" t="inlineStr">
        <is>
          <t>Rｱﾁｬﾚ ﾎﾟｳﾃﾞﾙ ｱｽﾐ</t>
        </is>
      </c>
    </row>
    <row r="38">
      <c r="A38" s="0" t="n">
        <v>70006429</v>
      </c>
      <c r="B38" s="0" t="inlineStr">
        <is>
          <t>Ｒタパ　カンチェ</t>
        </is>
      </c>
      <c r="D38" s="0" t="inlineStr">
        <is>
          <t>Rﾀﾊﾟ ｶﾝﾁｪ</t>
        </is>
      </c>
    </row>
    <row r="39">
      <c r="A39" s="0" t="n">
        <v>70006438</v>
      </c>
      <c r="B39" s="0" t="inlineStr">
        <is>
          <t>Ｋネウパネ　ブワン</t>
        </is>
      </c>
      <c r="D39" s="0" t="inlineStr">
        <is>
          <t>Kﾈｳﾊﾟﾈ ﾌﾞﾜﾝ</t>
        </is>
      </c>
    </row>
    <row r="40">
      <c r="A40" s="0" t="n">
        <v>70006456</v>
      </c>
      <c r="B40" s="0" t="inlineStr">
        <is>
          <t>Ｒサヒ　ヘミ　サラ</t>
        </is>
      </c>
      <c r="D40" s="0" t="inlineStr">
        <is>
          <t>Rｻﾋ ﾍﾐ ｻﾗ</t>
        </is>
      </c>
    </row>
    <row r="41">
      <c r="A41" s="0" t="n">
        <v>70006457</v>
      </c>
      <c r="B41" s="0" t="inlineStr">
        <is>
          <t>Ｒカトリ　スレスタ　アミタ</t>
        </is>
      </c>
      <c r="D41" s="0" t="inlineStr">
        <is>
          <t>Rｶﾄﾘ ｽﾚｽﾀ ｱﾐﾀ</t>
        </is>
      </c>
    </row>
    <row r="42">
      <c r="A42" s="0" t="n">
        <v>70006469</v>
      </c>
      <c r="B42" s="0" t="inlineStr">
        <is>
          <t>Ｋダカル　アチャリヤ　マラティ</t>
        </is>
      </c>
      <c r="D42" s="0" t="inlineStr">
        <is>
          <t>Kﾀﾞｶﾙ ｱﾁｬﾘﾔ ﾏﾗﾃｨ</t>
        </is>
      </c>
    </row>
    <row r="43">
      <c r="A43" s="0" t="n">
        <v>70006486</v>
      </c>
      <c r="B43" s="0" t="inlineStr">
        <is>
          <t>Ｒグルン　ロジナ</t>
        </is>
      </c>
      <c r="D43" s="0" t="inlineStr">
        <is>
          <t>Rｸﾞﾙﾝ ﾛｼﾞﾅ</t>
        </is>
      </c>
    </row>
    <row r="44">
      <c r="A44" s="0" t="n">
        <v>70006487</v>
      </c>
      <c r="B44" s="0" t="inlineStr">
        <is>
          <t>Ｒチャンデュ　プザ</t>
        </is>
      </c>
      <c r="D44" s="0" t="inlineStr">
        <is>
          <t>Rﾁｬﾝﾃﾞｭ ﾌﾟｻﾞ</t>
        </is>
      </c>
    </row>
    <row r="45">
      <c r="A45" s="0" t="n">
        <v>70006527</v>
      </c>
      <c r="B45" s="0" t="inlineStr">
        <is>
          <t>Ｒラマ　ミナ　クマリ</t>
        </is>
      </c>
      <c r="D45" s="0" t="inlineStr">
        <is>
          <t>Rﾗﾏ ﾐﾅ ｸﾏﾘ</t>
        </is>
      </c>
    </row>
    <row r="46">
      <c r="A46" s="0" t="n">
        <v>70006528</v>
      </c>
      <c r="B46" s="0" t="inlineStr">
        <is>
          <t>Ｒギシン　サンザナ</t>
        </is>
      </c>
      <c r="D46" s="0" t="inlineStr">
        <is>
          <t>Rｷﾞｼﾝ ｻﾝｻﾞﾅ</t>
        </is>
      </c>
    </row>
    <row r="47">
      <c r="A47" s="0" t="n">
        <v>70006529</v>
      </c>
      <c r="B47" s="0" t="inlineStr">
        <is>
          <t>Ｒラミシャン　グルン　レリナ</t>
        </is>
      </c>
      <c r="D47" s="0" t="inlineStr">
        <is>
          <t>Rﾗﾐｼｬﾝ ｸﾞﾙﾝ ﾚﾘﾅ</t>
        </is>
      </c>
    </row>
    <row r="48">
      <c r="A48" s="0" t="n">
        <v>70006530</v>
      </c>
      <c r="B48" s="0" t="inlineStr">
        <is>
          <t>Ｒカトリ　バサンティ　クマリ</t>
        </is>
      </c>
      <c r="D48" s="0" t="inlineStr">
        <is>
          <t>Rｶﾄﾘ ﾊﾞｻﾝﾃｨ ｸﾏﾘ</t>
        </is>
      </c>
    </row>
    <row r="49">
      <c r="A49" s="109" t="n"/>
    </row>
    <row r="50">
      <c r="A50" s="109" t="n"/>
    </row>
    <row r="51">
      <c r="A51" s="109" t="n"/>
    </row>
    <row r="52">
      <c r="A52" s="109" t="n"/>
    </row>
    <row r="53">
      <c r="A53" s="109" t="n"/>
    </row>
    <row r="54">
      <c r="A54" s="109" t="n"/>
    </row>
    <row r="55">
      <c r="A55" s="109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view="pageBreakPreview" zoomScaleNormal="100" zoomScaleSheetLayoutView="100" workbookViewId="0">
      <pane xSplit="2" ySplit="8" topLeftCell="C9" activePane="bottomRight" state="frozen"/>
      <selection activeCell="O9" sqref="O9"/>
      <selection pane="topRight" activeCell="O9" sqref="O9"/>
      <selection pane="bottomLeft" activeCell="O9" sqref="O9"/>
      <selection pane="bottomRight" activeCell="I9" sqref="I9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ニッセープロダクツ</t>
        </is>
      </c>
      <c r="E4" s="173" t="n"/>
      <c r="F4" s="173" t="n"/>
      <c r="G4" s="173" t="n"/>
      <c r="H4" s="0" t="inlineStr">
        <is>
          <t>NP番号：</t>
        </is>
      </c>
      <c r="I4" s="110" t="inlineStr">
        <is>
          <t>0000</t>
        </is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conditionalFormatting sqref="B9:B39">
    <cfRule type="containsText" priority="1" operator="containsText" dxfId="1" text="土">
      <formula>NOT(ISERROR(SEARCH("土",B9)))</formula>
    </cfRule>
    <cfRule type="containsText" priority="2" operator="containsText" dxfId="0" text="日">
      <formula>NOT(ISERROR(SEARCH("日",B9)))</formula>
    </cfRule>
  </conditionalFormatting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5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Ｋカドカ　ジャムナ</t>
        </is>
      </c>
      <c r="E4" s="173" t="n"/>
      <c r="F4" s="173" t="n"/>
      <c r="G4" s="173" t="n"/>
      <c r="H4" s="0" t="inlineStr">
        <is>
          <t>NP番号：</t>
        </is>
      </c>
      <c r="I4" s="110" t="n">
        <v>4834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6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Ｋカルキ　カマラ</t>
        </is>
      </c>
      <c r="E4" s="173" t="n"/>
      <c r="F4" s="173" t="n"/>
      <c r="G4" s="173" t="n"/>
      <c r="H4" s="0" t="inlineStr">
        <is>
          <t>NP番号：</t>
        </is>
      </c>
      <c r="I4" s="110" t="n">
        <v>4840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7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Ｋスレスタ　ビナムラタ</t>
        </is>
      </c>
      <c r="E4" s="173" t="n"/>
      <c r="F4" s="173" t="n"/>
      <c r="G4" s="173" t="n"/>
      <c r="H4" s="0" t="inlineStr">
        <is>
          <t>NP番号：</t>
        </is>
      </c>
      <c r="I4" s="110" t="n">
        <v>4887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8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Ｒチョウデリ　ティーパ</t>
        </is>
      </c>
      <c r="E4" s="173" t="n"/>
      <c r="F4" s="173" t="n"/>
      <c r="G4" s="173" t="n"/>
      <c r="H4" s="0" t="inlineStr">
        <is>
          <t>NP番号：</t>
        </is>
      </c>
      <c r="I4" s="110" t="n">
        <v>4963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9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スズキ　サユリ</t>
        </is>
      </c>
      <c r="E4" s="173" t="n"/>
      <c r="F4" s="173" t="n"/>
      <c r="G4" s="173" t="n"/>
      <c r="H4" s="0" t="inlineStr">
        <is>
          <t>NP番号：</t>
        </is>
      </c>
      <c r="I4" s="110" t="n">
        <v>5156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0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Ｒタパ　マガル　プナム</t>
        </is>
      </c>
      <c r="E4" s="173" t="n"/>
      <c r="F4" s="173" t="n"/>
      <c r="G4" s="173" t="n"/>
      <c r="H4" s="0" t="inlineStr">
        <is>
          <t>NP番号：</t>
        </is>
      </c>
      <c r="I4" s="110" t="n">
        <v>5305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1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Ｒシリス　ディパ</t>
        </is>
      </c>
      <c r="E4" s="173" t="n"/>
      <c r="F4" s="173" t="n"/>
      <c r="G4" s="173" t="n"/>
      <c r="H4" s="0" t="inlineStr">
        <is>
          <t>NP番号：</t>
        </is>
      </c>
      <c r="I4" s="110" t="n">
        <v>5312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2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Ｒチャウダリ　サパナ</t>
        </is>
      </c>
      <c r="E4" s="173" t="n"/>
      <c r="F4" s="173" t="n"/>
      <c r="G4" s="173" t="n"/>
      <c r="H4" s="0" t="inlineStr">
        <is>
          <t>NP番号：</t>
        </is>
      </c>
      <c r="I4" s="110" t="n">
        <v>5490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3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Ｒビスタ　ソウ゛ァ</t>
        </is>
      </c>
      <c r="E4" s="173" t="n"/>
      <c r="F4" s="173" t="n"/>
      <c r="G4" s="173" t="n"/>
      <c r="H4" s="0" t="inlineStr">
        <is>
          <t>NP番号：</t>
        </is>
      </c>
      <c r="I4" s="110" t="n">
        <v>5492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4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Ｋタパ　ギリ　ラダ</t>
        </is>
      </c>
      <c r="E4" s="173" t="n"/>
      <c r="F4" s="173" t="n"/>
      <c r="G4" s="173" t="n"/>
      <c r="H4" s="0" t="inlineStr">
        <is>
          <t>NP番号：</t>
        </is>
      </c>
      <c r="I4" s="110" t="n">
        <v>5494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5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Ｒラマ　ラジナ</t>
        </is>
      </c>
      <c r="E4" s="173" t="n"/>
      <c r="F4" s="173" t="n"/>
      <c r="G4" s="173" t="n"/>
      <c r="H4" s="0" t="inlineStr">
        <is>
          <t>NP番号：</t>
        </is>
      </c>
      <c r="I4" s="110" t="n">
        <v>5561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6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Ｒカドカ　シーマ</t>
        </is>
      </c>
      <c r="E4" s="173" t="n"/>
      <c r="F4" s="173" t="n"/>
      <c r="G4" s="173" t="n"/>
      <c r="H4" s="0" t="inlineStr">
        <is>
          <t>NP番号：</t>
        </is>
      </c>
      <c r="I4" s="110" t="n">
        <v>5563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7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アラヤ　エミー　カディエンテ</t>
        </is>
      </c>
      <c r="E4" s="173" t="n"/>
      <c r="F4" s="173" t="n"/>
      <c r="G4" s="173" t="n"/>
      <c r="H4" s="0" t="inlineStr">
        <is>
          <t>NP番号：</t>
        </is>
      </c>
      <c r="I4" s="110" t="n">
        <v>5585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8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Ｒネウパネ　ゴパル</t>
        </is>
      </c>
      <c r="E4" s="173" t="n"/>
      <c r="F4" s="173" t="n"/>
      <c r="G4" s="173" t="n"/>
      <c r="H4" s="0" t="inlineStr">
        <is>
          <t>NP番号：</t>
        </is>
      </c>
      <c r="I4" s="110" t="n">
        <v>5596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9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Ｒティワリ　プラカシュ</t>
        </is>
      </c>
      <c r="E4" s="173" t="n"/>
      <c r="F4" s="173" t="n"/>
      <c r="G4" s="173" t="n"/>
      <c r="H4" s="0" t="inlineStr">
        <is>
          <t>NP番号：</t>
        </is>
      </c>
      <c r="I4" s="110" t="n">
        <v>5597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0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Ｋブダ　ジュン　クマリ</t>
        </is>
      </c>
      <c r="E4" s="173" t="n"/>
      <c r="F4" s="173" t="n"/>
      <c r="G4" s="173" t="n"/>
      <c r="H4" s="0" t="inlineStr">
        <is>
          <t>NP番号：</t>
        </is>
      </c>
      <c r="I4" s="110" t="n">
        <v>5630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1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Ｋライ　カリスマ</t>
        </is>
      </c>
      <c r="E4" s="173" t="n"/>
      <c r="F4" s="173" t="n"/>
      <c r="G4" s="173" t="n"/>
      <c r="H4" s="0" t="inlineStr">
        <is>
          <t>NP番号：</t>
        </is>
      </c>
      <c r="I4" s="110" t="n">
        <v>5636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2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Ｒティミルセナ　ラクシュミ</t>
        </is>
      </c>
      <c r="E4" s="173" t="n"/>
      <c r="F4" s="173" t="n"/>
      <c r="G4" s="173" t="n"/>
      <c r="H4" s="0" t="inlineStr">
        <is>
          <t>NP番号：</t>
        </is>
      </c>
      <c r="I4" s="110" t="n">
        <v>5761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3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Ｒタパ　ジェニシャ</t>
        </is>
      </c>
      <c r="E4" s="173" t="n"/>
      <c r="F4" s="173" t="n"/>
      <c r="G4" s="173" t="n"/>
      <c r="H4" s="0" t="inlineStr">
        <is>
          <t>NP番号：</t>
        </is>
      </c>
      <c r="I4" s="110" t="n">
        <v>5762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4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Ｒビケ　アルジュン</t>
        </is>
      </c>
      <c r="E4" s="173" t="n"/>
      <c r="F4" s="173" t="n"/>
      <c r="G4" s="173" t="n"/>
      <c r="H4" s="0" t="inlineStr">
        <is>
          <t>NP番号：</t>
        </is>
      </c>
      <c r="I4" s="110" t="n">
        <v>5764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5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Ｒラナ　プルナ</t>
        </is>
      </c>
      <c r="E4" s="173" t="n"/>
      <c r="F4" s="173" t="n"/>
      <c r="G4" s="173" t="n"/>
      <c r="H4" s="0" t="inlineStr">
        <is>
          <t>NP番号：</t>
        </is>
      </c>
      <c r="I4" s="110" t="n">
        <v>5765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6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Ｒビケ　ロサニ</t>
        </is>
      </c>
      <c r="E4" s="173" t="n"/>
      <c r="F4" s="173" t="n"/>
      <c r="G4" s="173" t="n"/>
      <c r="H4" s="0" t="inlineStr">
        <is>
          <t>NP番号：</t>
        </is>
      </c>
      <c r="I4" s="110" t="n">
        <v>5768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7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Ｒタパ　アサ</t>
        </is>
      </c>
      <c r="E4" s="173" t="n"/>
      <c r="F4" s="173" t="n"/>
      <c r="G4" s="173" t="n"/>
      <c r="H4" s="0" t="inlineStr">
        <is>
          <t>NP番号：</t>
        </is>
      </c>
      <c r="I4" s="110" t="n">
        <v>5770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8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Ｒマルラ　プレマ</t>
        </is>
      </c>
      <c r="E4" s="173" t="n"/>
      <c r="F4" s="173" t="n"/>
      <c r="G4" s="173" t="n"/>
      <c r="H4" s="0" t="inlineStr">
        <is>
          <t>NP番号：</t>
        </is>
      </c>
      <c r="I4" s="110" t="n">
        <v>5771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9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Ｒスレスタ　ニルタ</t>
        </is>
      </c>
      <c r="E4" s="173" t="n"/>
      <c r="F4" s="173" t="n"/>
      <c r="G4" s="173" t="n"/>
      <c r="H4" s="0" t="inlineStr">
        <is>
          <t>NP番号：</t>
        </is>
      </c>
      <c r="I4" s="110" t="n">
        <v>5772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0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Ｒアディカリ　ロク　ラズ</t>
        </is>
      </c>
      <c r="E4" s="173" t="n"/>
      <c r="F4" s="173" t="n"/>
      <c r="G4" s="173" t="n"/>
      <c r="H4" s="0" t="inlineStr">
        <is>
          <t>NP番号：</t>
        </is>
      </c>
      <c r="I4" s="110" t="n">
        <v>5773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1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Ｒネパール　アルジュン</t>
        </is>
      </c>
      <c r="E4" s="173" t="n"/>
      <c r="F4" s="173" t="n"/>
      <c r="G4" s="173" t="n"/>
      <c r="H4" s="0" t="inlineStr">
        <is>
          <t>NP番号：</t>
        </is>
      </c>
      <c r="I4" s="110" t="n">
        <v>5774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2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Ｒビスター　キソル</t>
        </is>
      </c>
      <c r="E4" s="173" t="n"/>
      <c r="F4" s="173" t="n"/>
      <c r="G4" s="173" t="n"/>
      <c r="H4" s="0" t="inlineStr">
        <is>
          <t>NP番号：</t>
        </is>
      </c>
      <c r="I4" s="110" t="n">
        <v>5830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3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Ｒスレスタ　ニサ</t>
        </is>
      </c>
      <c r="E4" s="173" t="n"/>
      <c r="F4" s="173" t="n"/>
      <c r="G4" s="173" t="n"/>
      <c r="H4" s="0" t="inlineStr">
        <is>
          <t>NP番号：</t>
        </is>
      </c>
      <c r="I4" s="110" t="n">
        <v>5972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4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Ｒタパ　イスミレテ</t>
        </is>
      </c>
      <c r="E4" s="173" t="n"/>
      <c r="F4" s="173" t="n"/>
      <c r="G4" s="173" t="n"/>
      <c r="H4" s="0" t="inlineStr">
        <is>
          <t>NP番号：</t>
        </is>
      </c>
      <c r="I4" s="110" t="n">
        <v>6081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5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Ｒプン　ヘマ　クマリ</t>
        </is>
      </c>
      <c r="E4" s="173" t="n"/>
      <c r="F4" s="173" t="n"/>
      <c r="G4" s="173" t="n"/>
      <c r="H4" s="0" t="inlineStr">
        <is>
          <t>NP番号：</t>
        </is>
      </c>
      <c r="I4" s="110" t="n">
        <v>6082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6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Ｒマガル　シマ　マヤ</t>
        </is>
      </c>
      <c r="E4" s="173" t="n"/>
      <c r="F4" s="173" t="n"/>
      <c r="G4" s="173" t="n"/>
      <c r="H4" s="0" t="inlineStr">
        <is>
          <t>NP番号：</t>
        </is>
      </c>
      <c r="I4" s="110" t="n">
        <v>6083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7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Ｒヤカ　ホム　マヤ</t>
        </is>
      </c>
      <c r="E4" s="173" t="n"/>
      <c r="F4" s="173" t="n"/>
      <c r="G4" s="173" t="n"/>
      <c r="H4" s="0" t="inlineStr">
        <is>
          <t>NP番号：</t>
        </is>
      </c>
      <c r="I4" s="110" t="n">
        <v>6084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8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Ｒグルン　サビナ</t>
        </is>
      </c>
      <c r="E4" s="173" t="n"/>
      <c r="F4" s="173" t="n"/>
      <c r="G4" s="173" t="n"/>
      <c r="H4" s="0" t="inlineStr">
        <is>
          <t>NP番号：</t>
        </is>
      </c>
      <c r="I4" s="110" t="n">
        <v>6210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9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Ｒバラル　サンディア</t>
        </is>
      </c>
      <c r="E4" s="173" t="n"/>
      <c r="F4" s="173" t="n"/>
      <c r="G4" s="173" t="n"/>
      <c r="H4" s="0" t="inlineStr">
        <is>
          <t>NP番号：</t>
        </is>
      </c>
      <c r="I4" s="110" t="n">
        <v>6211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0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Ｒバッタ　ディペシュ</t>
        </is>
      </c>
      <c r="E4" s="173" t="n"/>
      <c r="F4" s="173" t="n"/>
      <c r="G4" s="173" t="n"/>
      <c r="H4" s="0" t="inlineStr">
        <is>
          <t>NP番号：</t>
        </is>
      </c>
      <c r="I4" s="110" t="n">
        <v>6426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1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Ｒアチャレ　ポウデル　アスミ</t>
        </is>
      </c>
      <c r="E4" s="173" t="n"/>
      <c r="F4" s="173" t="n"/>
      <c r="G4" s="173" t="n"/>
      <c r="H4" s="0" t="inlineStr">
        <is>
          <t>NP番号：</t>
        </is>
      </c>
      <c r="I4" s="110" t="n">
        <v>6428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2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Ｒタパ　カンチェ</t>
        </is>
      </c>
      <c r="E4" s="173" t="n"/>
      <c r="F4" s="173" t="n"/>
      <c r="G4" s="173" t="n"/>
      <c r="H4" s="0" t="inlineStr">
        <is>
          <t>NP番号：</t>
        </is>
      </c>
      <c r="I4" s="110" t="n">
        <v>6429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3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Ｋネウパネ　ブワン</t>
        </is>
      </c>
      <c r="E4" s="173" t="n"/>
      <c r="F4" s="173" t="n"/>
      <c r="G4" s="173" t="n"/>
      <c r="H4" s="0" t="inlineStr">
        <is>
          <t>NP番号：</t>
        </is>
      </c>
      <c r="I4" s="110" t="n">
        <v>6438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4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Ｒサヒ　ヘミ　サラ</t>
        </is>
      </c>
      <c r="E4" s="173" t="n"/>
      <c r="F4" s="173" t="n"/>
      <c r="G4" s="173" t="n"/>
      <c r="H4" s="0" t="inlineStr">
        <is>
          <t>NP番号：</t>
        </is>
      </c>
      <c r="I4" s="110" t="n">
        <v>6456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5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Ｒカトリ　スレスタ　アミタ</t>
        </is>
      </c>
      <c r="E4" s="173" t="n"/>
      <c r="F4" s="173" t="n"/>
      <c r="G4" s="173" t="n"/>
      <c r="H4" s="0" t="inlineStr">
        <is>
          <t>NP番号：</t>
        </is>
      </c>
      <c r="I4" s="110" t="n">
        <v>6457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6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Ｋダカル　アチャリヤ　マラティ</t>
        </is>
      </c>
      <c r="E4" s="173" t="n"/>
      <c r="F4" s="173" t="n"/>
      <c r="G4" s="173" t="n"/>
      <c r="H4" s="0" t="inlineStr">
        <is>
          <t>NP番号：</t>
        </is>
      </c>
      <c r="I4" s="110" t="n">
        <v>6469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7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Ｒグルン　ロジナ</t>
        </is>
      </c>
      <c r="E4" s="173" t="n"/>
      <c r="F4" s="173" t="n"/>
      <c r="G4" s="173" t="n"/>
      <c r="H4" s="0" t="inlineStr">
        <is>
          <t>NP番号：</t>
        </is>
      </c>
      <c r="I4" s="110" t="n">
        <v>6486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8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Ｒチャンデュ　プザ</t>
        </is>
      </c>
      <c r="E4" s="173" t="n"/>
      <c r="F4" s="173" t="n"/>
      <c r="G4" s="173" t="n"/>
      <c r="H4" s="0" t="inlineStr">
        <is>
          <t>NP番号：</t>
        </is>
      </c>
      <c r="I4" s="110" t="n">
        <v>6487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9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Ｒラマ　ミナ　クマリ</t>
        </is>
      </c>
      <c r="E4" s="173" t="n"/>
      <c r="F4" s="173" t="n"/>
      <c r="G4" s="173" t="n"/>
      <c r="H4" s="0" t="inlineStr">
        <is>
          <t>NP番号：</t>
        </is>
      </c>
      <c r="I4" s="110" t="n">
        <v>6527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50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Ｒギシン　サンザナ</t>
        </is>
      </c>
      <c r="E4" s="173" t="n"/>
      <c r="F4" s="173" t="n"/>
      <c r="G4" s="173" t="n"/>
      <c r="H4" s="0" t="inlineStr">
        <is>
          <t>NP番号：</t>
        </is>
      </c>
      <c r="I4" s="110" t="n">
        <v>6528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51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Ｒラミシャン　グルン　レリナ</t>
        </is>
      </c>
      <c r="E4" s="173" t="n"/>
      <c r="F4" s="173" t="n"/>
      <c r="G4" s="173" t="n"/>
      <c r="H4" s="0" t="inlineStr">
        <is>
          <t>NP番号：</t>
        </is>
      </c>
      <c r="I4" s="110" t="n">
        <v>6529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52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A1" sqref="A1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'[1]0SHEET'!D1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Ｒカトリ　バサンティ　クマリ</t>
        </is>
      </c>
      <c r="E4" s="173" t="n"/>
      <c r="F4" s="173" t="n"/>
      <c r="G4" s="173" t="n"/>
      <c r="H4" s="0" t="inlineStr">
        <is>
          <t>NP番号：</t>
        </is>
      </c>
      <c r="I4" s="110" t="n">
        <v>6530</v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36.7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IF(AND(C9&lt;0.333,C9&lt;&gt;""),8/24-C9,(IF(E9&gt;29/24,E9-29/24,)))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36.7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36.7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36.7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36.7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36.7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36.7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36.7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36.7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36.7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36.7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36.7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36.7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36.7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36.7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36.7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36.7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36.7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36.7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36.7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36.7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36.7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36.7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36.7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36.7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36.7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36.7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36.7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36.7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36.7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36.7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36.7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43" t="n"/>
      <c r="F40" s="244" t="n"/>
      <c r="G40" s="245" t="n"/>
      <c r="H40" s="214" t="inlineStr">
        <is>
          <t>休憩計計</t>
        </is>
      </c>
      <c r="I40" s="215" t="inlineStr">
        <is>
          <t>早朝計</t>
        </is>
      </c>
      <c r="J40" s="215" t="inlineStr">
        <is>
          <t>基本計</t>
        </is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36.75" customHeight="1" s="35" thickBot="1">
      <c r="A41" s="122" t="n"/>
      <c r="B41" s="122" t="n"/>
      <c r="C41" s="122" t="n"/>
      <c r="D41" s="122" t="n"/>
      <c r="E41" s="143" t="n"/>
      <c r="F41" s="4" t="inlineStr">
        <is>
          <t>出勤日数</t>
        </is>
      </c>
      <c r="G41" s="147">
        <f>COUNTA(C9:C39)</f>
        <v/>
      </c>
      <c r="H41" s="246">
        <f>+SUM(H9:H39)</f>
        <v/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53.xml><?xml version="1.0" encoding="utf-8"?>
<worksheet xmlns="http://schemas.openxmlformats.org/spreadsheetml/2006/main">
  <sheetPr>
    <tabColor theme="0" tint="-0.0499893185216834"/>
    <outlinePr summaryBelow="1" summaryRight="1"/>
    <pageSetUpPr/>
  </sheetPr>
  <dimension ref="A2:AA41"/>
  <sheetViews>
    <sheetView zoomScale="70" zoomScaleNormal="70" workbookViewId="0">
      <pane xSplit="2" ySplit="8" topLeftCell="C9" activePane="bottomRight" state="frozen"/>
      <selection activeCell="I9" sqref="I9"/>
      <selection pane="topRight" activeCell="I9" sqref="I9"/>
      <selection pane="bottomLeft" activeCell="I9" sqref="I9"/>
      <selection pane="bottomRight" activeCell="I9" sqref="I9"/>
    </sheetView>
  </sheetViews>
  <sheetFormatPr baseColWidth="8" defaultRowHeight="13.2"/>
  <cols>
    <col width="7.21875" bestFit="1" customWidth="1" style="35" min="1" max="1"/>
    <col width="5.77734375" bestFit="1" customWidth="1" style="35" min="2" max="2"/>
    <col hidden="1" width="2.88671875" customWidth="1" style="35" min="4" max="4"/>
    <col width="10.109375" customWidth="1" style="35" min="8" max="11"/>
    <col width="10" customWidth="1" style="35" min="12" max="13"/>
    <col width="10.88671875" customWidth="1" style="35" min="14" max="14"/>
    <col hidden="1" width="9" customWidth="1" style="35" min="15" max="15"/>
    <col hidden="1" width="8.21875" customWidth="1" style="35" min="16" max="16"/>
  </cols>
  <sheetData>
    <row r="2" ht="22.5" customHeight="1" s="35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72" t="inlineStr">
        <is>
          <t>ダイエットクック</t>
        </is>
      </c>
      <c r="E2" s="173" t="n"/>
      <c r="F2" s="173" t="n"/>
      <c r="G2" s="173" t="n"/>
      <c r="L2" s="0" t="n"/>
      <c r="M2" s="0" t="n"/>
      <c r="Z2" s="22" t="n">
        <v>0.9166666666666666</v>
      </c>
      <c r="AA2" s="23" t="n">
        <v>1.208333333333333</v>
      </c>
    </row>
    <row r="3" ht="22.5" customHeight="1" s="35">
      <c r="A3" s="209">
        <f>'[2]0SHEET'!D1</f>
        <v/>
      </c>
      <c r="B3" s="2" t="inlineStr">
        <is>
          <t>月</t>
        </is>
      </c>
      <c r="L3" s="0" t="n"/>
      <c r="M3" s="0" t="n"/>
    </row>
    <row r="4" ht="22.5" customHeight="1" s="35">
      <c r="C4" s="1" t="inlineStr">
        <is>
          <t>氏名</t>
        </is>
      </c>
      <c r="D4" s="174" t="inlineStr">
        <is>
          <t>ニッセープロダクツ</t>
        </is>
      </c>
      <c r="E4" s="173" t="n"/>
      <c r="F4" s="173" t="n"/>
      <c r="G4" s="173" t="n"/>
      <c r="H4" s="0" t="inlineStr">
        <is>
          <t>NP番号：</t>
        </is>
      </c>
      <c r="I4" s="110" t="inlineStr">
        <is>
          <t>0000</t>
        </is>
      </c>
      <c r="J4" s="0" t="n"/>
      <c r="K4" s="0" t="n"/>
      <c r="M4" s="0" t="n"/>
    </row>
    <row r="6">
      <c r="L6" s="20" t="inlineStr">
        <is>
          <t>法定時間</t>
        </is>
      </c>
      <c r="M6" s="20" t="n"/>
    </row>
    <row r="7" ht="14.25" customHeight="1" s="35" thickBot="1">
      <c r="L7" s="21" t="n">
        <v>0.3333333333333333</v>
      </c>
      <c r="M7" s="21" t="n"/>
      <c r="O7" s="3" t="n"/>
      <c r="P7" s="3" t="n"/>
      <c r="Q7" s="3" t="n"/>
    </row>
    <row r="8" ht="22.5" customHeight="1" s="35" thickBot="1">
      <c r="A8" s="113" t="inlineStr">
        <is>
          <t>日</t>
        </is>
      </c>
      <c r="B8" s="135" t="inlineStr">
        <is>
          <t>曜日</t>
        </is>
      </c>
      <c r="C8" s="7" t="inlineStr">
        <is>
          <t>出勤</t>
        </is>
      </c>
      <c r="D8" s="8" t="n"/>
      <c r="E8" s="8" t="inlineStr">
        <is>
          <t>退勤</t>
        </is>
      </c>
      <c r="F8" s="8" t="inlineStr">
        <is>
          <t>休憩開始</t>
        </is>
      </c>
      <c r="G8" s="9" t="inlineStr">
        <is>
          <t>休憩終了</t>
        </is>
      </c>
      <c r="H8" s="137" t="inlineStr">
        <is>
          <t>休憩計</t>
        </is>
      </c>
      <c r="I8" s="113" t="inlineStr">
        <is>
          <t>早朝</t>
        </is>
      </c>
      <c r="J8" s="113" t="inlineStr">
        <is>
          <t>基本</t>
        </is>
      </c>
      <c r="K8" s="113" t="inlineStr">
        <is>
          <t>夜</t>
        </is>
      </c>
      <c r="L8" s="114" t="inlineStr">
        <is>
          <t>実働</t>
        </is>
      </c>
      <c r="M8" s="114" t="inlineStr">
        <is>
          <t>契約時間</t>
        </is>
      </c>
      <c r="N8" s="115" t="inlineStr">
        <is>
          <t>残業</t>
        </is>
      </c>
      <c r="O8" s="116" t="inlineStr">
        <is>
          <t>深夜時間</t>
        </is>
      </c>
      <c r="P8" s="116" t="inlineStr">
        <is>
          <t>深夜休憩</t>
        </is>
      </c>
      <c r="Q8" s="116" t="inlineStr">
        <is>
          <t>深夜</t>
        </is>
      </c>
      <c r="R8" s="117" t="inlineStr">
        <is>
          <t>食事</t>
        </is>
      </c>
    </row>
    <row r="9" ht="22.5" customHeight="1" s="35" thickTop="1">
      <c r="A9" s="233">
        <f>A3</f>
        <v/>
      </c>
      <c r="B9" s="136">
        <f>TEXT(A9,"aaa")</f>
        <v/>
      </c>
      <c r="C9" s="211" t="n"/>
      <c r="D9" s="234">
        <f t="array" ref="D9">_xlfn.IFS(C9&lt;0.5,"朝",AND(C9&lt;22/24),"22前",AND(C9&gt;=22/24),"22後")</f>
        <v/>
      </c>
      <c r="E9" s="175" t="n"/>
      <c r="F9" s="215" t="n"/>
      <c r="G9" s="213" t="n"/>
      <c r="H9" s="214">
        <f>G9-F9</f>
        <v/>
      </c>
      <c r="I9" s="215">
        <f>IF(AND(C9&lt;0.333,C9&lt;&gt;""),8/24-C9,(IF(E9&gt;5/24,E9-5/24,)))</f>
        <v/>
      </c>
      <c r="J9" s="215">
        <f>IF(AND(C9&lt;0.5,C9&lt;&gt;""),E9-C9-H9,)</f>
        <v/>
      </c>
      <c r="K9" s="215">
        <f>IF(AND(C9&gt;0.5,C9&lt;22/24),22/24-C9,)</f>
        <v/>
      </c>
      <c r="L9" s="216">
        <f>IF(C9&gt;E9,E9+1-C9-H9,E9-C9-H9)</f>
        <v/>
      </c>
      <c r="M9" s="215">
        <f>+IF(L9&gt;$L$7,$L$7,L9)</f>
        <v/>
      </c>
      <c r="N9" s="215">
        <f>+IF(OR(L9&lt;=$L$7,L9=" ")," ",L9-$L$7)</f>
        <v/>
      </c>
      <c r="O9" s="215">
        <f>IF(AND($C9&lt;&gt;"",$C9&lt;$AA$2,$E9&gt;$Z$2),MIN($E9,$AA$2)-MAX($C9,$Z$2),0)</f>
        <v/>
      </c>
      <c r="P9" s="215">
        <f>IF(AND($F9&lt;&gt;"",$F9&lt;$AA$2,$G9&gt;$Z$2),MIN($G9,$AA$2)-MAX($F9,$Z$2),0)</f>
        <v/>
      </c>
      <c r="Q9" s="216">
        <f t="array" ref="Q9">_xlfn.IFS(D9="朝",,AND(D9="22前",E9&gt;5/24),5/24+1-H9-22/24,AND(D9="22前",E9&lt;5/24),E9+1-H9-22/24,AND(D9="22後",E9&gt;5/24),5/24+1-H9-C9,AND(D9="22後",E9&lt;5/24),E9+1-H9-C9)</f>
        <v/>
      </c>
      <c r="R9" s="120" t="n"/>
    </row>
    <row r="10" ht="22.5" customHeight="1" s="35">
      <c r="A10" s="235">
        <f>A9+1</f>
        <v/>
      </c>
      <c r="B10" s="32">
        <f>TEXT(A10,"aaa")</f>
        <v/>
      </c>
      <c r="C10" s="219" t="n"/>
      <c r="D10" s="234">
        <f t="array" ref="D10">_xlfn.IFS(C10&lt;0.5,"朝",AND(C10&lt;22/24),"22前",AND(C10&gt;=22/24),"22後")</f>
        <v/>
      </c>
      <c r="E10" s="176" t="n"/>
      <c r="F10" s="216" t="n"/>
      <c r="G10" s="217" t="n"/>
      <c r="H10" s="220">
        <f>G10-F10</f>
        <v/>
      </c>
      <c r="I10" s="215">
        <f>IF(AND(C10&lt;0.333,C10&lt;&gt;""),8/24-C10,(IF(AND(E10&gt;5/24,C10&gt;0.5),E10-5/24,)))</f>
        <v/>
      </c>
      <c r="J10" s="215">
        <f>IF(AND(C10&lt;0.5,C10&lt;&gt;""),E10-C10-H10,)</f>
        <v/>
      </c>
      <c r="K10" s="215">
        <f>IF(AND(C10&gt;0.5,C10&lt;22/24),22/24-C10,)</f>
        <v/>
      </c>
      <c r="L10" s="216">
        <f>IF(C10&gt;E10,E10+1-C10-H10,E10-C10-H10)</f>
        <v/>
      </c>
      <c r="M10" s="221">
        <f>+IF(L10&gt;$L$7,$L$7,L10)</f>
        <v/>
      </c>
      <c r="N10" s="216">
        <f>+IF(OR(L10&lt;=$L$7,L10=" ")," ",L10-$L$7)</f>
        <v/>
      </c>
      <c r="O10" s="216">
        <f>IF(AND($C10&lt;&gt;"",$C10&lt;$AA$2,$E10&gt;$Z$2),MIN($E10,$AA$2)-MAX($C10,$Z$2),0)</f>
        <v/>
      </c>
      <c r="P10" s="216">
        <f>IF(AND($F10&lt;&gt;"",$F10&lt;$AA$2,$G10&gt;$Z$2),MIN($G10,$AA$2)-MAX($F10,$Z$2),0)</f>
        <v/>
      </c>
      <c r="Q10" s="216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122" t="n"/>
    </row>
    <row r="11" ht="22.5" customHeight="1" s="35">
      <c r="A11" s="235">
        <f>A10+1</f>
        <v/>
      </c>
      <c r="B11" s="32">
        <f>TEXT(A11,"aaa")</f>
        <v/>
      </c>
      <c r="C11" s="219" t="n"/>
      <c r="D11" s="234">
        <f t="array" ref="D11">_xlfn.IFS(C11&lt;0.5,"朝",AND(C11&lt;22/24),"22前",AND(C11&gt;=22/24),"22後")</f>
        <v/>
      </c>
      <c r="E11" s="176" t="n"/>
      <c r="F11" s="216" t="n"/>
      <c r="G11" s="217" t="n"/>
      <c r="H11" s="220">
        <f>G11-F11</f>
        <v/>
      </c>
      <c r="I11" s="215">
        <f>IF(AND(C11&lt;0.333,C11&lt;&gt;""),8/24-C11,(IF(AND(E11&gt;5/24,C11&gt;0.5),E11-5/24,)))</f>
        <v/>
      </c>
      <c r="J11" s="215">
        <f>IF(AND(C11&lt;0.5,C11&lt;&gt;""),E11-C11-H11,)</f>
        <v/>
      </c>
      <c r="K11" s="215">
        <f>IF(AND(C11&gt;0.5,C11&lt;22/24),22/24-C11,)</f>
        <v/>
      </c>
      <c r="L11" s="216">
        <f>IF(C11&gt;E11,E11+1-C11-H11,E11-C11-H11)</f>
        <v/>
      </c>
      <c r="M11" s="221">
        <f>+IF(L11&gt;$L$7,$L$7,L11)</f>
        <v/>
      </c>
      <c r="N11" s="216">
        <f>+IF(OR(L11&lt;=$L$7,L11=" ")," ",L11-$L$7)</f>
        <v/>
      </c>
      <c r="O11" s="216">
        <f>IF(AND($C11&lt;&gt;"",$C11&lt;$AA$2,$E11&gt;$Z$2),MIN($E11,$AA$2)-MAX($C11,$Z$2),0)</f>
        <v/>
      </c>
      <c r="P11" s="216">
        <f>IF(AND($F11&lt;&gt;"",$F11&lt;$AA$2,$G11&gt;$Z$2),MIN($G11,$AA$2)-MAX($F11,$Z$2),0)</f>
        <v/>
      </c>
      <c r="Q11" s="216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122" t="n"/>
    </row>
    <row r="12" ht="22.5" customHeight="1" s="35">
      <c r="A12" s="235">
        <f>A11+1</f>
        <v/>
      </c>
      <c r="B12" s="32">
        <f>TEXT(A12,"aaa")</f>
        <v/>
      </c>
      <c r="C12" s="219" t="n"/>
      <c r="D12" s="234">
        <f t="array" ref="D12">_xlfn.IFS(C12&lt;0.5,"朝",AND(C12&lt;22/24),"22前",AND(C12&gt;=22/24),"22後")</f>
        <v/>
      </c>
      <c r="E12" s="176" t="n"/>
      <c r="F12" s="216" t="n"/>
      <c r="G12" s="217" t="n"/>
      <c r="H12" s="220">
        <f>G12-F12</f>
        <v/>
      </c>
      <c r="I12" s="215">
        <f>IF(AND(C12&lt;0.333,C12&lt;&gt;""),8/24-C12,(IF(AND(E12&gt;5/24,C12&gt;0.5),E12-5/24,)))</f>
        <v/>
      </c>
      <c r="J12" s="215">
        <f>IF(AND(C12&lt;0.5,C12&lt;&gt;""),E12-C12-H12,)</f>
        <v/>
      </c>
      <c r="K12" s="215">
        <f>IF(AND(C12&gt;0.5,C12&lt;22/24),22/24-C12,)</f>
        <v/>
      </c>
      <c r="L12" s="216">
        <f>IF(C12&gt;E12,E12+1-C12-H12,E12-C12-H12)</f>
        <v/>
      </c>
      <c r="M12" s="221">
        <f>+IF(L12&gt;$L$7,$L$7,L12)</f>
        <v/>
      </c>
      <c r="N12" s="216">
        <f>+IF(OR(L12&lt;=$L$7,L12=" ")," ",L12-$L$7)</f>
        <v/>
      </c>
      <c r="O12" s="216">
        <f>IF(AND($C12&lt;&gt;"",$C12&lt;$AA$2,$E12&gt;$Z$2),MIN($E12,$AA$2)-MAX($C12,$Z$2),0)</f>
        <v/>
      </c>
      <c r="P12" s="216">
        <f>IF(AND($F12&lt;&gt;"",$F12&lt;$AA$2,$G12&gt;$Z$2),MIN($G12,$AA$2)-MAX($F12,$Z$2),0)</f>
        <v/>
      </c>
      <c r="Q12" s="216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122" t="n"/>
    </row>
    <row r="13" ht="22.5" customHeight="1" s="35">
      <c r="A13" s="235">
        <f>A12+1</f>
        <v/>
      </c>
      <c r="B13" s="32">
        <f>TEXT(A13,"aaa")</f>
        <v/>
      </c>
      <c r="C13" s="219" t="n"/>
      <c r="D13" s="234">
        <f t="array" ref="D13">_xlfn.IFS(C13&lt;0.5,"朝",AND(C13&lt;22/24),"22前",AND(C13&gt;=22/24),"22後")</f>
        <v/>
      </c>
      <c r="E13" s="176" t="n"/>
      <c r="F13" s="216" t="n"/>
      <c r="G13" s="217" t="n"/>
      <c r="H13" s="220">
        <f>G13-F13</f>
        <v/>
      </c>
      <c r="I13" s="215">
        <f>IF(AND(C13&lt;0.333,C13&lt;&gt;""),8/24-C13,(IF(AND(E13&gt;5/24,C13&gt;0.5),E13-5/24,)))</f>
        <v/>
      </c>
      <c r="J13" s="215">
        <f>IF(AND(C13&lt;0.5,C13&lt;&gt;""),E13-C13-H13,)</f>
        <v/>
      </c>
      <c r="K13" s="215">
        <f>IF(AND(C13&gt;0.5,C13&lt;22/24),22/24-C13,)</f>
        <v/>
      </c>
      <c r="L13" s="216">
        <f>IF(C13&gt;E13,E13+1-C13-H13,E13-C13-H13)</f>
        <v/>
      </c>
      <c r="M13" s="221">
        <f>+IF(L13&gt;$L$7,$L$7,L13)</f>
        <v/>
      </c>
      <c r="N13" s="216">
        <f>+IF(OR(L13&lt;=$L$7,L13=" ")," ",L13-$L$7)</f>
        <v/>
      </c>
      <c r="O13" s="216">
        <f>IF(AND($C13&lt;&gt;"",$C13&lt;$AA$2,$E13&gt;$Z$2),MIN($E13,$AA$2)-MAX($C13,$Z$2),0)</f>
        <v/>
      </c>
      <c r="P13" s="216">
        <f>IF(AND($F13&lt;&gt;"",$F13&lt;$AA$2,$G13&gt;$Z$2),MIN($G13,$AA$2)-MAX($F13,$Z$2),0)</f>
        <v/>
      </c>
      <c r="Q13" s="216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122" t="n"/>
    </row>
    <row r="14" ht="22.5" customHeight="1" s="35">
      <c r="A14" s="235">
        <f>A13+1</f>
        <v/>
      </c>
      <c r="B14" s="32">
        <f>TEXT(A14,"aaa")</f>
        <v/>
      </c>
      <c r="C14" s="219" t="n"/>
      <c r="D14" s="234">
        <f t="array" ref="D14">_xlfn.IFS(C14&lt;0.5,"朝",AND(C14&lt;22/24),"22前",AND(C14&gt;=22/24),"22後")</f>
        <v/>
      </c>
      <c r="E14" s="176" t="n"/>
      <c r="F14" s="216" t="n"/>
      <c r="G14" s="217" t="n"/>
      <c r="H14" s="220">
        <f>G14-F14</f>
        <v/>
      </c>
      <c r="I14" s="215">
        <f>IF(AND(C14&lt;0.333,C14&lt;&gt;""),8/24-C14,(IF(AND(E14&gt;5/24,C14&gt;0.5),E14-5/24,)))</f>
        <v/>
      </c>
      <c r="J14" s="215">
        <f>IF(AND(C14&lt;0.5,C14&lt;&gt;""),E14-C14-H14,)</f>
        <v/>
      </c>
      <c r="K14" s="215">
        <f>IF(AND(C14&gt;0.5,C14&lt;22/24),22/24-C14,)</f>
        <v/>
      </c>
      <c r="L14" s="216">
        <f>IF(C14&gt;E14,E14+1-C14-H14,E14-C14-H14)</f>
        <v/>
      </c>
      <c r="M14" s="221">
        <f>+IF(L14&gt;$L$7,$L$7,L14)</f>
        <v/>
      </c>
      <c r="N14" s="216">
        <f>+IF(OR(L14&lt;=$L$7,L14=" ")," ",L14-$L$7)</f>
        <v/>
      </c>
      <c r="O14" s="216">
        <f>IF(AND($C14&lt;&gt;"",$C14&lt;$AA$2,$E14&gt;$Z$2),MIN($E14,$AA$2)-MAX($C14,$Z$2),0)</f>
        <v/>
      </c>
      <c r="P14" s="216">
        <f>IF(AND($F14&lt;&gt;"",$F14&lt;$AA$2,$G14&gt;$Z$2),MIN($G14,$AA$2)-MAX($F14,$Z$2),0)</f>
        <v/>
      </c>
      <c r="Q14" s="216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122" t="n"/>
    </row>
    <row r="15" ht="22.5" customHeight="1" s="35">
      <c r="A15" s="235">
        <f>A14+1</f>
        <v/>
      </c>
      <c r="B15" s="32">
        <f>TEXT(A15,"aaa")</f>
        <v/>
      </c>
      <c r="C15" s="219" t="n"/>
      <c r="D15" s="234">
        <f t="array" ref="D15">_xlfn.IFS(C15&lt;0.5,"朝",AND(C15&lt;22/24),"22前",AND(C15&gt;=22/24),"22後")</f>
        <v/>
      </c>
      <c r="E15" s="176" t="n"/>
      <c r="F15" s="216" t="n"/>
      <c r="G15" s="217" t="n"/>
      <c r="H15" s="220">
        <f>G15-F15</f>
        <v/>
      </c>
      <c r="I15" s="215">
        <f>IF(AND(C15&lt;0.333,C15&lt;&gt;""),8/24-C15,(IF(AND(E15&gt;5/24,C15&gt;0.5),E15-5/24,)))</f>
        <v/>
      </c>
      <c r="J15" s="215">
        <f>IF(AND(C15&lt;0.5,C15&lt;&gt;""),E15-C15-H15,)</f>
        <v/>
      </c>
      <c r="K15" s="215">
        <f>IF(AND(C15&gt;0.5,C15&lt;22/24),22/24-C15,)</f>
        <v/>
      </c>
      <c r="L15" s="216">
        <f>IF(C15&gt;E15,E15+1-C15-H15,E15-C15-H15)</f>
        <v/>
      </c>
      <c r="M15" s="221">
        <f>+IF(L15&gt;$L$7,$L$7,L15)</f>
        <v/>
      </c>
      <c r="N15" s="216">
        <f>+IF(OR(L15&lt;=$L$7,L15=" ")," ",L15-$L$7)</f>
        <v/>
      </c>
      <c r="O15" s="216">
        <f>IF(AND($C15&lt;&gt;"",$C15&lt;$AA$2,$E15&gt;$Z$2),MIN($E15,$AA$2)-MAX($C15,$Z$2),0)</f>
        <v/>
      </c>
      <c r="P15" s="216">
        <f>IF(AND($F15&lt;&gt;"",$F15&lt;$AA$2,$G15&gt;$Z$2),MIN($G15,$AA$2)-MAX($F15,$Z$2),0)</f>
        <v/>
      </c>
      <c r="Q15" s="216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122" t="n"/>
    </row>
    <row r="16" ht="22.5" customHeight="1" s="35">
      <c r="A16" s="235">
        <f>A15+1</f>
        <v/>
      </c>
      <c r="B16" s="32">
        <f>TEXT(A16,"aaa")</f>
        <v/>
      </c>
      <c r="C16" s="219" t="n"/>
      <c r="D16" s="234">
        <f t="array" ref="D16">_xlfn.IFS(C16&lt;0.5,"朝",AND(C16&lt;22/24),"22前",AND(C16&gt;=22/24),"22後")</f>
        <v/>
      </c>
      <c r="E16" s="176" t="n"/>
      <c r="F16" s="216" t="n"/>
      <c r="G16" s="217" t="n"/>
      <c r="H16" s="220">
        <f>G16-F16</f>
        <v/>
      </c>
      <c r="I16" s="215">
        <f>IF(AND(C16&lt;0.333,C16&lt;&gt;""),8/24-C16,(IF(AND(E16&gt;5/24,C16&gt;0.5),E16-5/24,)))</f>
        <v/>
      </c>
      <c r="J16" s="215">
        <f>IF(AND(C16&lt;0.5,C16&lt;&gt;""),E16-C16-H16,)</f>
        <v/>
      </c>
      <c r="K16" s="215">
        <f>IF(AND(C16&gt;0.5,C16&lt;22/24),22/24-C16,)</f>
        <v/>
      </c>
      <c r="L16" s="216">
        <f>IF(C16&gt;E16,E16+1-C16-H16,E16-C16-H16)</f>
        <v/>
      </c>
      <c r="M16" s="221">
        <f>+IF(L16&gt;$L$7,$L$7,L16)</f>
        <v/>
      </c>
      <c r="N16" s="216">
        <f>+IF(OR(L16&lt;=$L$7,L16=" ")," ",L16-$L$7)</f>
        <v/>
      </c>
      <c r="O16" s="216">
        <f>IF(AND($C16&lt;&gt;"",$C16&lt;$AA$2,$E16&gt;$Z$2),MIN($E16,$AA$2)-MAX($C16,$Z$2),0)</f>
        <v/>
      </c>
      <c r="P16" s="216">
        <f>IF(AND($F16&lt;&gt;"",$F16&lt;$AA$2,$G16&gt;$Z$2),MIN($G16,$AA$2)-MAX($F16,$Z$2),0)</f>
        <v/>
      </c>
      <c r="Q16" s="216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122" t="n"/>
    </row>
    <row r="17" ht="22.5" customHeight="1" s="35">
      <c r="A17" s="235">
        <f>A16+1</f>
        <v/>
      </c>
      <c r="B17" s="32">
        <f>TEXT(A17,"aaa")</f>
        <v/>
      </c>
      <c r="C17" s="219" t="n"/>
      <c r="D17" s="234">
        <f t="array" ref="D17">_xlfn.IFS(C17&lt;0.5,"朝",AND(C17&lt;22/24),"22前",AND(C17&gt;=22/24),"22後")</f>
        <v/>
      </c>
      <c r="E17" s="176" t="n"/>
      <c r="F17" s="216" t="n"/>
      <c r="G17" s="217" t="n"/>
      <c r="H17" s="220">
        <f>G17-F17</f>
        <v/>
      </c>
      <c r="I17" s="215">
        <f>IF(AND(C17&lt;0.333,C17&lt;&gt;""),8/24-C17,(IF(AND(E17&gt;5/24,C17&gt;0.5),E17-5/24,)))</f>
        <v/>
      </c>
      <c r="J17" s="215">
        <f>IF(AND(C17&lt;0.5,C17&lt;&gt;""),E17-C17-H17,)</f>
        <v/>
      </c>
      <c r="K17" s="215">
        <f>IF(AND(C17&gt;0.5,C17&lt;22/24),22/24-C17,)</f>
        <v/>
      </c>
      <c r="L17" s="216">
        <f>IF(C17&gt;E17,E17+1-C17-H17,E17-C17-H17)</f>
        <v/>
      </c>
      <c r="M17" s="221">
        <f>+IF(L17&gt;$L$7,$L$7,L17)</f>
        <v/>
      </c>
      <c r="N17" s="216">
        <f>+IF(OR(L17&lt;=$L$7,L17=" ")," ",L17-$L$7)</f>
        <v/>
      </c>
      <c r="O17" s="216">
        <f>IF(AND($C17&lt;&gt;"",$C17&lt;$AA$2,$E17&gt;$Z$2),MIN($E17,$AA$2)-MAX($C17,$Z$2),0)</f>
        <v/>
      </c>
      <c r="P17" s="216">
        <f>IF(AND($F17&lt;&gt;"",$F17&lt;$AA$2,$G17&gt;$Z$2),MIN($G17,$AA$2)-MAX($F17,$Z$2),0)</f>
        <v/>
      </c>
      <c r="Q17" s="216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122" t="n"/>
    </row>
    <row r="18" ht="22.5" customHeight="1" s="35">
      <c r="A18" s="235">
        <f>A17+1</f>
        <v/>
      </c>
      <c r="B18" s="32">
        <f>TEXT(A18,"aaa")</f>
        <v/>
      </c>
      <c r="C18" s="219" t="n"/>
      <c r="D18" s="234">
        <f t="array" ref="D18">_xlfn.IFS(C18&lt;0.5,"朝",AND(C18&lt;22/24),"22前",AND(C18&gt;=22/24),"22後")</f>
        <v/>
      </c>
      <c r="E18" s="176" t="n"/>
      <c r="F18" s="216" t="n"/>
      <c r="G18" s="217" t="n"/>
      <c r="H18" s="220">
        <f>G18-F18</f>
        <v/>
      </c>
      <c r="I18" s="215">
        <f>IF(AND(C18&lt;0.333,C18&lt;&gt;""),8/24-C18,(IF(AND(E18&gt;5/24,C18&gt;0.5),E18-5/24,)))</f>
        <v/>
      </c>
      <c r="J18" s="215">
        <f>IF(AND(C18&lt;0.5,C18&lt;&gt;""),E18-C18-H18,)</f>
        <v/>
      </c>
      <c r="K18" s="215">
        <f>IF(AND(C18&gt;0.5,C18&lt;22/24),22/24-C18,)</f>
        <v/>
      </c>
      <c r="L18" s="216">
        <f>IF(C18&gt;E18,E18+1-C18-H18,E18-C18-H18)</f>
        <v/>
      </c>
      <c r="M18" s="221">
        <f>+IF(L18&gt;$L$7,$L$7,L18)</f>
        <v/>
      </c>
      <c r="N18" s="216">
        <f>+IF(OR(L18&lt;=$L$7,L18=" ")," ",L18-$L$7)</f>
        <v/>
      </c>
      <c r="O18" s="216">
        <f>IF(AND($C18&lt;&gt;"",$C18&lt;$AA$2,$E18&gt;$Z$2),MIN($E18,$AA$2)-MAX($C18,$Z$2),0)</f>
        <v/>
      </c>
      <c r="P18" s="216">
        <f>IF(AND($F18&lt;&gt;"",$F18&lt;$AA$2,$G18&gt;$Z$2),MIN($G18,$AA$2)-MAX($F18,$Z$2),0)</f>
        <v/>
      </c>
      <c r="Q18" s="216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122" t="n"/>
    </row>
    <row r="19" ht="22.5" customHeight="1" s="35">
      <c r="A19" s="235">
        <f>A18+1</f>
        <v/>
      </c>
      <c r="B19" s="32">
        <f>TEXT(A19,"aaa")</f>
        <v/>
      </c>
      <c r="C19" s="219" t="n"/>
      <c r="D19" s="234">
        <f t="array" ref="D19">_xlfn.IFS(C19&lt;0.5,"朝",AND(C19&lt;22/24),"22前",AND(C19&gt;=22/24),"22後")</f>
        <v/>
      </c>
      <c r="E19" s="176" t="n"/>
      <c r="F19" s="216" t="n"/>
      <c r="G19" s="217" t="n"/>
      <c r="H19" s="220">
        <f>G19-F19</f>
        <v/>
      </c>
      <c r="I19" s="215">
        <f>IF(AND(C19&lt;0.333,C19&lt;&gt;""),8/24-C19,(IF(AND(E19&gt;5/24,C19&gt;0.5),E19-5/24,)))</f>
        <v/>
      </c>
      <c r="J19" s="215">
        <f>IF(AND(C19&lt;0.5,C19&lt;&gt;""),E19-C19-H19,)</f>
        <v/>
      </c>
      <c r="K19" s="215">
        <f>IF(AND(C19&gt;0.5,C19&lt;22/24),22/24-C19,)</f>
        <v/>
      </c>
      <c r="L19" s="216">
        <f>IF(C19&gt;E19,E19+1-C19-H19,E19-C19-H19)</f>
        <v/>
      </c>
      <c r="M19" s="221">
        <f>+IF(L19&gt;$L$7,$L$7,L19)</f>
        <v/>
      </c>
      <c r="N19" s="216">
        <f>+IF(OR(L19&lt;=$L$7,L19=" ")," ",L19-$L$7)</f>
        <v/>
      </c>
      <c r="O19" s="216">
        <f>IF(AND($C19&lt;&gt;"",$C19&lt;$AA$2,$E19&gt;$Z$2),MIN($E19,$AA$2)-MAX($C19,$Z$2),0)</f>
        <v/>
      </c>
      <c r="P19" s="216">
        <f>IF(AND($F19&lt;&gt;"",$F19&lt;$AA$2,$G19&gt;$Z$2),MIN($G19,$AA$2)-MAX($F19,$Z$2),0)</f>
        <v/>
      </c>
      <c r="Q19" s="216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122" t="n"/>
    </row>
    <row r="20" ht="22.5" customHeight="1" s="35">
      <c r="A20" s="235">
        <f>A19+1</f>
        <v/>
      </c>
      <c r="B20" s="32">
        <f>TEXT(A20,"aaa")</f>
        <v/>
      </c>
      <c r="C20" s="219" t="n"/>
      <c r="D20" s="234">
        <f t="array" ref="D20">_xlfn.IFS(C20&lt;0.5,"朝",AND(C20&lt;22/24),"22前",AND(C20&gt;=22/24),"22後")</f>
        <v/>
      </c>
      <c r="E20" s="176" t="n"/>
      <c r="F20" s="216" t="n"/>
      <c r="G20" s="217" t="n"/>
      <c r="H20" s="220">
        <f>G20-F20</f>
        <v/>
      </c>
      <c r="I20" s="215">
        <f>IF(AND(C20&lt;0.333,C20&lt;&gt;""),8/24-C20,(IF(AND(E20&gt;5/24,C20&gt;0.5),E20-5/24,)))</f>
        <v/>
      </c>
      <c r="J20" s="215">
        <f>IF(AND(C20&lt;0.5,C20&lt;&gt;""),E20-C20-H20,)</f>
        <v/>
      </c>
      <c r="K20" s="215">
        <f>IF(AND(C20&gt;0.5,C20&lt;22/24),22/24-C20,)</f>
        <v/>
      </c>
      <c r="L20" s="216">
        <f>IF(C20&gt;E20,E20+1-C20-H20,E20-C20-H20)</f>
        <v/>
      </c>
      <c r="M20" s="221">
        <f>+IF(L20&gt;$L$7,$L$7,L20)</f>
        <v/>
      </c>
      <c r="N20" s="216">
        <f>+IF(OR(L20&lt;=$L$7,L20=" ")," ",L20-$L$7)</f>
        <v/>
      </c>
      <c r="O20" s="216">
        <f>IF(AND($C20&lt;&gt;"",$C20&lt;$AA$2,$E20&gt;$Z$2),MIN($E20,$AA$2)-MAX($C20,$Z$2),0)</f>
        <v/>
      </c>
      <c r="P20" s="216">
        <f>IF(AND($F20&lt;&gt;"",$F20&lt;$AA$2,$G20&gt;$Z$2),MIN($G20,$AA$2)-MAX($F20,$Z$2),0)</f>
        <v/>
      </c>
      <c r="Q20" s="216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122" t="n"/>
    </row>
    <row r="21" ht="22.5" customHeight="1" s="35">
      <c r="A21" s="235">
        <f>A20+1</f>
        <v/>
      </c>
      <c r="B21" s="32">
        <f>TEXT(A21,"aaa")</f>
        <v/>
      </c>
      <c r="C21" s="219" t="n"/>
      <c r="D21" s="234">
        <f t="array" ref="D21">_xlfn.IFS(C21&lt;0.5,"朝",AND(C21&lt;22/24),"22前",AND(C21&gt;=22/24),"22後")</f>
        <v/>
      </c>
      <c r="E21" s="176" t="n"/>
      <c r="F21" s="216" t="n"/>
      <c r="G21" s="217" t="n"/>
      <c r="H21" s="220">
        <f>G21-F21</f>
        <v/>
      </c>
      <c r="I21" s="215">
        <f>IF(AND(C21&lt;0.333,C21&lt;&gt;""),8/24-C21,(IF(AND(E21&gt;5/24,C21&gt;0.5),E21-5/24,)))</f>
        <v/>
      </c>
      <c r="J21" s="215">
        <f>IF(AND(C21&lt;0.5,C21&lt;&gt;""),E21-C21-H21,)</f>
        <v/>
      </c>
      <c r="K21" s="215">
        <f>IF(AND(C21&gt;0.5,C21&lt;22/24),22/24-C21,)</f>
        <v/>
      </c>
      <c r="L21" s="216">
        <f>IF(C21&gt;E21,E21+1-C21-H21,E21-C21-H21)</f>
        <v/>
      </c>
      <c r="M21" s="221">
        <f>+IF(L21&gt;$L$7,$L$7,L21)</f>
        <v/>
      </c>
      <c r="N21" s="216">
        <f>+IF(OR(L21&lt;=$L$7,L21=" ")," ",L21-$L$7)</f>
        <v/>
      </c>
      <c r="O21" s="216">
        <f>IF(AND($C21&lt;&gt;"",$C21&lt;$AA$2,$E21&gt;$Z$2),MIN($E21,$AA$2)-MAX($C21,$Z$2),0)</f>
        <v/>
      </c>
      <c r="P21" s="216">
        <f>IF(AND($F21&lt;&gt;"",$F21&lt;$AA$2,$G21&gt;$Z$2),MIN($G21,$AA$2)-MAX($F21,$Z$2),0)</f>
        <v/>
      </c>
      <c r="Q21" s="216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122" t="n"/>
    </row>
    <row r="22" ht="22.5" customHeight="1" s="35">
      <c r="A22" s="235">
        <f>A21+1</f>
        <v/>
      </c>
      <c r="B22" s="32">
        <f>TEXT(A22,"aaa")</f>
        <v/>
      </c>
      <c r="C22" s="219" t="n"/>
      <c r="D22" s="234">
        <f t="array" ref="D22">_xlfn.IFS(C22&lt;0.5,"朝",AND(C22&lt;22/24),"22前",AND(C22&gt;=22/24),"22後")</f>
        <v/>
      </c>
      <c r="E22" s="176" t="n"/>
      <c r="F22" s="216" t="n"/>
      <c r="G22" s="217" t="n"/>
      <c r="H22" s="220">
        <f>G22-F22</f>
        <v/>
      </c>
      <c r="I22" s="215">
        <f>IF(AND(C22&lt;0.333,C22&lt;&gt;""),8/24-C22,(IF(AND(E22&gt;5/24,C22&gt;0.5),E22-5/24,)))</f>
        <v/>
      </c>
      <c r="J22" s="215">
        <f>IF(AND(C22&lt;0.5,C22&lt;&gt;""),E22-C22-H22,)</f>
        <v/>
      </c>
      <c r="K22" s="215">
        <f>IF(AND(C22&gt;0.5,C22&lt;22/24),22/24-C22,)</f>
        <v/>
      </c>
      <c r="L22" s="216">
        <f>IF(C22&gt;E22,E22+1-C22-H22,E22-C22-H22)</f>
        <v/>
      </c>
      <c r="M22" s="221">
        <f>+IF(L22&gt;$L$7,$L$7,L22)</f>
        <v/>
      </c>
      <c r="N22" s="216">
        <f>+IF(OR(L22&lt;=$L$7,L22=" ")," ",L22-$L$7)</f>
        <v/>
      </c>
      <c r="O22" s="216">
        <f>IF(AND($C22&lt;&gt;"",$C22&lt;$AA$2,$E22&gt;$Z$2),MIN($E22,$AA$2)-MAX($C22,$Z$2),0)</f>
        <v/>
      </c>
      <c r="P22" s="216">
        <f>IF(AND($F22&lt;&gt;"",$F22&lt;$AA$2,$G22&gt;$Z$2),MIN($G22,$AA$2)-MAX($F22,$Z$2),0)</f>
        <v/>
      </c>
      <c r="Q22" s="216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122" t="n"/>
    </row>
    <row r="23" ht="22.5" customHeight="1" s="35">
      <c r="A23" s="235">
        <f>A22+1</f>
        <v/>
      </c>
      <c r="B23" s="32">
        <f>TEXT(A23,"aaa")</f>
        <v/>
      </c>
      <c r="C23" s="219" t="n"/>
      <c r="D23" s="234">
        <f t="array" ref="D23">_xlfn.IFS(C23&lt;0.5,"朝",AND(C23&lt;22/24),"22前",AND(C23&gt;=22/24),"22後")</f>
        <v/>
      </c>
      <c r="E23" s="176" t="n"/>
      <c r="F23" s="216" t="n"/>
      <c r="G23" s="217" t="n"/>
      <c r="H23" s="220">
        <f>G23-F23</f>
        <v/>
      </c>
      <c r="I23" s="215">
        <f>IF(AND(C23&lt;0.333,C23&lt;&gt;""),8/24-C23,(IF(AND(E23&gt;5/24,C23&gt;0.5),E23-5/24,)))</f>
        <v/>
      </c>
      <c r="J23" s="215">
        <f>IF(AND(C23&lt;0.5,C23&lt;&gt;""),E23-C23-H23,)</f>
        <v/>
      </c>
      <c r="K23" s="215">
        <f>IF(AND(C23&gt;0.5,C23&lt;22/24),22/24-C23,)</f>
        <v/>
      </c>
      <c r="L23" s="216">
        <f>IF(C23&gt;E23,E23+1-C23-H23,E23-C23-H23)</f>
        <v/>
      </c>
      <c r="M23" s="221">
        <f>+IF(L23&gt;$L$7,$L$7,L23)</f>
        <v/>
      </c>
      <c r="N23" s="216">
        <f>+IF(OR(L23&lt;=$L$7,L23=" ")," ",L23-$L$7)</f>
        <v/>
      </c>
      <c r="O23" s="216">
        <f>IF(AND($C23&lt;&gt;"",$C23&lt;$AA$2,$E23&gt;$Z$2),MIN($E23,$AA$2)-MAX($C23,$Z$2),0)</f>
        <v/>
      </c>
      <c r="P23" s="216">
        <f>IF(AND($F23&lt;&gt;"",$F23&lt;$AA$2,$G23&gt;$Z$2),MIN($G23,$AA$2)-MAX($F23,$Z$2),0)</f>
        <v/>
      </c>
      <c r="Q23" s="216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122" t="n"/>
    </row>
    <row r="24" ht="22.5" customHeight="1" s="35">
      <c r="A24" s="235">
        <f>A23+1</f>
        <v/>
      </c>
      <c r="B24" s="32">
        <f>TEXT(A24,"aaa")</f>
        <v/>
      </c>
      <c r="C24" s="219" t="n"/>
      <c r="D24" s="234">
        <f t="array" ref="D24">_xlfn.IFS(C24&lt;0.5,"朝",AND(C24&lt;22/24),"22前",AND(C24&gt;=22/24),"22後")</f>
        <v/>
      </c>
      <c r="E24" s="176" t="n"/>
      <c r="F24" s="216" t="n"/>
      <c r="G24" s="217" t="n"/>
      <c r="H24" s="220">
        <f>G24-F24</f>
        <v/>
      </c>
      <c r="I24" s="215">
        <f>IF(AND(C24&lt;0.333,C24&lt;&gt;""),8/24-C24,(IF(AND(E24&gt;5/24,C24&gt;0.5),E24-5/24,)))</f>
        <v/>
      </c>
      <c r="J24" s="215">
        <f>IF(AND(C24&lt;0.5,C24&lt;&gt;""),E24-C24-H24,)</f>
        <v/>
      </c>
      <c r="K24" s="215">
        <f>IF(AND(C24&gt;0.5,C24&lt;22/24),22/24-C24,)</f>
        <v/>
      </c>
      <c r="L24" s="216">
        <f>IF(C24&gt;E24,E24+1-C24-H24,E24-C24-H24)</f>
        <v/>
      </c>
      <c r="M24" s="221">
        <f>+IF(L24&gt;$L$7,$L$7,L24)</f>
        <v/>
      </c>
      <c r="N24" s="216">
        <f>+IF(OR(L24&lt;=$L$7,L24=" ")," ",L24-$L$7)</f>
        <v/>
      </c>
      <c r="O24" s="216">
        <f>IF(AND($C24&lt;&gt;"",$C24&lt;$AA$2,$E24&gt;$Z$2),MIN($E24,$AA$2)-MAX($C24,$Z$2),0)</f>
        <v/>
      </c>
      <c r="P24" s="216">
        <f>IF(AND($F24&lt;&gt;"",$F24&lt;$AA$2,$G24&gt;$Z$2),MIN($G24,$AA$2)-MAX($F24,$Z$2),0)</f>
        <v/>
      </c>
      <c r="Q24" s="216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122" t="n"/>
    </row>
    <row r="25" ht="22.5" customHeight="1" s="35">
      <c r="A25" s="235">
        <f>A24+1</f>
        <v/>
      </c>
      <c r="B25" s="32">
        <f>TEXT(A25,"aaa")</f>
        <v/>
      </c>
      <c r="C25" s="219" t="n"/>
      <c r="D25" s="234">
        <f t="array" ref="D25">_xlfn.IFS(C25&lt;0.5,"朝",AND(C25&lt;22/24),"22前",AND(C25&gt;=22/24),"22後")</f>
        <v/>
      </c>
      <c r="E25" s="176" t="n"/>
      <c r="F25" s="216" t="n"/>
      <c r="G25" s="217" t="n"/>
      <c r="H25" s="220">
        <f>G25-F25</f>
        <v/>
      </c>
      <c r="I25" s="215">
        <f>IF(AND(C25&lt;0.333,C25&lt;&gt;""),8/24-C25,(IF(AND(E25&gt;5/24,C25&gt;0.5),E25-5/24,)))</f>
        <v/>
      </c>
      <c r="J25" s="215">
        <f>IF(AND(C25&lt;0.5,C25&lt;&gt;""),E25-C25-H25,)</f>
        <v/>
      </c>
      <c r="K25" s="215">
        <f>IF(AND(C25&gt;0.5,C25&lt;22/24),22/24-C25,)</f>
        <v/>
      </c>
      <c r="L25" s="216">
        <f>IF(C25&gt;E25,E25+1-C25-H25,E25-C25-H25)</f>
        <v/>
      </c>
      <c r="M25" s="221">
        <f>+IF(L25&gt;$L$7,$L$7,L25)</f>
        <v/>
      </c>
      <c r="N25" s="216">
        <f>+IF(OR(L25&lt;=$L$7,L25=" ")," ",L25-$L$7)</f>
        <v/>
      </c>
      <c r="O25" s="216">
        <f>IF(AND($C25&lt;&gt;"",$C25&lt;$AA$2,$E25&gt;$Z$2),MIN($E25,$AA$2)-MAX($C25,$Z$2),0)</f>
        <v/>
      </c>
      <c r="P25" s="216">
        <f>IF(AND($F25&lt;&gt;"",$F25&lt;$AA$2,$G25&gt;$Z$2),MIN($G25,$AA$2)-MAX($F25,$Z$2),0)</f>
        <v/>
      </c>
      <c r="Q25" s="216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122" t="n"/>
    </row>
    <row r="26" ht="22.5" customHeight="1" s="35">
      <c r="A26" s="235">
        <f>A25+1</f>
        <v/>
      </c>
      <c r="B26" s="32">
        <f>TEXT(A26,"aaa")</f>
        <v/>
      </c>
      <c r="C26" s="219" t="n"/>
      <c r="D26" s="234">
        <f t="array" ref="D26">_xlfn.IFS(C26&lt;0.5,"朝",AND(C26&lt;22/24),"22前",AND(C26&gt;=22/24),"22後")</f>
        <v/>
      </c>
      <c r="E26" s="176" t="n"/>
      <c r="F26" s="216" t="n"/>
      <c r="G26" s="217" t="n"/>
      <c r="H26" s="220">
        <f>G26-F26</f>
        <v/>
      </c>
      <c r="I26" s="215">
        <f>IF(AND(C26&lt;0.333,C26&lt;&gt;""),8/24-C26,(IF(AND(E26&gt;5/24,C26&gt;0.5),E26-5/24,)))</f>
        <v/>
      </c>
      <c r="J26" s="215">
        <f>IF(AND(C26&lt;0.5,C26&lt;&gt;""),E26-C26-H26,)</f>
        <v/>
      </c>
      <c r="K26" s="215">
        <f>IF(AND(C26&gt;0.5,C26&lt;22/24),22/24-C26,)</f>
        <v/>
      </c>
      <c r="L26" s="216">
        <f>IF(C26&gt;E26,E26+1-C26-H26,E26-C26-H26)</f>
        <v/>
      </c>
      <c r="M26" s="221">
        <f>+IF(L26&gt;$L$7,$L$7,L26)</f>
        <v/>
      </c>
      <c r="N26" s="216">
        <f>+IF(OR(L26&lt;=$L$7,L26=" ")," ",L26-$L$7)</f>
        <v/>
      </c>
      <c r="O26" s="216">
        <f>IF(AND($C26&lt;&gt;"",$C26&lt;$AA$2,$E26&gt;$Z$2),MIN($E26,$AA$2)-MAX($C26,$Z$2),0)</f>
        <v/>
      </c>
      <c r="P26" s="216">
        <f>IF(AND($F26&lt;&gt;"",$F26&lt;$AA$2,$G26&gt;$Z$2),MIN($G26,$AA$2)-MAX($F26,$Z$2),0)</f>
        <v/>
      </c>
      <c r="Q26" s="216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122" t="n"/>
    </row>
    <row r="27" ht="22.5" customHeight="1" s="35">
      <c r="A27" s="235">
        <f>A26+1</f>
        <v/>
      </c>
      <c r="B27" s="32">
        <f>TEXT(A27,"aaa")</f>
        <v/>
      </c>
      <c r="C27" s="219" t="n"/>
      <c r="D27" s="234">
        <f t="array" ref="D27">_xlfn.IFS(C27&lt;0.5,"朝",AND(C27&lt;22/24),"22前",AND(C27&gt;=22/24),"22後")</f>
        <v/>
      </c>
      <c r="E27" s="176" t="n"/>
      <c r="F27" s="216" t="n"/>
      <c r="G27" s="217" t="n"/>
      <c r="H27" s="220">
        <f>G27-F27</f>
        <v/>
      </c>
      <c r="I27" s="215">
        <f>IF(AND(C27&lt;0.333,C27&lt;&gt;""),8/24-C27,(IF(AND(E27&gt;5/24,C27&gt;0.5),E27-5/24,)))</f>
        <v/>
      </c>
      <c r="J27" s="215">
        <f>IF(AND(C27&lt;0.5,C27&lt;&gt;""),E27-C27-H27,)</f>
        <v/>
      </c>
      <c r="K27" s="215">
        <f>IF(AND(C27&gt;0.5,C27&lt;22/24),22/24-C27,)</f>
        <v/>
      </c>
      <c r="L27" s="216">
        <f>IF(C27&gt;E27,E27+1-C27-H27,E27-C27-H27)</f>
        <v/>
      </c>
      <c r="M27" s="221">
        <f>+IF(L27&gt;$L$7,$L$7,L27)</f>
        <v/>
      </c>
      <c r="N27" s="216">
        <f>+IF(OR(L27&lt;=$L$7,L27=" ")," ",L27-$L$7)</f>
        <v/>
      </c>
      <c r="O27" s="216">
        <f>IF(AND($C27&lt;&gt;"",$C27&lt;$AA$2,$E27&gt;$Z$2),MIN($E27,$AA$2)-MAX($C27,$Z$2),0)</f>
        <v/>
      </c>
      <c r="P27" s="216">
        <f>IF(AND($F27&lt;&gt;"",$F27&lt;$AA$2,$G27&gt;$Z$2),MIN($G27,$AA$2)-MAX($F27,$Z$2),0)</f>
        <v/>
      </c>
      <c r="Q27" s="216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122" t="n"/>
    </row>
    <row r="28" ht="22.5" customHeight="1" s="35">
      <c r="A28" s="235">
        <f>A27+1</f>
        <v/>
      </c>
      <c r="B28" s="32">
        <f>TEXT(A28,"aaa")</f>
        <v/>
      </c>
      <c r="C28" s="219" t="n"/>
      <c r="D28" s="234">
        <f t="array" ref="D28">_xlfn.IFS(C28&lt;0.5,"朝",AND(C28&lt;22/24),"22前",AND(C28&gt;=22/24),"22後")</f>
        <v/>
      </c>
      <c r="E28" s="176" t="n"/>
      <c r="F28" s="216" t="n"/>
      <c r="G28" s="217" t="n"/>
      <c r="H28" s="220">
        <f>G28-F28</f>
        <v/>
      </c>
      <c r="I28" s="215">
        <f>IF(AND(C28&lt;0.333,C28&lt;&gt;""),8/24-C28,(IF(AND(E28&gt;5/24,C28&gt;0.5),E28-5/24,)))</f>
        <v/>
      </c>
      <c r="J28" s="215">
        <f>IF(AND(C28&lt;0.5,C28&lt;&gt;""),E28-C28-H28,)</f>
        <v/>
      </c>
      <c r="K28" s="215">
        <f>IF(AND(C28&gt;0.5,C28&lt;22/24),22/24-C28,)</f>
        <v/>
      </c>
      <c r="L28" s="216">
        <f>IF(C28&gt;E28,E28+1-C28-H28,E28-C28-H28)</f>
        <v/>
      </c>
      <c r="M28" s="221">
        <f>+IF(L28&gt;$L$7,$L$7,L28)</f>
        <v/>
      </c>
      <c r="N28" s="216">
        <f>+IF(OR(L28&lt;=$L$7,L28=" ")," ",L28-$L$7)</f>
        <v/>
      </c>
      <c r="O28" s="216">
        <f>IF(AND($C28&lt;&gt;"",$C28&lt;$AA$2,$E28&gt;$Z$2),MIN($E28,$AA$2)-MAX($C28,$Z$2),0)</f>
        <v/>
      </c>
      <c r="P28" s="216">
        <f>IF(AND($F28&lt;&gt;"",$F28&lt;$AA$2,$G28&gt;$Z$2),MIN($G28,$AA$2)-MAX($F28,$Z$2),0)</f>
        <v/>
      </c>
      <c r="Q28" s="216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122" t="n"/>
    </row>
    <row r="29" ht="22.5" customHeight="1" s="35">
      <c r="A29" s="235">
        <f>A28+1</f>
        <v/>
      </c>
      <c r="B29" s="32">
        <f>TEXT(A29,"aaa")</f>
        <v/>
      </c>
      <c r="C29" s="219" t="n"/>
      <c r="D29" s="234">
        <f t="array" ref="D29">_xlfn.IFS(C29&lt;0.5,"朝",AND(C29&lt;22/24),"22前",AND(C29&gt;=22/24),"22後")</f>
        <v/>
      </c>
      <c r="E29" s="176" t="n"/>
      <c r="F29" s="216" t="n"/>
      <c r="G29" s="217" t="n"/>
      <c r="H29" s="220">
        <f>G29-F29</f>
        <v/>
      </c>
      <c r="I29" s="215">
        <f>IF(AND(C29&lt;0.333,C29&lt;&gt;""),8/24-C29,(IF(AND(E29&gt;5/24,C29&gt;0.5),E29-5/24,)))</f>
        <v/>
      </c>
      <c r="J29" s="215">
        <f>IF(AND(C29&lt;0.5,C29&lt;&gt;""),E29-C29-H29,)</f>
        <v/>
      </c>
      <c r="K29" s="215">
        <f>IF(AND(C29&gt;0.5,C29&lt;22/24),22/24-C29,)</f>
        <v/>
      </c>
      <c r="L29" s="216">
        <f>IF(C29&gt;E29,E29+1-C29-H29,E29-C29-H29)</f>
        <v/>
      </c>
      <c r="M29" s="221">
        <f>+IF(L29&gt;$L$7,$L$7,L29)</f>
        <v/>
      </c>
      <c r="N29" s="216">
        <f>+IF(OR(L29&lt;=$L$7,L29=" ")," ",L29-$L$7)</f>
        <v/>
      </c>
      <c r="O29" s="216">
        <f>IF(AND($C29&lt;&gt;"",$C29&lt;$AA$2,$E29&gt;$Z$2),MIN($E29,$AA$2)-MAX($C29,$Z$2),0)</f>
        <v/>
      </c>
      <c r="P29" s="216">
        <f>IF(AND($F29&lt;&gt;"",$F29&lt;$AA$2,$G29&gt;$Z$2),MIN($G29,$AA$2)-MAX($F29,$Z$2),0)</f>
        <v/>
      </c>
      <c r="Q29" s="216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122" t="n"/>
    </row>
    <row r="30" ht="22.5" customHeight="1" s="35">
      <c r="A30" s="235">
        <f>A29+1</f>
        <v/>
      </c>
      <c r="B30" s="32">
        <f>TEXT(A30,"aaa")</f>
        <v/>
      </c>
      <c r="C30" s="219" t="n"/>
      <c r="D30" s="234">
        <f t="array" ref="D30">_xlfn.IFS(C30&lt;0.5,"朝",AND(C30&lt;22/24),"22前",AND(C30&gt;=22/24),"22後")</f>
        <v/>
      </c>
      <c r="E30" s="176" t="n"/>
      <c r="F30" s="216" t="n"/>
      <c r="G30" s="217" t="n"/>
      <c r="H30" s="220">
        <f>G30-F30</f>
        <v/>
      </c>
      <c r="I30" s="215">
        <f>IF(AND(C30&lt;0.333,C30&lt;&gt;""),8/24-C30,(IF(AND(E30&gt;5/24,C30&gt;0.5),E30-5/24,)))</f>
        <v/>
      </c>
      <c r="J30" s="215">
        <f>IF(AND(C30&lt;0.5,C30&lt;&gt;""),E30-C30-H30,)</f>
        <v/>
      </c>
      <c r="K30" s="215">
        <f>IF(AND(C30&gt;0.5,C30&lt;22/24),22/24-C30,)</f>
        <v/>
      </c>
      <c r="L30" s="216">
        <f>IF(C30&gt;E30,E30+1-C30-H30,E30-C30-H30)</f>
        <v/>
      </c>
      <c r="M30" s="221">
        <f>+IF(L30&gt;$L$7,$L$7,L30)</f>
        <v/>
      </c>
      <c r="N30" s="216">
        <f>+IF(OR(L30&lt;=$L$7,L30=" ")," ",L30-$L$7)</f>
        <v/>
      </c>
      <c r="O30" s="216">
        <f>IF(AND($C30&lt;&gt;"",$C30&lt;$AA$2,$E30&gt;$Z$2),MIN($E30,$AA$2)-MAX($C30,$Z$2),0)</f>
        <v/>
      </c>
      <c r="P30" s="216">
        <f>IF(AND($F30&lt;&gt;"",$F30&lt;$AA$2,$G30&gt;$Z$2),MIN($G30,$AA$2)-MAX($F30,$Z$2),0)</f>
        <v/>
      </c>
      <c r="Q30" s="216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122" t="n"/>
    </row>
    <row r="31" ht="22.5" customHeight="1" s="35">
      <c r="A31" s="235">
        <f>A30+1</f>
        <v/>
      </c>
      <c r="B31" s="32">
        <f>TEXT(A31,"aaa")</f>
        <v/>
      </c>
      <c r="C31" s="219" t="n"/>
      <c r="D31" s="234">
        <f t="array" ref="D31">_xlfn.IFS(C31&lt;0.5,"朝",AND(C31&lt;22/24),"22前",AND(C31&gt;=22/24),"22後")</f>
        <v/>
      </c>
      <c r="E31" s="176" t="n"/>
      <c r="F31" s="216" t="n"/>
      <c r="G31" s="217" t="n"/>
      <c r="H31" s="220">
        <f>G31-F31</f>
        <v/>
      </c>
      <c r="I31" s="215">
        <f>IF(AND(C31&lt;0.333,C31&lt;&gt;""),8/24-C31,(IF(AND(E31&gt;5/24,C31&gt;0.5),E31-5/24,)))</f>
        <v/>
      </c>
      <c r="J31" s="215">
        <f>IF(AND(C31&lt;0.5,C31&lt;&gt;""),E31-C31-H31,)</f>
        <v/>
      </c>
      <c r="K31" s="215">
        <f>IF(AND(C31&gt;0.5,C31&lt;22/24),22/24-C31,)</f>
        <v/>
      </c>
      <c r="L31" s="216">
        <f>IF(C31&gt;E31,E31+1-C31-H31,E31-C31-H31)</f>
        <v/>
      </c>
      <c r="M31" s="221">
        <f>+IF(L31&gt;$L$7,$L$7,L31)</f>
        <v/>
      </c>
      <c r="N31" s="216">
        <f>+IF(OR(L31&lt;=$L$7,L31=" ")," ",L31-$L$7)</f>
        <v/>
      </c>
      <c r="O31" s="216">
        <f>IF(AND($C31&lt;&gt;"",$C31&lt;$AA$2,$E31&gt;$Z$2),MIN($E31,$AA$2)-MAX($C31,$Z$2),0)</f>
        <v/>
      </c>
      <c r="P31" s="216">
        <f>IF(AND($F31&lt;&gt;"",$F31&lt;$AA$2,$G31&gt;$Z$2),MIN($G31,$AA$2)-MAX($F31,$Z$2),0)</f>
        <v/>
      </c>
      <c r="Q31" s="216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122" t="n"/>
    </row>
    <row r="32" ht="22.5" customHeight="1" s="35">
      <c r="A32" s="235">
        <f>A31+1</f>
        <v/>
      </c>
      <c r="B32" s="32">
        <f>TEXT(A32,"aaa")</f>
        <v/>
      </c>
      <c r="C32" s="219" t="n"/>
      <c r="D32" s="234">
        <f t="array" ref="D32">_xlfn.IFS(C32&lt;0.5,"朝",AND(C32&lt;22/24),"22前",AND(C32&gt;=22/24),"22後")</f>
        <v/>
      </c>
      <c r="E32" s="176" t="n"/>
      <c r="F32" s="216" t="n"/>
      <c r="G32" s="217" t="n"/>
      <c r="H32" s="220">
        <f>G32-F32</f>
        <v/>
      </c>
      <c r="I32" s="215">
        <f>IF(AND(C32&lt;0.333,C32&lt;&gt;""),8/24-C32,(IF(AND(E32&gt;5/24,C32&gt;0.5),E32-5/24,)))</f>
        <v/>
      </c>
      <c r="J32" s="215">
        <f>IF(AND(C32&lt;0.5,C32&lt;&gt;""),E32-C32-H32,)</f>
        <v/>
      </c>
      <c r="K32" s="215">
        <f>IF(AND(C32&gt;0.5,C32&lt;22/24),22/24-C32,)</f>
        <v/>
      </c>
      <c r="L32" s="216">
        <f>IF(C32&gt;E32,E32+1-C32-H32,E32-C32-H32)</f>
        <v/>
      </c>
      <c r="M32" s="221">
        <f>+IF(L32&gt;$L$7,$L$7,L32)</f>
        <v/>
      </c>
      <c r="N32" s="216">
        <f>+IF(OR(L32&lt;=$L$7,L32=" ")," ",L32-$L$7)</f>
        <v/>
      </c>
      <c r="O32" s="216">
        <f>IF(AND($C32&lt;&gt;"",$C32&lt;$AA$2,$E32&gt;$Z$2),MIN($E32,$AA$2)-MAX($C32,$Z$2),0)</f>
        <v/>
      </c>
      <c r="P32" s="216">
        <f>IF(AND($F32&lt;&gt;"",$F32&lt;$AA$2,$G32&gt;$Z$2),MIN($G32,$AA$2)-MAX($F32,$Z$2),0)</f>
        <v/>
      </c>
      <c r="Q32" s="216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122" t="n"/>
    </row>
    <row r="33" ht="22.5" customHeight="1" s="35">
      <c r="A33" s="235">
        <f>A32+1</f>
        <v/>
      </c>
      <c r="B33" s="32">
        <f>TEXT(A33,"aaa")</f>
        <v/>
      </c>
      <c r="C33" s="219" t="n"/>
      <c r="D33" s="234">
        <f t="array" ref="D33">_xlfn.IFS(C33&lt;0.5,"朝",AND(C33&lt;22/24),"22前",AND(C33&gt;=22/24),"22後")</f>
        <v/>
      </c>
      <c r="E33" s="176" t="n"/>
      <c r="F33" s="216" t="n"/>
      <c r="G33" s="217" t="n"/>
      <c r="H33" s="220">
        <f>G33-F33</f>
        <v/>
      </c>
      <c r="I33" s="215">
        <f>IF(AND(C33&lt;0.333,C33&lt;&gt;""),8/24-C33,(IF(AND(E33&gt;5/24,C33&gt;0.5),E33-5/24,)))</f>
        <v/>
      </c>
      <c r="J33" s="215">
        <f>IF(AND(C33&lt;0.5,C33&lt;&gt;""),E33-C33-H33,)</f>
        <v/>
      </c>
      <c r="K33" s="215">
        <f>IF(AND(C33&gt;0.5,C33&lt;22/24),22/24-C33,)</f>
        <v/>
      </c>
      <c r="L33" s="216">
        <f>IF(C33&gt;E33,E33+1-C33-H33,E33-C33-H33)</f>
        <v/>
      </c>
      <c r="M33" s="221">
        <f>+IF(L33&gt;$L$7,$L$7,L33)</f>
        <v/>
      </c>
      <c r="N33" s="216">
        <f>+IF(OR(L33&lt;=$L$7,L33=" ")," ",L33-$L$7)</f>
        <v/>
      </c>
      <c r="O33" s="216">
        <f>IF(AND($C33&lt;&gt;"",$C33&lt;$AA$2,$E33&gt;$Z$2),MIN($E33,$AA$2)-MAX($C33,$Z$2),0)</f>
        <v/>
      </c>
      <c r="P33" s="216">
        <f>IF(AND($F33&lt;&gt;"",$F33&lt;$AA$2,$G33&gt;$Z$2),MIN($G33,$AA$2)-MAX($F33,$Z$2),0)</f>
        <v/>
      </c>
      <c r="Q33" s="216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122" t="n"/>
    </row>
    <row r="34" ht="22.5" customHeight="1" s="35">
      <c r="A34" s="235">
        <f>A33+1</f>
        <v/>
      </c>
      <c r="B34" s="32">
        <f>TEXT(A34,"aaa")</f>
        <v/>
      </c>
      <c r="C34" s="219" t="n"/>
      <c r="D34" s="234">
        <f t="array" ref="D34">_xlfn.IFS(C34&lt;0.5,"朝",AND(C34&lt;22/24),"22前",AND(C34&gt;=22/24),"22後")</f>
        <v/>
      </c>
      <c r="E34" s="176" t="n"/>
      <c r="F34" s="216" t="n"/>
      <c r="G34" s="217" t="n"/>
      <c r="H34" s="220">
        <f>G34-F34</f>
        <v/>
      </c>
      <c r="I34" s="215">
        <f>IF(AND(C34&lt;0.333,C34&lt;&gt;""),8/24-C34,(IF(AND(E34&gt;5/24,C34&gt;0.5),E34-5/24,)))</f>
        <v/>
      </c>
      <c r="J34" s="215">
        <f>IF(AND(C34&lt;0.5,C34&lt;&gt;""),E34-C34-H34,)</f>
        <v/>
      </c>
      <c r="K34" s="215">
        <f>IF(AND(C34&gt;0.5,C34&lt;22/24),22/24-C34,)</f>
        <v/>
      </c>
      <c r="L34" s="216">
        <f>IF(C34&gt;E34,E34+1-C34-H34,E34-C34-H34)</f>
        <v/>
      </c>
      <c r="M34" s="221">
        <f>+IF(L34&gt;$L$7,$L$7,L34)</f>
        <v/>
      </c>
      <c r="N34" s="216">
        <f>+IF(OR(L34&lt;=$L$7,L34=" ")," ",L34-$L$7)</f>
        <v/>
      </c>
      <c r="O34" s="216">
        <f>IF(AND($C34&lt;&gt;"",$C34&lt;$AA$2,$E34&gt;$Z$2),MIN($E34,$AA$2)-MAX($C34,$Z$2),0)</f>
        <v/>
      </c>
      <c r="P34" s="216">
        <f>IF(AND($F34&lt;&gt;"",$F34&lt;$AA$2,$G34&gt;$Z$2),MIN($G34,$AA$2)-MAX($F34,$Z$2),0)</f>
        <v/>
      </c>
      <c r="Q34" s="216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122" t="n"/>
    </row>
    <row r="35" ht="22.5" customHeight="1" s="35">
      <c r="A35" s="235">
        <f>A34+1</f>
        <v/>
      </c>
      <c r="B35" s="32">
        <f>TEXT(A35,"aaa")</f>
        <v/>
      </c>
      <c r="C35" s="219" t="n"/>
      <c r="D35" s="234">
        <f t="array" ref="D35">_xlfn.IFS(C35&lt;0.5,"朝",AND(C35&lt;22/24),"22前",AND(C35&gt;=22/24),"22後")</f>
        <v/>
      </c>
      <c r="E35" s="176" t="n"/>
      <c r="F35" s="216" t="n"/>
      <c r="G35" s="217" t="n"/>
      <c r="H35" s="220">
        <f>G35-F35</f>
        <v/>
      </c>
      <c r="I35" s="215">
        <f>IF(AND(C35&lt;0.333,C35&lt;&gt;""),8/24-C35,(IF(AND(E35&gt;5/24,C35&gt;0.5),E35-5/24,)))</f>
        <v/>
      </c>
      <c r="J35" s="215">
        <f>IF(AND(C35&lt;0.5,C35&lt;&gt;""),E35-C35-H35,)</f>
        <v/>
      </c>
      <c r="K35" s="215">
        <f>IF(AND(C35&gt;0.5,C35&lt;22/24),22/24-C35,)</f>
        <v/>
      </c>
      <c r="L35" s="216">
        <f>IF(C35&gt;E35,E35+1-C35-H35,E35-C35-H35)</f>
        <v/>
      </c>
      <c r="M35" s="221">
        <f>+IF(L35&gt;$L$7,$L$7,L35)</f>
        <v/>
      </c>
      <c r="N35" s="216">
        <f>+IF(OR(L35&lt;=$L$7,L35=" ")," ",L35-$L$7)</f>
        <v/>
      </c>
      <c r="O35" s="216">
        <f>IF(AND($C35&lt;&gt;"",$C35&lt;$AA$2,$E35&gt;$Z$2),MIN($E35,$AA$2)-MAX($C35,$Z$2),0)</f>
        <v/>
      </c>
      <c r="P35" s="216">
        <f>IF(AND($F35&lt;&gt;"",$F35&lt;$AA$2,$G35&gt;$Z$2),MIN($G35,$AA$2)-MAX($F35,$Z$2),0)</f>
        <v/>
      </c>
      <c r="Q35" s="216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122" t="n"/>
    </row>
    <row r="36" ht="22.5" customHeight="1" s="35">
      <c r="A36" s="235">
        <f>A35+1</f>
        <v/>
      </c>
      <c r="B36" s="32">
        <f>TEXT(A36,"aaa")</f>
        <v/>
      </c>
      <c r="C36" s="219" t="n"/>
      <c r="D36" s="234">
        <f t="array" ref="D36">_xlfn.IFS(C36&lt;0.5,"朝",AND(C36&lt;22/24),"22前",AND(C36&gt;=22/24),"22後")</f>
        <v/>
      </c>
      <c r="E36" s="176" t="n"/>
      <c r="F36" s="216" t="n"/>
      <c r="G36" s="217" t="n"/>
      <c r="H36" s="220">
        <f>G36-F36</f>
        <v/>
      </c>
      <c r="I36" s="215">
        <f>IF(AND(C36&lt;0.333,C36&lt;&gt;""),8/24-C36,(IF(AND(E36&gt;5/24,C36&gt;0.5),E36-5/24,)))</f>
        <v/>
      </c>
      <c r="J36" s="215">
        <f>IF(AND(C36&lt;0.5,C36&lt;&gt;""),E36-C36-H36,)</f>
        <v/>
      </c>
      <c r="K36" s="215">
        <f>IF(AND(C36&gt;0.5,C36&lt;22/24),22/24-C36,)</f>
        <v/>
      </c>
      <c r="L36" s="216">
        <f>IF(C36&gt;E36,E36+1-C36-H36,E36-C36-H36)</f>
        <v/>
      </c>
      <c r="M36" s="221">
        <f>+IF(L36&gt;$L$7,$L$7,L36)</f>
        <v/>
      </c>
      <c r="N36" s="216">
        <f>+IF(OR(L36&lt;=$L$7,L36=" ")," ",L36-$L$7)</f>
        <v/>
      </c>
      <c r="O36" s="216">
        <f>IF(AND($C36&lt;&gt;"",$C36&lt;$AA$2,$E36&gt;$Z$2),MIN($E36,$AA$2)-MAX($C36,$Z$2),0)</f>
        <v/>
      </c>
      <c r="P36" s="216">
        <f>IF(AND($F36&lt;&gt;"",$F36&lt;$AA$2,$G36&gt;$Z$2),MIN($G36,$AA$2)-MAX($F36,$Z$2),0)</f>
        <v/>
      </c>
      <c r="Q36" s="216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122" t="n"/>
    </row>
    <row r="37" ht="22.5" customHeight="1" s="35">
      <c r="A37" s="235">
        <f>A36+1</f>
        <v/>
      </c>
      <c r="B37" s="32">
        <f>TEXT(A37,"aaa")</f>
        <v/>
      </c>
      <c r="C37" s="219" t="n"/>
      <c r="D37" s="234">
        <f t="array" ref="D37">_xlfn.IFS(C37&lt;0.5,"朝",AND(C37&lt;22/24),"22前",AND(C37&gt;=22/24),"22後")</f>
        <v/>
      </c>
      <c r="E37" s="176" t="n"/>
      <c r="F37" s="216" t="n"/>
      <c r="G37" s="217" t="n"/>
      <c r="H37" s="220">
        <f>G37-F37</f>
        <v/>
      </c>
      <c r="I37" s="215">
        <f>IF(AND(C37&lt;0.333,C37&lt;&gt;""),8/24-C37,(IF(AND(E37&gt;5/24,C37&gt;0.5),E37-5/24,)))</f>
        <v/>
      </c>
      <c r="J37" s="215">
        <f>IF(AND(C37&lt;0.5,C37&lt;&gt;""),E37-C37-H37,)</f>
        <v/>
      </c>
      <c r="K37" s="215">
        <f>IF(AND(C37&gt;0.5,C37&lt;22/24),22/24-C37,)</f>
        <v/>
      </c>
      <c r="L37" s="216">
        <f>IF(C37&gt;E37,E37+1-C37-H37,E37-C37-H37)</f>
        <v/>
      </c>
      <c r="M37" s="221">
        <f>+IF(L37&gt;$L$7,$L$7,L37)</f>
        <v/>
      </c>
      <c r="N37" s="216">
        <f>+IF(OR(L37&lt;=$L$7,L37=" ")," ",L37-$L$7)</f>
        <v/>
      </c>
      <c r="O37" s="216">
        <f>IF(AND($C37&lt;&gt;"",$C37&lt;$AA$2,$E37&gt;$Z$2),MIN($E37,$AA$2)-MAX($C37,$Z$2),0)</f>
        <v/>
      </c>
      <c r="P37" s="216">
        <f>IF(AND($F37&lt;&gt;"",$F37&lt;$AA$2,$G37&gt;$Z$2),MIN($G37,$AA$2)-MAX($F37,$Z$2),0)</f>
        <v/>
      </c>
      <c r="Q37" s="216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122" t="n"/>
    </row>
    <row r="38" ht="22.5" customHeight="1" s="35">
      <c r="A38" s="235">
        <f>A37+1</f>
        <v/>
      </c>
      <c r="B38" s="32">
        <f>TEXT(A38,"aaa")</f>
        <v/>
      </c>
      <c r="C38" s="219" t="n"/>
      <c r="D38" s="236">
        <f t="array" ref="D38">_xlfn.IFS(C38&lt;0.5,"朝",AND(C38&lt;22/24),"22前",AND(C38&gt;=22/24),"22後")</f>
        <v/>
      </c>
      <c r="E38" s="176" t="n"/>
      <c r="F38" s="216" t="n"/>
      <c r="G38" s="217" t="n"/>
      <c r="H38" s="220">
        <f>G38-F38</f>
        <v/>
      </c>
      <c r="I38" s="215">
        <f>IF(AND(C38&lt;0.333,C38&lt;&gt;""),8/24-C38,(IF(AND(E38&gt;5/24,C38&gt;0.5),E38-5/24,)))</f>
        <v/>
      </c>
      <c r="J38" s="216">
        <f>IF(AND(C38&lt;0.5,C38&lt;&gt;""),E38-C38-H38,)</f>
        <v/>
      </c>
      <c r="K38" s="216">
        <f>IF(AND(C38&gt;0.5,C38&lt;22/24),22/24-C38,)</f>
        <v/>
      </c>
      <c r="L38" s="216">
        <f>IF(C38&gt;E38,E38+1-C38-H38,E38-C38-H38)</f>
        <v/>
      </c>
      <c r="M38" s="221">
        <f>+IF(L38&gt;$L$7,$L$7,L38)</f>
        <v/>
      </c>
      <c r="N38" s="216">
        <f>+IF(OR(L38&lt;=$L$7,L38=" ")," ",L38-$L$7)</f>
        <v/>
      </c>
      <c r="O38" s="216" t="n"/>
      <c r="P38" s="216" t="n"/>
      <c r="Q38" s="216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122" t="n"/>
    </row>
    <row r="39" ht="22.5" customHeight="1" s="35" thickBot="1">
      <c r="A39" s="237">
        <f>A38+1</f>
        <v/>
      </c>
      <c r="B39" s="26">
        <f>TEXT(A39,"aaa")</f>
        <v/>
      </c>
      <c r="C39" s="238" t="n"/>
      <c r="D39" s="239">
        <f t="array" ref="D39">_xlfn.IFS(C39&lt;0.5,"朝",AND(C39&lt;22/24),"22前",AND(C39&gt;=22/24),"22後")</f>
        <v/>
      </c>
      <c r="E39" s="177" t="n"/>
      <c r="F39" s="240" t="n"/>
      <c r="G39" s="241" t="n"/>
      <c r="H39" s="226" t="n">
        <v>0</v>
      </c>
      <c r="I39" s="227">
        <f>IF(AND(C39&lt;0.333,C39&lt;&gt;""),8/24-C39,(IF(AND(E39&gt;5/24,C39&gt;0.5),E39-5/24,)))</f>
        <v/>
      </c>
      <c r="J39" s="227">
        <f>IF(AND(C39&lt;0.5,C39&lt;&gt;""),E39-C39-H39,)</f>
        <v/>
      </c>
      <c r="K39" s="242">
        <f>IF(AND(C39&gt;0.5,C39&lt;22/24),22/24-C39,)</f>
        <v/>
      </c>
      <c r="L39" s="227">
        <f>IF(C39&gt;E39,E39+1-C39-H39,E39-C39-H39)</f>
        <v/>
      </c>
      <c r="M39" s="228" t="n">
        <v>0</v>
      </c>
      <c r="N39" s="227" t="n"/>
      <c r="O39" s="227" t="n"/>
      <c r="P39" s="227" t="n"/>
      <c r="Q39" s="227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124" t="n"/>
    </row>
    <row r="40" ht="22.5" customHeight="1" s="35" thickTop="1">
      <c r="A40" s="120" t="inlineStr">
        <is>
          <t>合計</t>
        </is>
      </c>
      <c r="B40" s="120" t="n"/>
      <c r="C40" s="215" t="n"/>
      <c r="D40" s="234">
        <f t="array" ref="D40">_xlfn.IFS(C40&lt;0.5,"朝",AND(C40&lt;22/24),"22前",AND(C40&gt;=22/24),"22後")</f>
        <v/>
      </c>
      <c r="E40" s="215" t="n"/>
      <c r="F40" s="215" t="n"/>
      <c r="G40" s="215" t="n"/>
      <c r="H40" s="215">
        <f>+SUM(H9:H39)</f>
        <v/>
      </c>
      <c r="I40" s="215">
        <f>IF(AND(C40&lt;0.333,C40&lt;&gt;""),8/24-C40,(IF(AND(E40&gt;5/24,C40&gt;0.5),E40-5/24,)))</f>
        <v/>
      </c>
      <c r="J40" s="215">
        <f>IF(AND(C40&lt;0.5,C40&lt;&gt;""),E40-C40-H40,)</f>
        <v/>
      </c>
      <c r="K40" s="215" t="inlineStr">
        <is>
          <t>夜時間</t>
        </is>
      </c>
      <c r="L40" s="215" t="inlineStr">
        <is>
          <t>実働時間</t>
        </is>
      </c>
      <c r="M40" s="125" t="inlineStr">
        <is>
          <t>契約時間</t>
        </is>
      </c>
      <c r="N40" s="126" t="inlineStr">
        <is>
          <t>残業時間</t>
        </is>
      </c>
      <c r="O40" s="127" t="inlineStr">
        <is>
          <t>深夜時間</t>
        </is>
      </c>
      <c r="P40" s="127" t="inlineStr">
        <is>
          <t>深夜時間</t>
        </is>
      </c>
      <c r="Q40" s="127" t="inlineStr">
        <is>
          <t>深夜時間</t>
        </is>
      </c>
      <c r="R40" s="128" t="inlineStr">
        <is>
          <t>食事合計</t>
        </is>
      </c>
    </row>
    <row r="41" ht="22.5" customHeight="1" s="35">
      <c r="A41" s="122" t="n"/>
      <c r="B41" s="122" t="n"/>
      <c r="C41" s="122" t="n"/>
      <c r="D41" s="122" t="n"/>
      <c r="E41" s="122" t="n"/>
      <c r="F41" s="122" t="inlineStr">
        <is>
          <t>出勤日数</t>
        </is>
      </c>
      <c r="G41" s="129">
        <f>COUNTA(C9:C39)</f>
        <v/>
      </c>
      <c r="H41" s="130" t="inlineStr">
        <is>
          <t>休憩計</t>
        </is>
      </c>
      <c r="I41" s="247">
        <f>SUM(I9:I39)</f>
        <v/>
      </c>
      <c r="J41" s="248">
        <f>SUM(J9:J39)</f>
        <v/>
      </c>
      <c r="K41" s="248">
        <f>SUM(K9:K39)</f>
        <v/>
      </c>
      <c r="L41" s="216">
        <f>+SUM(L9:L39)</f>
        <v/>
      </c>
      <c r="M41" s="216">
        <f>+SUM(M9:M39)</f>
        <v/>
      </c>
      <c r="N41" s="216">
        <f>+SUM(N9:N39)</f>
        <v/>
      </c>
      <c r="O41" s="216">
        <f>+SUM(O9:O38)</f>
        <v/>
      </c>
      <c r="P41" s="216">
        <f>+SUM(P9:P38)</f>
        <v/>
      </c>
      <c r="Q41" s="216">
        <f>+SUM(Q9:Q39)</f>
        <v/>
      </c>
      <c r="R41" s="122" t="n"/>
    </row>
  </sheetData>
  <mergeCells count="2">
    <mergeCell ref="D2:G2"/>
    <mergeCell ref="D4:G4"/>
  </mergeCells>
  <conditionalFormatting sqref="B9:B39">
    <cfRule type="containsText" priority="1" operator="containsText" dxfId="1" text="土">
      <formula>NOT(ISERROR(SEARCH("土",B9)))</formula>
    </cfRule>
    <cfRule type="containsText" priority="2" operator="containsText" dxfId="0" text="日">
      <formula>NOT(ISERROR(SEARCH("日",B9)))</formula>
    </cfRule>
  </conditionalFormatting>
  <pageMargins left="0.7" right="0.7" top="0.75" bottom="0.75" header="0.3" footer="0.3"/>
  <pageSetup orientation="portrait" paperSize="9" scale="8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roumu</dc:creator>
  <dcterms:created xsi:type="dcterms:W3CDTF">2018-08-21T08:03:27Z</dcterms:created>
  <dcterms:modified xsi:type="dcterms:W3CDTF">2024-07-22T06:14:30Z</dcterms:modified>
  <cp:lastModifiedBy>奥山 龍一</cp:lastModifiedBy>
  <cp:lastPrinted>2024-07-15T06:48:21Z</cp:lastPrinted>
</cp:coreProperties>
</file>