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BBEE1700-A17C-4B31-8FFD-4CCB72010DDC}" xr6:coauthVersionLast="47" xr6:coauthVersionMax="47" xr10:uidLastSave="{00000000-0000-0000-0000-000000000000}"/>
  <bookViews>
    <workbookView xWindow="11424" yWindow="0" windowWidth="11712" windowHeight="12336" tabRatio="614" firstSheet="2" activeTab="4" xr2:uid="{00000000-000D-0000-FFFF-FFFF00000000}"/>
  </bookViews>
  <sheets>
    <sheet name="神奈川" sheetId="1" r:id="rId1"/>
    <sheet name="千葉" sheetId="15" r:id="rId2"/>
    <sheet name="福島" sheetId="16" r:id="rId3"/>
    <sheet name="湘南" sheetId="18" r:id="rId4"/>
    <sheet name="名古屋" sheetId="17" r:id="rId5"/>
    <sheet name="グループ外" sheetId="6" r:id="rId6"/>
  </sheets>
  <definedNames>
    <definedName name="_xlnm._FilterDatabase" localSheetId="5" hidden="1">グループ外!$A$3:$I$88</definedName>
    <definedName name="_xlnm._FilterDatabase" localSheetId="3" hidden="1">湘南!$A$4:$H$47</definedName>
    <definedName name="_xlnm._FilterDatabase" localSheetId="0" hidden="1">神奈川!$A$4:$H$46</definedName>
    <definedName name="_xlnm._FilterDatabase" localSheetId="1" hidden="1">千葉!$A$4:$H$61</definedName>
    <definedName name="_xlnm._FilterDatabase" localSheetId="2" hidden="1">福島!$A$4:$H$53</definedName>
    <definedName name="_xlnm._FilterDatabase" localSheetId="4" hidden="1">名古屋!$A$4:$J$4</definedName>
    <definedName name="_xlnm.Print_Area" localSheetId="5">グループ外!$J$91:$L$95</definedName>
    <definedName name="_xlnm.Print_Area" localSheetId="3">湘南!$A$1:$I$47</definedName>
    <definedName name="_xlnm.Print_Area" localSheetId="0">神奈川!$A$1:$I$46</definedName>
    <definedName name="_xlnm.Print_Area" localSheetId="1">千葉!$A$1:$I$61</definedName>
    <definedName name="_xlnm.Print_Area" localSheetId="2">福島!$A$1:$I$53</definedName>
    <definedName name="_xlnm.Print_Area" localSheetId="4">名古屋!$A$1:$I$47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6" l="1"/>
  <c r="H10" i="16"/>
  <c r="H13" i="16"/>
  <c r="H19" i="16"/>
  <c r="H18" i="18"/>
  <c r="H20" i="18"/>
  <c r="H22" i="18"/>
  <c r="H23" i="18"/>
  <c r="H24" i="18"/>
  <c r="H9" i="6"/>
  <c r="H15" i="18"/>
  <c r="H7" i="18"/>
  <c r="H16" i="18"/>
  <c r="H8" i="18"/>
  <c r="H19" i="18"/>
  <c r="H21" i="18"/>
  <c r="H17" i="18"/>
  <c r="H14" i="18"/>
  <c r="H13" i="18"/>
  <c r="H5" i="18"/>
  <c r="H39" i="16"/>
  <c r="H36" i="16"/>
  <c r="H24" i="16"/>
  <c r="H12" i="16"/>
  <c r="H14" i="16"/>
  <c r="H44" i="16"/>
  <c r="H45" i="16"/>
  <c r="H40" i="16"/>
  <c r="H32" i="16"/>
  <c r="H6" i="16"/>
  <c r="H23" i="16"/>
  <c r="H38" i="16"/>
  <c r="H37" i="16"/>
  <c r="H16" i="16"/>
  <c r="H47" i="16"/>
  <c r="H50" i="16"/>
  <c r="H34" i="16"/>
  <c r="H23" i="17"/>
  <c r="H70" i="6"/>
  <c r="H69" i="6"/>
  <c r="H37" i="6"/>
  <c r="H21" i="6"/>
  <c r="H29" i="16"/>
  <c r="H21" i="16"/>
  <c r="H24" i="17"/>
  <c r="H75" i="6"/>
  <c r="H65" i="6"/>
  <c r="H10" i="17"/>
  <c r="H25" i="6"/>
  <c r="H24" i="6"/>
  <c r="H25" i="18"/>
  <c r="H11" i="18"/>
  <c r="H6" i="18"/>
  <c r="H21" i="17"/>
  <c r="H19" i="17"/>
  <c r="H47" i="6"/>
  <c r="H45" i="6"/>
  <c r="H59" i="6"/>
  <c r="H30" i="6"/>
  <c r="H64" i="6"/>
  <c r="H51" i="6"/>
  <c r="H20" i="6"/>
  <c r="H14" i="6"/>
  <c r="H7" i="6"/>
  <c r="H27" i="6"/>
  <c r="H31" i="6"/>
  <c r="H57" i="6"/>
  <c r="H12" i="6"/>
  <c r="H34" i="6"/>
  <c r="H19" i="6"/>
  <c r="H28" i="6"/>
  <c r="H41" i="6"/>
  <c r="H15" i="6"/>
  <c r="H58" i="6"/>
  <c r="H76" i="6"/>
  <c r="H77" i="6"/>
  <c r="H78" i="6"/>
  <c r="H79" i="6"/>
  <c r="H80" i="6"/>
  <c r="H81" i="6"/>
  <c r="H82" i="6"/>
  <c r="H83" i="6"/>
  <c r="H84" i="6"/>
  <c r="H85" i="6"/>
  <c r="H86" i="6"/>
  <c r="H87" i="6"/>
  <c r="H67" i="6"/>
  <c r="H49" i="6"/>
  <c r="H74" i="6"/>
  <c r="H42" i="6"/>
  <c r="G46" i="1"/>
  <c r="G88" i="6"/>
  <c r="H68" i="6"/>
  <c r="H13" i="6"/>
  <c r="H46" i="6"/>
  <c r="H32" i="6"/>
  <c r="H6" i="6"/>
  <c r="H48" i="6"/>
  <c r="H11" i="6"/>
  <c r="H22" i="6"/>
  <c r="H71" i="6"/>
  <c r="H54" i="6"/>
  <c r="H61" i="6"/>
  <c r="H52" i="6"/>
  <c r="H16" i="6"/>
  <c r="H4" i="6"/>
  <c r="H5" i="6"/>
  <c r="H55" i="6"/>
  <c r="H72" i="6"/>
  <c r="H26" i="6"/>
  <c r="H50" i="6"/>
  <c r="H66" i="6"/>
  <c r="H73" i="6"/>
  <c r="H33" i="6"/>
  <c r="H43" i="6"/>
  <c r="H39" i="6"/>
  <c r="H17" i="6"/>
  <c r="H18" i="6"/>
  <c r="H53" i="6"/>
  <c r="H44" i="6"/>
  <c r="H62" i="6"/>
  <c r="H29" i="6"/>
  <c r="H35" i="6"/>
  <c r="H60" i="6"/>
  <c r="H56" i="6"/>
  <c r="H36" i="6"/>
  <c r="H63" i="6"/>
  <c r="H8" i="6"/>
  <c r="H40" i="6"/>
  <c r="H38" i="6"/>
  <c r="H23" i="6"/>
  <c r="H10" i="6"/>
  <c r="H31" i="17"/>
  <c r="H11" i="17"/>
  <c r="H15" i="17"/>
  <c r="H16" i="17"/>
  <c r="H6" i="17"/>
  <c r="H8" i="17"/>
  <c r="H12" i="17"/>
  <c r="H18" i="17"/>
  <c r="H25" i="17"/>
  <c r="H20" i="17"/>
  <c r="H9" i="17"/>
  <c r="H14" i="17"/>
  <c r="H26" i="17"/>
  <c r="H13" i="17"/>
  <c r="H17" i="17"/>
  <c r="H5" i="17"/>
  <c r="H28" i="17"/>
  <c r="H30" i="17"/>
  <c r="H29" i="17"/>
  <c r="H27" i="17"/>
  <c r="H7" i="17"/>
  <c r="H10" i="18"/>
  <c r="H12" i="18"/>
  <c r="H9" i="18"/>
  <c r="H22" i="16"/>
  <c r="H5" i="16"/>
  <c r="H8" i="16"/>
  <c r="H30" i="16"/>
  <c r="H7" i="16"/>
  <c r="H17" i="16"/>
  <c r="H11" i="16"/>
  <c r="H28" i="16"/>
  <c r="H9" i="16"/>
  <c r="H26" i="1"/>
  <c r="H7" i="1"/>
  <c r="H23" i="1"/>
  <c r="H27" i="1"/>
  <c r="H12" i="1"/>
  <c r="H11" i="1"/>
  <c r="H10" i="1"/>
  <c r="H18" i="1"/>
  <c r="H22" i="1"/>
  <c r="H5" i="1"/>
  <c r="H19" i="1"/>
  <c r="H8" i="1"/>
  <c r="H16" i="1"/>
  <c r="H29" i="1"/>
  <c r="H17" i="1"/>
  <c r="H14" i="1"/>
  <c r="H6" i="1"/>
  <c r="H24" i="1"/>
  <c r="H13" i="1"/>
  <c r="H15" i="1"/>
  <c r="H20" i="1"/>
  <c r="H21" i="1"/>
  <c r="H25" i="1"/>
  <c r="H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8" i="1"/>
  <c r="H14" i="15"/>
  <c r="H8" i="15"/>
  <c r="H30" i="15"/>
  <c r="H9" i="15"/>
  <c r="H15" i="15"/>
  <c r="H16" i="15"/>
  <c r="H23" i="15"/>
  <c r="H19" i="15"/>
  <c r="H38" i="15"/>
  <c r="H37" i="15"/>
  <c r="H32" i="15"/>
  <c r="H29" i="15"/>
  <c r="H25" i="15"/>
  <c r="H42" i="15"/>
  <c r="H24" i="15"/>
  <c r="H22" i="15"/>
  <c r="H40" i="15"/>
  <c r="H41" i="15"/>
  <c r="H34" i="15"/>
  <c r="H44" i="15"/>
  <c r="H46" i="15"/>
  <c r="H35" i="15"/>
  <c r="H6" i="15"/>
  <c r="H33" i="15"/>
  <c r="H17" i="15"/>
  <c r="H31" i="15"/>
  <c r="H27" i="15"/>
  <c r="H20" i="15"/>
  <c r="H26" i="15"/>
  <c r="H10" i="15"/>
  <c r="H7" i="15"/>
  <c r="H21" i="15"/>
  <c r="H18" i="15"/>
  <c r="H45" i="15"/>
  <c r="H12" i="15"/>
  <c r="H13" i="15"/>
  <c r="H36" i="15"/>
  <c r="H39" i="15"/>
  <c r="H43" i="15"/>
  <c r="H28" i="15"/>
  <c r="H5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11" i="15"/>
  <c r="H46" i="1" l="1"/>
  <c r="H88" i="6" l="1"/>
  <c r="A1" i="6"/>
  <c r="G47" i="17"/>
  <c r="G47" i="18"/>
  <c r="G53" i="16"/>
  <c r="H51" i="16"/>
  <c r="G61" i="15"/>
  <c r="G69" i="15"/>
  <c r="H60" i="15"/>
  <c r="H61" i="15" s="1"/>
  <c r="H64" i="15"/>
  <c r="H65" i="15"/>
  <c r="H66" i="15"/>
  <c r="H67" i="15"/>
  <c r="H68" i="15"/>
  <c r="H69" i="15" l="1"/>
  <c r="L92" i="6"/>
  <c r="K93" i="6" l="1"/>
  <c r="L93" i="6"/>
  <c r="H28" i="18"/>
  <c r="H37" i="18"/>
  <c r="H32" i="18"/>
  <c r="H29" i="18"/>
  <c r="H33" i="18"/>
  <c r="H46" i="18" l="1"/>
  <c r="H45" i="18"/>
  <c r="H44" i="18"/>
  <c r="H43" i="18"/>
  <c r="H42" i="18"/>
  <c r="H41" i="18"/>
  <c r="H40" i="18"/>
  <c r="H34" i="18"/>
  <c r="H38" i="18"/>
  <c r="H30" i="18"/>
  <c r="H31" i="18"/>
  <c r="H36" i="18"/>
  <c r="H27" i="18"/>
  <c r="H35" i="18"/>
  <c r="H39" i="18"/>
  <c r="H26" i="18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22" i="17"/>
  <c r="H52" i="16"/>
  <c r="H26" i="16"/>
  <c r="H27" i="16"/>
  <c r="H18" i="16"/>
  <c r="H42" i="16"/>
  <c r="H41" i="16"/>
  <c r="H43" i="16"/>
  <c r="H25" i="16"/>
  <c r="H31" i="16"/>
  <c r="H35" i="16"/>
  <c r="H15" i="16"/>
  <c r="H33" i="16"/>
  <c r="H46" i="16"/>
  <c r="H49" i="16"/>
  <c r="H48" i="16"/>
  <c r="H47" i="17" l="1"/>
  <c r="H47" i="18"/>
  <c r="H53" i="16"/>
  <c r="L94" i="6"/>
  <c r="K92" i="6" l="1"/>
  <c r="K94" i="6" l="1"/>
  <c r="K95" i="6" s="1"/>
  <c r="L95" i="6" l="1"/>
</calcChain>
</file>

<file path=xl/sharedStrings.xml><?xml version="1.0" encoding="utf-8"?>
<sst xmlns="http://schemas.openxmlformats.org/spreadsheetml/2006/main" count="390" uniqueCount="313">
  <si>
    <t>No.</t>
    <phoneticPr fontId="1"/>
  </si>
  <si>
    <t>氏名</t>
    <rPh sb="0" eb="2">
      <t>シメイ</t>
    </rPh>
    <phoneticPr fontId="1"/>
  </si>
  <si>
    <t>申請日</t>
    <rPh sb="0" eb="2">
      <t>シンセイ</t>
    </rPh>
    <rPh sb="2" eb="3">
      <t>ビ</t>
    </rPh>
    <phoneticPr fontId="1"/>
  </si>
  <si>
    <t>取得日</t>
    <rPh sb="0" eb="3">
      <t>シュトクビ</t>
    </rPh>
    <phoneticPr fontId="1"/>
  </si>
  <si>
    <t>日数</t>
    <rPh sb="0" eb="2">
      <t>ニッスウ</t>
    </rPh>
    <phoneticPr fontId="1"/>
  </si>
  <si>
    <t>時給</t>
    <rPh sb="0" eb="2">
      <t>ジキュウ</t>
    </rPh>
    <phoneticPr fontId="1"/>
  </si>
  <si>
    <t>金額</t>
    <rPh sb="0" eb="2">
      <t>キンガク</t>
    </rPh>
    <phoneticPr fontId="1"/>
  </si>
  <si>
    <t>レギュラー</t>
    <phoneticPr fontId="1"/>
  </si>
  <si>
    <t>千葉</t>
    <rPh sb="0" eb="2">
      <t>チバ</t>
    </rPh>
    <phoneticPr fontId="1"/>
  </si>
  <si>
    <t>福島</t>
    <rPh sb="0" eb="2">
      <t>フクシマ</t>
    </rPh>
    <phoneticPr fontId="1"/>
  </si>
  <si>
    <t>湘南</t>
    <rPh sb="0" eb="2">
      <t>ショウナン</t>
    </rPh>
    <phoneticPr fontId="1"/>
  </si>
  <si>
    <t>５工場</t>
    <rPh sb="1" eb="3">
      <t>コウジョウ</t>
    </rPh>
    <phoneticPr fontId="1"/>
  </si>
  <si>
    <t>グループ外</t>
    <rPh sb="4" eb="5">
      <t>ガイ</t>
    </rPh>
    <phoneticPr fontId="1"/>
  </si>
  <si>
    <t>計</t>
    <rPh sb="0" eb="1">
      <t>ケイ</t>
    </rPh>
    <phoneticPr fontId="1"/>
  </si>
  <si>
    <t>神奈川</t>
    <rPh sb="0" eb="3">
      <t>カナガワ</t>
    </rPh>
    <phoneticPr fontId="1"/>
  </si>
  <si>
    <t>名古屋</t>
    <rPh sb="0" eb="3">
      <t>ナゴヤ</t>
    </rPh>
    <phoneticPr fontId="1"/>
  </si>
  <si>
    <t>ﾏﾙｶｽｰﾌﾟ</t>
    <phoneticPr fontId="1"/>
  </si>
  <si>
    <t>備考</t>
    <rPh sb="0" eb="2">
      <t>ビコウ</t>
    </rPh>
    <phoneticPr fontId="1"/>
  </si>
  <si>
    <t>契約労働時間</t>
    <rPh sb="0" eb="2">
      <t>ケイヤク</t>
    </rPh>
    <rPh sb="2" eb="4">
      <t>ロウドウ</t>
    </rPh>
    <rPh sb="4" eb="6">
      <t>ジカン</t>
    </rPh>
    <phoneticPr fontId="1"/>
  </si>
  <si>
    <t>契約労働時間</t>
    <rPh sb="0" eb="2">
      <t>ケイヤク</t>
    </rPh>
    <rPh sb="2" eb="4">
      <t>ロウドウ</t>
    </rPh>
    <rPh sb="4" eb="6">
      <t>ジカン</t>
    </rPh>
    <phoneticPr fontId="1"/>
  </si>
  <si>
    <t>ﾋﾟｱﾝ　ｲﾀｶ　ｵﾝﾄ</t>
    <phoneticPr fontId="1"/>
  </si>
  <si>
    <t>6月分</t>
    <phoneticPr fontId="1"/>
  </si>
  <si>
    <t>6/3,4,5,6,7,10,11,12,13</t>
    <phoneticPr fontId="1"/>
  </si>
  <si>
    <t>6/6</t>
    <phoneticPr fontId="1"/>
  </si>
  <si>
    <t>清水　ｾﾞﾅｲﾀﾞ</t>
    <rPh sb="0" eb="2">
      <t>シミズ</t>
    </rPh>
    <phoneticPr fontId="1"/>
  </si>
  <si>
    <t>6/10分</t>
    <rPh sb="4" eb="5">
      <t>ブン</t>
    </rPh>
    <phoneticPr fontId="1"/>
  </si>
  <si>
    <t>6/10,11</t>
    <phoneticPr fontId="1"/>
  </si>
  <si>
    <t>6/20</t>
    <phoneticPr fontId="1"/>
  </si>
  <si>
    <t>ﾐﾙ　ｿｸ</t>
    <phoneticPr fontId="1"/>
  </si>
  <si>
    <t>ｾｺﾞﾋﾞｱ　ﾗｲｱﾝ</t>
    <phoneticPr fontId="1"/>
  </si>
  <si>
    <t>6/7</t>
    <phoneticPr fontId="1"/>
  </si>
  <si>
    <t>6/10</t>
    <phoneticPr fontId="1"/>
  </si>
  <si>
    <t>6/10,11,12</t>
    <phoneticPr fontId="1"/>
  </si>
  <si>
    <t>6/2,3,4,5,6,9,10,11,12,13,16</t>
    <phoneticPr fontId="1"/>
  </si>
  <si>
    <t>6/1</t>
    <phoneticPr fontId="1"/>
  </si>
  <si>
    <t>猪狩　義弘</t>
    <rPh sb="0" eb="2">
      <t>イガリ</t>
    </rPh>
    <rPh sb="3" eb="5">
      <t>ヨシヒロ</t>
    </rPh>
    <phoneticPr fontId="1"/>
  </si>
  <si>
    <t>小島　ｴｳﾘﾊﾟ</t>
    <rPh sb="0" eb="2">
      <t>オジマ</t>
    </rPh>
    <phoneticPr fontId="1"/>
  </si>
  <si>
    <t>須田　由美</t>
    <rPh sb="0" eb="2">
      <t>スダ</t>
    </rPh>
    <rPh sb="3" eb="5">
      <t>ユミ</t>
    </rPh>
    <phoneticPr fontId="1"/>
  </si>
  <si>
    <t>鈴木　幸二</t>
    <rPh sb="0" eb="2">
      <t>スズキ</t>
    </rPh>
    <rPh sb="3" eb="4">
      <t>シアワ</t>
    </rPh>
    <rPh sb="4" eb="5">
      <t>ニ</t>
    </rPh>
    <phoneticPr fontId="1"/>
  </si>
  <si>
    <t>八巻　隆一</t>
    <rPh sb="0" eb="2">
      <t>ヤマキ</t>
    </rPh>
    <rPh sb="3" eb="5">
      <t>リュウイチ</t>
    </rPh>
    <phoneticPr fontId="1"/>
  </si>
  <si>
    <t>坂野井　均</t>
    <rPh sb="0" eb="3">
      <t>サカノイ</t>
    </rPh>
    <rPh sb="4" eb="5">
      <t>ヒトシ</t>
    </rPh>
    <phoneticPr fontId="1"/>
  </si>
  <si>
    <t>ﾘ　ｼﾞｪ</t>
    <phoneticPr fontId="1"/>
  </si>
  <si>
    <t>ﾊﾟﾝﾃﾞ　ｴﾘｻ</t>
    <phoneticPr fontId="1"/>
  </si>
  <si>
    <t>7.84</t>
    <phoneticPr fontId="1"/>
  </si>
  <si>
    <t>6/17</t>
    <phoneticPr fontId="1"/>
  </si>
  <si>
    <t>6/14</t>
    <phoneticPr fontId="1"/>
  </si>
  <si>
    <t>清水　ﾏｺﾄ</t>
    <rPh sb="0" eb="2">
      <t>シミズ</t>
    </rPh>
    <phoneticPr fontId="1"/>
  </si>
  <si>
    <t>清水　福治郎</t>
    <rPh sb="0" eb="2">
      <t>シミズ</t>
    </rPh>
    <rPh sb="3" eb="6">
      <t>フクジロウ</t>
    </rPh>
    <phoneticPr fontId="1"/>
  </si>
  <si>
    <t>渡辺　ｵﾆﾙﾄﾞ</t>
    <rPh sb="0" eb="2">
      <t>ワタナベ</t>
    </rPh>
    <phoneticPr fontId="1"/>
  </si>
  <si>
    <t>ｳﾞ　ﾀﾝ　ｿﾝ</t>
    <phoneticPr fontId="1"/>
  </si>
  <si>
    <t>6/12分</t>
    <rPh sb="4" eb="5">
      <t>ブン</t>
    </rPh>
    <phoneticPr fontId="1"/>
  </si>
  <si>
    <t>6/14分</t>
    <rPh sb="4" eb="5">
      <t>ブン</t>
    </rPh>
    <phoneticPr fontId="1"/>
  </si>
  <si>
    <t>ﾀﾘｶﾞ　ｶﾚﾝ</t>
    <phoneticPr fontId="1"/>
  </si>
  <si>
    <t>ﾌﾞﾗｲｱﾝ　ﾓﾘﾅ</t>
    <phoneticPr fontId="1"/>
  </si>
  <si>
    <t>辻村　ｱﾆｰ　ｶﾞﾊﾞｲｰ</t>
    <rPh sb="0" eb="2">
      <t>ツジムラ</t>
    </rPh>
    <phoneticPr fontId="1"/>
  </si>
  <si>
    <t>ﾓﾘﾅ　ｻｲﾘﾙ</t>
    <phoneticPr fontId="1"/>
  </si>
  <si>
    <t>6/11</t>
    <phoneticPr fontId="1"/>
  </si>
  <si>
    <t>6/1</t>
    <phoneticPr fontId="1"/>
  </si>
  <si>
    <t>6/3,4,5,6,7,8,9</t>
    <phoneticPr fontId="1"/>
  </si>
  <si>
    <t>6/3,5,14,24</t>
    <phoneticPr fontId="1"/>
  </si>
  <si>
    <t>6/15,16,22,23,29</t>
    <phoneticPr fontId="1"/>
  </si>
  <si>
    <t>6/3,10,14</t>
    <phoneticPr fontId="1"/>
  </si>
  <si>
    <t>6/17分</t>
    <rPh sb="4" eb="5">
      <t>ブン</t>
    </rPh>
    <phoneticPr fontId="1"/>
  </si>
  <si>
    <t>ﾗﾓﾚｽ　ｼﾞｪｰﾑｽ</t>
    <phoneticPr fontId="1"/>
  </si>
  <si>
    <t>ｶﾞﾙﾃｨ　ﾊﾟﾋﾞﾀﾗ</t>
    <phoneticPr fontId="1"/>
  </si>
  <si>
    <t>佐藤　樹莉</t>
    <rPh sb="0" eb="2">
      <t>サトウ</t>
    </rPh>
    <rPh sb="3" eb="5">
      <t>ジュリ</t>
    </rPh>
    <phoneticPr fontId="1"/>
  </si>
  <si>
    <t>ﾛﾚﾅ　ｼﾞｬｽﾃｨﾝ</t>
    <phoneticPr fontId="1"/>
  </si>
  <si>
    <t>ﾀﾝ　ﾃｨ　ｼﾝ</t>
    <phoneticPr fontId="1"/>
  </si>
  <si>
    <t>ﾅｶﾑﾗ　ｲﾑｴﾝﾃｨﾝ</t>
    <phoneticPr fontId="1"/>
  </si>
  <si>
    <t>ｴｽﾄﾗﾀﾞ　ｳｪﾝｾﾞﾙ</t>
    <phoneticPr fontId="1"/>
  </si>
  <si>
    <t>6/13,29</t>
    <phoneticPr fontId="1"/>
  </si>
  <si>
    <t>6/8,9</t>
    <phoneticPr fontId="1"/>
  </si>
  <si>
    <t>6/19</t>
    <phoneticPr fontId="1"/>
  </si>
  <si>
    <t>6/4,5</t>
    <phoneticPr fontId="1"/>
  </si>
  <si>
    <t>6/1,2,5</t>
    <phoneticPr fontId="1"/>
  </si>
  <si>
    <t>8</t>
    <phoneticPr fontId="1"/>
  </si>
  <si>
    <t>6/21</t>
    <phoneticPr fontId="1"/>
  </si>
  <si>
    <t>6/2,8,9</t>
    <phoneticPr fontId="1"/>
  </si>
  <si>
    <t>ｿｳﾏ　ｴﾛｲﾀﾞ</t>
    <phoneticPr fontId="1"/>
  </si>
  <si>
    <t>ﾜﾀﾅﾍﾞ　ｵﾌｪﾘｱ　ﾐﾗ</t>
    <phoneticPr fontId="1"/>
  </si>
  <si>
    <t>ﾀﾊﾟ　ﾅﾝﾀﾞｶﾘ</t>
    <phoneticPr fontId="1"/>
  </si>
  <si>
    <t>6/19分</t>
    <rPh sb="4" eb="5">
      <t>ブン</t>
    </rPh>
    <phoneticPr fontId="1"/>
  </si>
  <si>
    <t>ｼｸﾞｱ　ｼﾞｮｱﾝ</t>
    <phoneticPr fontId="1"/>
  </si>
  <si>
    <t>ﾌﾞﾗｶﾓﾝﾃ　ｴﾄﾞｳｨﾝ</t>
    <phoneticPr fontId="1"/>
  </si>
  <si>
    <t>ﾃﾞﾗ　ﾁｪﾘｰ</t>
    <phoneticPr fontId="1"/>
  </si>
  <si>
    <t>6/1,2,8</t>
    <phoneticPr fontId="1"/>
  </si>
  <si>
    <t>6/20</t>
    <phoneticPr fontId="1"/>
  </si>
  <si>
    <t>6/14,15</t>
    <phoneticPr fontId="1"/>
  </si>
  <si>
    <t>6/1,2,3,4,7,8,9,10,11,14,15</t>
    <phoneticPr fontId="1"/>
  </si>
  <si>
    <t>ｶﾞﾌﾞﾀﾝ　ﾉｴﾙ　ｸﾘｽﾄﾌｧｰ</t>
    <phoneticPr fontId="1"/>
  </si>
  <si>
    <t>6/1,2,3,6,7</t>
    <phoneticPr fontId="1"/>
  </si>
  <si>
    <t>原　里美</t>
    <rPh sb="0" eb="1">
      <t>ハラ</t>
    </rPh>
    <rPh sb="2" eb="4">
      <t>サトミ</t>
    </rPh>
    <phoneticPr fontId="1"/>
  </si>
  <si>
    <t>平田　ｿﾑﾜﾝ</t>
    <rPh sb="0" eb="2">
      <t>ヒラタ</t>
    </rPh>
    <phoneticPr fontId="1"/>
  </si>
  <si>
    <t>ｼﾞｪﾆｶ　ﾛｰｽﾞ</t>
    <phoneticPr fontId="1"/>
  </si>
  <si>
    <t>6/18</t>
    <phoneticPr fontId="1"/>
  </si>
  <si>
    <t>ｼﾞｬﾗｯﾌﾟ　ｱﾙﾌﾚﾄﾞ</t>
    <phoneticPr fontId="1"/>
  </si>
  <si>
    <t>6/14,21</t>
    <phoneticPr fontId="1"/>
  </si>
  <si>
    <t>ｶﾊﾞﾈｰﾄ　ﾏｰｸ</t>
    <phoneticPr fontId="1"/>
  </si>
  <si>
    <t>ﾘﾍﾞﾗ　ﾛﾘﾌｪ</t>
    <phoneticPr fontId="1"/>
  </si>
  <si>
    <t>6/6,21</t>
    <phoneticPr fontId="1"/>
  </si>
  <si>
    <t>6/13</t>
    <phoneticPr fontId="1"/>
  </si>
  <si>
    <t>6/12,21</t>
    <phoneticPr fontId="1"/>
  </si>
  <si>
    <t>6/1,2,3</t>
    <phoneticPr fontId="1"/>
  </si>
  <si>
    <t>6/1,8</t>
    <phoneticPr fontId="1"/>
  </si>
  <si>
    <t>6/15</t>
    <phoneticPr fontId="1"/>
  </si>
  <si>
    <t>6/9</t>
    <phoneticPr fontId="1"/>
  </si>
  <si>
    <t>ｱﾘﾔﾙ　ﾋﾞﾏﾗ</t>
    <phoneticPr fontId="1"/>
  </si>
  <si>
    <t>ﾁｪﾄﾘ　ｶﾙｷ　ﾍﾞﾙ　ｸﾏﾘ</t>
    <phoneticPr fontId="1"/>
  </si>
  <si>
    <t>ﾈﾊﾟﾘ　ｱﾙｼﾞｭﾝ</t>
    <phoneticPr fontId="1"/>
  </si>
  <si>
    <t>ﾈﾊﾟﾙ　ﾀﾞﾏｲ　ﾏﾏﾀ</t>
    <phoneticPr fontId="1"/>
  </si>
  <si>
    <t>ﾊﾞﾝﾀﾞｰﾘｰ　ｱﾝｷｯﾄ</t>
    <phoneticPr fontId="1"/>
  </si>
  <si>
    <t>ｽﾚｽﾀ　ｺﾋﾟﾗ</t>
    <phoneticPr fontId="1"/>
  </si>
  <si>
    <t>ﾊﾞｯﾀﾗｲ　ｽﾏﾝ</t>
    <phoneticPr fontId="1"/>
  </si>
  <si>
    <t>ﾗﾏ　ﾋﾞﾅ</t>
    <phoneticPr fontId="1"/>
  </si>
  <si>
    <t>6/20分</t>
    <rPh sb="4" eb="5">
      <t>ブン</t>
    </rPh>
    <phoneticPr fontId="1"/>
  </si>
  <si>
    <t>6/12</t>
    <phoneticPr fontId="1"/>
  </si>
  <si>
    <t>ﾊﾟﾝﾃｨ ｱﾃﾞｨｶﾘ　ﾌﾟｻﾞ</t>
    <phoneticPr fontId="1"/>
  </si>
  <si>
    <t>斉藤　達也</t>
    <rPh sb="0" eb="2">
      <t>サイトウ</t>
    </rPh>
    <rPh sb="3" eb="5">
      <t>タツヤ</t>
    </rPh>
    <phoneticPr fontId="1"/>
  </si>
  <si>
    <t>松見　秦男</t>
    <rPh sb="0" eb="2">
      <t>マツミ</t>
    </rPh>
    <rPh sb="3" eb="4">
      <t>シン</t>
    </rPh>
    <rPh sb="4" eb="5">
      <t>オトコ</t>
    </rPh>
    <phoneticPr fontId="1"/>
  </si>
  <si>
    <t>6/21分</t>
    <rPh sb="4" eb="5">
      <t>ブン</t>
    </rPh>
    <phoneticPr fontId="1"/>
  </si>
  <si>
    <t>6/5,11</t>
    <phoneticPr fontId="1"/>
  </si>
  <si>
    <t>佐久間　京子</t>
    <rPh sb="0" eb="3">
      <t>サクマ</t>
    </rPh>
    <rPh sb="4" eb="6">
      <t>キョウコ</t>
    </rPh>
    <phoneticPr fontId="1"/>
  </si>
  <si>
    <t>ﾈﾊﾟｰﾘ　ｶﾙﾅ</t>
    <phoneticPr fontId="1"/>
  </si>
  <si>
    <t>渡邊　美奈</t>
    <rPh sb="0" eb="2">
      <t>ワタナベ</t>
    </rPh>
    <rPh sb="3" eb="5">
      <t>ミナ</t>
    </rPh>
    <phoneticPr fontId="1"/>
  </si>
  <si>
    <t>柵木　晃子</t>
    <rPh sb="0" eb="2">
      <t>マセキ</t>
    </rPh>
    <rPh sb="3" eb="5">
      <t>アキコ</t>
    </rPh>
    <phoneticPr fontId="1"/>
  </si>
  <si>
    <t>6/3,4,12</t>
    <phoneticPr fontId="1"/>
  </si>
  <si>
    <t>ﾌﾞｸﾞﾊｵ　ﾌﾞﾗﾔﾝ</t>
    <phoneticPr fontId="1"/>
  </si>
  <si>
    <t>ﾀﾞｼﾙﾊﾞ　ﾍﾞﾗ　ﾌﾞｸﾞﾊｵ</t>
    <phoneticPr fontId="1"/>
  </si>
  <si>
    <t>ﾃﾞﾗ　ﾍﾟｰﾆｬ　ﾀﾞｰｳｨﾝ</t>
    <phoneticPr fontId="1"/>
  </si>
  <si>
    <t>6/14,21</t>
    <phoneticPr fontId="1"/>
  </si>
  <si>
    <t>6/14,15,29</t>
    <phoneticPr fontId="1"/>
  </si>
  <si>
    <t>6/15,16</t>
    <phoneticPr fontId="1"/>
  </si>
  <si>
    <t>6/24分</t>
    <rPh sb="4" eb="5">
      <t>ブン</t>
    </rPh>
    <phoneticPr fontId="1"/>
  </si>
  <si>
    <t>ｴｽﾃﾊﾞﾝ　ｼﾞｮﾃﾞｨ</t>
    <phoneticPr fontId="1"/>
  </si>
  <si>
    <t>ﾀﾘｶﾞ　ｱﾙﾏｰ</t>
    <phoneticPr fontId="1"/>
  </si>
  <si>
    <t>ﾓﾘﾅ　ｴﾒﾙﾀﾞ</t>
    <phoneticPr fontId="1"/>
  </si>
  <si>
    <t>6/26</t>
    <phoneticPr fontId="1"/>
  </si>
  <si>
    <t>6/3,4,5,6,10,11,12,13,17,18,19,20,24,25,26,27</t>
    <phoneticPr fontId="1"/>
  </si>
  <si>
    <t>6/20,21,22,24,25,27,28,29</t>
    <phoneticPr fontId="1"/>
  </si>
  <si>
    <t>ﾏﾅﾊﾞﾄ　ｱﾙｼﾞｭﾝ</t>
    <phoneticPr fontId="1"/>
  </si>
  <si>
    <t>6/4,11</t>
    <phoneticPr fontId="1"/>
  </si>
  <si>
    <t>6/24</t>
    <phoneticPr fontId="1"/>
  </si>
  <si>
    <t>6/14,17,21</t>
    <phoneticPr fontId="1"/>
  </si>
  <si>
    <t>ﾔﾏﾓﾄ　ｼﾞｮｾﾘﾝ</t>
    <phoneticPr fontId="1"/>
  </si>
  <si>
    <t>浅井　麻利子</t>
    <rPh sb="0" eb="2">
      <t>アサイ</t>
    </rPh>
    <rPh sb="3" eb="6">
      <t>マリコ</t>
    </rPh>
    <phoneticPr fontId="1"/>
  </si>
  <si>
    <t>ｽﾅﾙ　ﾀﾞﾙｶ</t>
    <phoneticPr fontId="1"/>
  </si>
  <si>
    <t>6/25分</t>
    <rPh sb="4" eb="5">
      <t>ブン</t>
    </rPh>
    <phoneticPr fontId="1"/>
  </si>
  <si>
    <t>ﾋﾟﾗﾋﾟﾙ　ﾏﾙｼﾞ</t>
    <phoneticPr fontId="1"/>
  </si>
  <si>
    <t>6/1,2,5,6,7,8,9,12,13,14,15,16,17,18,19,20,21,23,26</t>
    <phoneticPr fontId="1"/>
  </si>
  <si>
    <t>ﾆｴﾚｽ　ﾛｲﾄﾞ　ﾄﾞｳﾗﾝ</t>
    <phoneticPr fontId="1"/>
  </si>
  <si>
    <t>6/29</t>
    <phoneticPr fontId="1"/>
  </si>
  <si>
    <t>8</t>
    <phoneticPr fontId="1"/>
  </si>
  <si>
    <t>6/11,18</t>
    <phoneticPr fontId="1"/>
  </si>
  <si>
    <t>6/12</t>
    <phoneticPr fontId="1"/>
  </si>
  <si>
    <t>6/27</t>
    <phoneticPr fontId="1"/>
  </si>
  <si>
    <t>6/1,2</t>
    <phoneticPr fontId="1"/>
  </si>
  <si>
    <t>6/11,12,13,16</t>
    <phoneticPr fontId="1"/>
  </si>
  <si>
    <t>6/22,23,24</t>
    <phoneticPr fontId="1"/>
  </si>
  <si>
    <t>6/22,23</t>
    <phoneticPr fontId="1"/>
  </si>
  <si>
    <t>6/2,11,16</t>
    <phoneticPr fontId="1"/>
  </si>
  <si>
    <t>ﾌﾞｸﾞﾊｵ　ｸﾘｽﾁﾅ　ｻﾙﾌﾞﾚ</t>
    <phoneticPr fontId="1"/>
  </si>
  <si>
    <t>ﾔﾅﾀﾞ　ﾏﾙｼﾞｮﾘ</t>
    <phoneticPr fontId="1"/>
  </si>
  <si>
    <t>ﾔﾅﾀﾞ　ﾛﾘﾝ</t>
    <phoneticPr fontId="1"/>
  </si>
  <si>
    <t>ﾌﾞｸﾞﾊｵ　ﾍﾞﾙﾈ</t>
    <phoneticPr fontId="1"/>
  </si>
  <si>
    <t>ｴﾘｰ　ﾆﾑﾘｽﾞ</t>
    <phoneticPr fontId="1"/>
  </si>
  <si>
    <t>ﾀﾝ　ｱﾝﾅﾋﾞ</t>
    <phoneticPr fontId="1"/>
  </si>
  <si>
    <t>ﾀﾝ　ﾚﾅﾄ</t>
    <phoneticPr fontId="1"/>
  </si>
  <si>
    <t>ｻﾑｿﾝ　ﾀﾞﾆﾛ</t>
    <phoneticPr fontId="1"/>
  </si>
  <si>
    <t>ﾌﾞｸﾞﾊｵ　ﾏﾘﾁｪ　ｻﾙﾌﾞﾚ</t>
    <phoneticPr fontId="1"/>
  </si>
  <si>
    <t>ﾌﾞｸﾞﾊｵ　ｱﾝﾄﾆｰ</t>
    <phoneticPr fontId="1"/>
  </si>
  <si>
    <t>6/25</t>
    <phoneticPr fontId="1"/>
  </si>
  <si>
    <t>6/16,17</t>
    <phoneticPr fontId="1"/>
  </si>
  <si>
    <t>ｽﾚｽﾀ　ﾆﾙﾀ</t>
    <phoneticPr fontId="1"/>
  </si>
  <si>
    <t>ｶﾙｷ　ｶﾏﾗ</t>
    <phoneticPr fontId="1"/>
  </si>
  <si>
    <t>6/13,27</t>
    <phoneticPr fontId="1"/>
  </si>
  <si>
    <t>6/19,20,27</t>
    <phoneticPr fontId="1"/>
  </si>
  <si>
    <t>6/26分</t>
    <rPh sb="4" eb="5">
      <t>ブン</t>
    </rPh>
    <phoneticPr fontId="1"/>
  </si>
  <si>
    <t>ｸﾞｴﾝ　ﾃｨ　ﾊﾝ</t>
    <phoneticPr fontId="1"/>
  </si>
  <si>
    <t>6/3,7,10,14,17,21</t>
    <phoneticPr fontId="1"/>
  </si>
  <si>
    <t>6/16,17,30</t>
    <phoneticPr fontId="1"/>
  </si>
  <si>
    <t>6/15,16,17,18,19</t>
    <phoneticPr fontId="1"/>
  </si>
  <si>
    <t>6/8</t>
    <phoneticPr fontId="1"/>
  </si>
  <si>
    <t>6/8,15,22</t>
    <phoneticPr fontId="1"/>
  </si>
  <si>
    <t>6/22</t>
    <phoneticPr fontId="1"/>
  </si>
  <si>
    <t>6/18</t>
    <phoneticPr fontId="1"/>
  </si>
  <si>
    <t>6/15</t>
    <phoneticPr fontId="1"/>
  </si>
  <si>
    <t>ﾀﾉ　ｼﾞｭﾃﾞｨ　ﾔﾏｳﾁ</t>
    <phoneticPr fontId="1"/>
  </si>
  <si>
    <t>ﾌﾞｸﾞﾊｵ　ﾌﾗﾝｼｽｺ</t>
    <phoneticPr fontId="1"/>
  </si>
  <si>
    <t>ｱﾝﾄﾛ　ﾘｾﾞﾙ</t>
    <phoneticPr fontId="1"/>
  </si>
  <si>
    <t>ﾌﾞｸﾞﾊｵ　ｼﾞｮｲ</t>
    <phoneticPr fontId="1"/>
  </si>
  <si>
    <t>ﾄﾞﾙﾐﾄﾞ　ﾕｷ</t>
    <phoneticPr fontId="1"/>
  </si>
  <si>
    <t>ﾙｴﾙ　ｱﾙﾃﾞﾘﾝ</t>
    <phoneticPr fontId="1"/>
  </si>
  <si>
    <t>ﾌﾞｸﾞﾊｵ　ﾙﾃﾞ　ｱﾝｼﾞｪﾛ</t>
    <phoneticPr fontId="1"/>
  </si>
  <si>
    <t>6/20,26</t>
    <phoneticPr fontId="1"/>
  </si>
  <si>
    <t>6/1,24,29</t>
    <phoneticPr fontId="1"/>
  </si>
  <si>
    <t>6/2</t>
    <phoneticPr fontId="1"/>
  </si>
  <si>
    <t>6/18,25</t>
    <phoneticPr fontId="1"/>
  </si>
  <si>
    <t>1</t>
    <phoneticPr fontId="1"/>
  </si>
  <si>
    <t>ｲﾉｳｴ　ﾏﾘﾘﾝ</t>
    <phoneticPr fontId="1"/>
  </si>
  <si>
    <t>尾森　圭将</t>
    <rPh sb="0" eb="1">
      <t>オ</t>
    </rPh>
    <rPh sb="1" eb="2">
      <t>モリ</t>
    </rPh>
    <rPh sb="3" eb="5">
      <t>ケイスケ</t>
    </rPh>
    <phoneticPr fontId="1"/>
  </si>
  <si>
    <t>宮下　ﾁｪﾘﾙ</t>
    <rPh sb="0" eb="2">
      <t>ミヤシタ</t>
    </rPh>
    <phoneticPr fontId="1"/>
  </si>
  <si>
    <t>ｶﾙｷ　ﾊﾞｻﾝﾃｨ</t>
    <phoneticPr fontId="1"/>
  </si>
  <si>
    <t>ｶﾄﾘ　ｼﾊﾞ　ｸﾏﾘ</t>
    <phoneticPr fontId="1"/>
  </si>
  <si>
    <t>ﾀﾊﾟ　ﾏｶﾞﾙ　ｻﾗｻﾃｨ</t>
    <phoneticPr fontId="1"/>
  </si>
  <si>
    <t>ﾁｬﾝﾃﾙ　ﾄﾞｳﾙｶﾞ　ﾊﾞﾊﾄﾞｳﾙ</t>
    <phoneticPr fontId="1"/>
  </si>
  <si>
    <t>ﾌﾞﾗｶﾓﾝﾃ　ｼﾞｮﾝ　ｱｽﾚ</t>
    <phoneticPr fontId="1"/>
  </si>
  <si>
    <t>6/17</t>
    <phoneticPr fontId="1"/>
  </si>
  <si>
    <t>6/6,7,8,9,10,13,14,15,16,17,20</t>
    <phoneticPr fontId="1"/>
  </si>
  <si>
    <t>6/4,21</t>
    <phoneticPr fontId="1"/>
  </si>
  <si>
    <t>ﾓﾝｻﾔｯｸ　ﾏﾇｴﾙ</t>
    <phoneticPr fontId="1"/>
  </si>
  <si>
    <t>ﾀﾊﾟ　ﾗｸｼﾐ</t>
    <phoneticPr fontId="1"/>
  </si>
  <si>
    <t>6/3,6,10,18</t>
    <phoneticPr fontId="1"/>
  </si>
  <si>
    <t>6/3,10</t>
    <phoneticPr fontId="1"/>
  </si>
  <si>
    <t>6/2,18,19,20</t>
    <phoneticPr fontId="1"/>
  </si>
  <si>
    <t>6/6,7,8,9,10,13,14,15,16,17,20,21,22,23,24</t>
    <phoneticPr fontId="1"/>
  </si>
  <si>
    <t>6/6,7,8,9,10,13,14,15,16,17</t>
    <phoneticPr fontId="1"/>
  </si>
  <si>
    <t>6/3,10,11,17</t>
    <phoneticPr fontId="1"/>
  </si>
  <si>
    <t>6/1,2,3,4,5,8,9,12,16,22,23,26</t>
    <phoneticPr fontId="1"/>
  </si>
  <si>
    <t>6/25,27,28,29</t>
    <phoneticPr fontId="1"/>
  </si>
  <si>
    <t>6/24,25</t>
    <phoneticPr fontId="1"/>
  </si>
  <si>
    <t>6/1,2,3,4</t>
    <phoneticPr fontId="1"/>
  </si>
  <si>
    <t>6/26</t>
    <phoneticPr fontId="1"/>
  </si>
  <si>
    <t>6/2,3,4,5,6,9,10,11,12,13,16</t>
    <phoneticPr fontId="1"/>
  </si>
  <si>
    <t>6/20</t>
    <phoneticPr fontId="1"/>
  </si>
  <si>
    <t>ｱﾅﾍﾞﾙ　ﾔﾝｸﾞ</t>
    <phoneticPr fontId="1"/>
  </si>
  <si>
    <t>ｴﾘｻﾞ　ｳﾞｪｶﾞﾗ　ﾘﾓﾝ</t>
    <phoneticPr fontId="1"/>
  </si>
  <si>
    <t>ﾏｴﾀﾞ　ｼﾞｮﾋﾞｨ</t>
    <phoneticPr fontId="1"/>
  </si>
  <si>
    <t>ｶﾞﾌﾞﾀﾝ　ﾉﾈﾛ</t>
    <phoneticPr fontId="1"/>
  </si>
  <si>
    <t>ﾓﾝｻﾔｯｸ　ﾏﾘﾏｰ</t>
    <phoneticPr fontId="1"/>
  </si>
  <si>
    <t>丸山　信子</t>
    <rPh sb="0" eb="2">
      <t>マルヤマ</t>
    </rPh>
    <rPh sb="3" eb="5">
      <t>ノブコ</t>
    </rPh>
    <phoneticPr fontId="1"/>
  </si>
  <si>
    <t>ｻﾝ　ｼﾞｭｱﾝ　ﾛｾ　ｱﾝ</t>
    <phoneticPr fontId="1"/>
  </si>
  <si>
    <t>ﾊﾞｽﾈｯﾄ　ｽﾘｼﾞｬﾅ</t>
    <phoneticPr fontId="1"/>
  </si>
  <si>
    <t>重松　ｼﾞｮｴ</t>
    <rPh sb="0" eb="2">
      <t>シゲマツ</t>
    </rPh>
    <phoneticPr fontId="1"/>
  </si>
  <si>
    <t>ｲｹﾀﾞ　ｹｲ</t>
    <phoneticPr fontId="1"/>
  </si>
  <si>
    <t>ｶﾌﾞﾀﾝ　ﾁｭﾁ</t>
    <phoneticPr fontId="1"/>
  </si>
  <si>
    <t>ﾓﾝｻﾔｯｸ　ｴﾄﾞﾜｰﾄﾞ</t>
    <phoneticPr fontId="1"/>
  </si>
  <si>
    <t>ﾚﾏﾀ　ｼﾞｮｾﾘﾝ</t>
    <phoneticPr fontId="1"/>
  </si>
  <si>
    <t>7/1分</t>
    <rPh sb="3" eb="4">
      <t>ブン</t>
    </rPh>
    <phoneticPr fontId="1"/>
  </si>
  <si>
    <t>ﾊﾞﾝ　ﾀﾞﾘ　ｾｽﾏﾆ</t>
    <phoneticPr fontId="1"/>
  </si>
  <si>
    <t>6/25,26,27</t>
    <phoneticPr fontId="1"/>
  </si>
  <si>
    <t>6/4,5,7,10,11,12,14</t>
    <phoneticPr fontId="1"/>
  </si>
  <si>
    <t>ｻｶｲ　ﾐﾙﾄﾞﾚﾄﾞ　ｻﾗﾀﾞ</t>
    <phoneticPr fontId="1"/>
  </si>
  <si>
    <t>ｵｶﾑﾗ　ﾙｯﾃ</t>
    <phoneticPr fontId="1"/>
  </si>
  <si>
    <t>ﾓﾝｻﾔｯｸ　ﾚｲ　ﾏｷｼｰﾝ</t>
    <phoneticPr fontId="1"/>
  </si>
  <si>
    <t>6/27,28</t>
    <phoneticPr fontId="1"/>
  </si>
  <si>
    <t>6/19,20,21,24,25,26,27,28</t>
    <phoneticPr fontId="1"/>
  </si>
  <si>
    <t>6/1,2,18</t>
    <phoneticPr fontId="1"/>
  </si>
  <si>
    <t>6/16</t>
    <phoneticPr fontId="1"/>
  </si>
  <si>
    <t>ﾏｷﾘﾝ　ｼｬﾆ　ｸﾞﾚｲｽ</t>
    <phoneticPr fontId="1"/>
  </si>
  <si>
    <t>ﾓﾘﾅ　ﾀﾞﾘﾙ</t>
    <phoneticPr fontId="1"/>
  </si>
  <si>
    <t>ﾓﾝﾃﾍﾞﾙﾃﾞ　ﾐﾗﾘ</t>
    <phoneticPr fontId="1"/>
  </si>
  <si>
    <t>ﾓﾘﾅ　ｼﾞｮｾﾞﾌｨﾈ</t>
    <phoneticPr fontId="1"/>
  </si>
  <si>
    <t>6/5,20,22,23</t>
    <phoneticPr fontId="1"/>
  </si>
  <si>
    <t>6/6,20</t>
    <phoneticPr fontId="1"/>
  </si>
  <si>
    <t>6/2,12</t>
    <phoneticPr fontId="1"/>
  </si>
  <si>
    <t>6/25,28</t>
    <phoneticPr fontId="1"/>
  </si>
  <si>
    <t>6/28</t>
    <phoneticPr fontId="1"/>
  </si>
  <si>
    <t>6/5,12</t>
    <phoneticPr fontId="1"/>
  </si>
  <si>
    <t>6/5</t>
    <phoneticPr fontId="1"/>
  </si>
  <si>
    <t>6/18,19</t>
    <phoneticPr fontId="1"/>
  </si>
  <si>
    <t>6/23</t>
    <phoneticPr fontId="1"/>
  </si>
  <si>
    <t>6/18,20</t>
    <phoneticPr fontId="1"/>
  </si>
  <si>
    <t>ｶﾂﾔ　ｳｨﾝ　ﾊﾞｵ</t>
    <phoneticPr fontId="1"/>
  </si>
  <si>
    <t>ﾗｲ　ﾃｨ　ｳｨﾝ</t>
    <phoneticPr fontId="1"/>
  </si>
  <si>
    <t>市村千晶</t>
    <rPh sb="0" eb="2">
      <t>イチムラ</t>
    </rPh>
    <rPh sb="2" eb="4">
      <t>チアキ</t>
    </rPh>
    <phoneticPr fontId="1"/>
  </si>
  <si>
    <t>ﾏﾂｷ　ｱﾝﾍﾘｰﾀ</t>
    <phoneticPr fontId="1"/>
  </si>
  <si>
    <t>ｼｭﾄｳ　ﾏﾘｱ</t>
    <phoneticPr fontId="1"/>
  </si>
  <si>
    <t>ｻﾙﾏ　ｻﾋﾞﾄﾗ</t>
    <phoneticPr fontId="1"/>
  </si>
  <si>
    <t>ﾋﾞｹ　ｽﾅﾙ　ﾌﾟﾗｶﾞﾃｨ</t>
    <phoneticPr fontId="1"/>
  </si>
  <si>
    <t>ﾋﾞｶｼｭ　ｽﾚｽﾀ</t>
    <phoneticPr fontId="1"/>
  </si>
  <si>
    <t>ｼｬﾋ　ｷﾗﾝ</t>
    <phoneticPr fontId="1"/>
  </si>
  <si>
    <t>ﾋﾞｹ　ｻﾘﾀ</t>
    <phoneticPr fontId="1"/>
  </si>
  <si>
    <t>ﾙﾝﾊﾞｯｸ　ﾉｴﾙ</t>
    <phoneticPr fontId="1"/>
  </si>
  <si>
    <t>ﾛｶﾔ　ｲｿﾘ　ｸﾏﾙ</t>
    <phoneticPr fontId="1"/>
  </si>
  <si>
    <t>ﾊﾞｯﾀ　ﾗｸｽﾐ</t>
    <phoneticPr fontId="1"/>
  </si>
  <si>
    <t>ﾗﾑｻﾙ　ｼﾀ</t>
    <phoneticPr fontId="1"/>
  </si>
  <si>
    <t>ｸﾜﾙ　ﾏｸﾞﾙ　ｿﾑ　ﾊﾞﾊﾄﾞｩﾙ</t>
    <phoneticPr fontId="1"/>
  </si>
  <si>
    <t>ﾛｶ　ﾏｸﾞﾙ　ﾁﾅｸﾏﾘ</t>
    <phoneticPr fontId="1"/>
  </si>
  <si>
    <t>ｴﾘｰ　ｼﾞｮﾅｻﾝ　ｵﾚﾙ</t>
    <phoneticPr fontId="1"/>
  </si>
  <si>
    <t>6/1,3,16,29</t>
    <phoneticPr fontId="1"/>
  </si>
  <si>
    <t>8</t>
    <phoneticPr fontId="1"/>
  </si>
  <si>
    <t>7/3分</t>
    <rPh sb="3" eb="4">
      <t>ブン</t>
    </rPh>
    <phoneticPr fontId="1"/>
  </si>
  <si>
    <t>ﾏｴﾀﾞ　ｹﾝ</t>
    <phoneticPr fontId="1"/>
  </si>
  <si>
    <t>6/9,16,26,27,28,29,30</t>
    <phoneticPr fontId="1"/>
  </si>
  <si>
    <t>6/19,20,28</t>
    <phoneticPr fontId="1"/>
  </si>
  <si>
    <t>ｵｰﾏﾝﾀﾞﾝ　ﾋﾈｼｰｹﾙ</t>
    <phoneticPr fontId="1"/>
  </si>
  <si>
    <t>6/10,11,12,13,15,17,18,19,20,22,24,25,26,27,29</t>
    <phoneticPr fontId="1"/>
  </si>
  <si>
    <t>6/8,10,14,26,27,28</t>
    <phoneticPr fontId="1"/>
  </si>
  <si>
    <t>6/2,17,18,29,30</t>
    <phoneticPr fontId="1"/>
  </si>
  <si>
    <t>6/4,19</t>
    <phoneticPr fontId="1"/>
  </si>
  <si>
    <t>6/7,14,20</t>
    <phoneticPr fontId="1"/>
  </si>
  <si>
    <t>6/3,10,20</t>
    <phoneticPr fontId="1"/>
  </si>
  <si>
    <t>6/1,18</t>
    <phoneticPr fontId="1"/>
  </si>
  <si>
    <t>6/3,7,14</t>
    <phoneticPr fontId="1"/>
  </si>
  <si>
    <t>6/2,10,24</t>
    <phoneticPr fontId="1"/>
  </si>
  <si>
    <t>6/25</t>
    <phoneticPr fontId="1"/>
  </si>
  <si>
    <t>6/16,23</t>
    <phoneticPr fontId="1"/>
  </si>
  <si>
    <t>6/21</t>
    <phoneticPr fontId="1"/>
  </si>
  <si>
    <t>ｸﾞﾙﾝ　ﾋﾞﾍﾞｸ</t>
    <phoneticPr fontId="1"/>
  </si>
  <si>
    <t>ﾃﾍﾞ　ﾁｬﾝﾔ</t>
    <phoneticPr fontId="1"/>
  </si>
  <si>
    <t>ｶﾄｩﾜﾙ　ﾏﾝﾃﾞｨﾗ</t>
    <phoneticPr fontId="1"/>
  </si>
  <si>
    <t>ｹｰｼｰ　ﾏｳｻﾑ</t>
    <phoneticPr fontId="1"/>
  </si>
  <si>
    <t>ﾛｶ　ﾏｶﾞﾙ　ﾄﾞﾙｶﾞ　ﾊﾞﾊﾄﾞﾙ</t>
    <phoneticPr fontId="1"/>
  </si>
  <si>
    <t>ﾘﾝﾌﾞ　ﾌﾟﾘﾃｨ</t>
    <phoneticPr fontId="1"/>
  </si>
  <si>
    <t>ﾊﾞﾀﾗｲ　ﾌﾟﾗﾃｲｼﾞｬ</t>
    <phoneticPr fontId="1"/>
  </si>
  <si>
    <t>佐藤　義行</t>
    <rPh sb="0" eb="2">
      <t>サトウ</t>
    </rPh>
    <rPh sb="3" eb="5">
      <t>ヨシユキ</t>
    </rPh>
    <phoneticPr fontId="1"/>
  </si>
  <si>
    <t>遠藤　正子</t>
    <rPh sb="0" eb="2">
      <t>エンドウ</t>
    </rPh>
    <rPh sb="3" eb="5">
      <t>マサコ</t>
    </rPh>
    <phoneticPr fontId="1"/>
  </si>
  <si>
    <t>原岡　由美</t>
    <rPh sb="0" eb="2">
      <t>ハラオカ</t>
    </rPh>
    <rPh sb="3" eb="5">
      <t>ユミ</t>
    </rPh>
    <phoneticPr fontId="1"/>
  </si>
  <si>
    <t>6/8,22</t>
    <phoneticPr fontId="1"/>
  </si>
  <si>
    <t>ｴﾝﾍﾄﾝｶﾞﾗｶﾞ　ｱﾅﾗ</t>
    <phoneticPr fontId="1"/>
  </si>
  <si>
    <t>ｲﾝｶﾑ　ﾅﾅ</t>
    <phoneticPr fontId="1"/>
  </si>
  <si>
    <t>6/5,6,7,12,13,14,19,20,21,26,27</t>
    <phoneticPr fontId="1"/>
  </si>
  <si>
    <t>7/4分</t>
    <rPh sb="3" eb="4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</si>
</sst>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m/d;@"/>
    <numFmt numFmtId="179" formatCode="m&quot;月&quot;d&quot;日&quot;;@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4"/>
      <color theme="1"/>
      <name val="HGP創英角ﾎﾟｯﾌﾟ体"/>
      <family val="3"/>
      <charset val="128"/>
    </font>
    <font>
      <sz val="14"/>
      <color indexed="8"/>
      <name val="HGP創英角ﾎﾟｯﾌﾟ体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66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56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8" fontId="8" fillId="0" borderId="0" xfId="0" applyNumberFormat="1" applyFont="1">
      <alignment vertical="center"/>
    </xf>
    <xf numFmtId="0" fontId="8" fillId="0" borderId="0" xfId="0" applyFont="1">
      <alignment vertical="center"/>
    </xf>
    <xf numFmtId="38" fontId="0" fillId="0" borderId="10" xfId="1" applyFont="1" applyFill="1" applyBorder="1" applyAlignment="1">
      <alignment horizontal="right" vertical="center"/>
    </xf>
    <xf numFmtId="38" fontId="8" fillId="0" borderId="0" xfId="1" applyFont="1" applyFill="1">
      <alignment vertical="center"/>
    </xf>
    <xf numFmtId="38" fontId="8" fillId="0" borderId="10" xfId="1" applyFont="1" applyFill="1" applyBorder="1" applyAlignment="1">
      <alignment horizontal="right" vertical="center"/>
    </xf>
    <xf numFmtId="38" fontId="0" fillId="0" borderId="18" xfId="1" applyFont="1" applyFill="1" applyBorder="1" applyAlignment="1">
      <alignment horizontal="right" vertical="center"/>
    </xf>
    <xf numFmtId="40" fontId="8" fillId="0" borderId="0" xfId="1" applyNumberFormat="1" applyFont="1" applyFill="1">
      <alignment vertical="center"/>
    </xf>
    <xf numFmtId="40" fontId="8" fillId="0" borderId="10" xfId="1" applyNumberFormat="1" applyFont="1" applyFill="1" applyBorder="1" applyAlignment="1">
      <alignment horizontal="right" vertical="center"/>
    </xf>
    <xf numFmtId="38" fontId="0" fillId="0" borderId="0" xfId="1" applyFont="1" applyFill="1" applyAlignment="1">
      <alignment horizontal="center" vertical="center"/>
    </xf>
    <xf numFmtId="38" fontId="0" fillId="0" borderId="29" xfId="1" applyFont="1" applyFill="1" applyBorder="1" applyAlignment="1">
      <alignment horizontal="center" vertical="center"/>
    </xf>
    <xf numFmtId="38" fontId="0" fillId="0" borderId="30" xfId="1" applyFont="1" applyFill="1" applyBorder="1" applyAlignment="1">
      <alignment horizontal="right" vertical="center"/>
    </xf>
    <xf numFmtId="38" fontId="0" fillId="0" borderId="29" xfId="1" applyFont="1" applyFill="1" applyBorder="1" applyAlignment="1">
      <alignment vertical="center"/>
    </xf>
    <xf numFmtId="38" fontId="0" fillId="0" borderId="7" xfId="1" applyFont="1" applyFill="1" applyBorder="1" applyAlignment="1">
      <alignment horizontal="right" vertical="center"/>
    </xf>
    <xf numFmtId="38" fontId="0" fillId="0" borderId="27" xfId="1" applyFont="1" applyFill="1" applyBorder="1" applyAlignment="1">
      <alignment horizontal="right" vertical="center"/>
    </xf>
    <xf numFmtId="38" fontId="0" fillId="0" borderId="7" xfId="1" applyFont="1" applyFill="1" applyBorder="1" applyAlignment="1">
      <alignment vertical="center"/>
    </xf>
    <xf numFmtId="38" fontId="8" fillId="0" borderId="16" xfId="1" applyFont="1" applyFill="1" applyBorder="1" applyAlignment="1">
      <alignment horizontal="right" vertical="center"/>
    </xf>
    <xf numFmtId="40" fontId="8" fillId="0" borderId="16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 shrinkToFit="1"/>
    </xf>
    <xf numFmtId="40" fontId="0" fillId="0" borderId="0" xfId="1" applyNumberFormat="1" applyFont="1" applyFill="1">
      <alignment vertical="center"/>
    </xf>
    <xf numFmtId="0" fontId="12" fillId="0" borderId="0" xfId="0" applyFont="1">
      <alignment vertical="center"/>
    </xf>
    <xf numFmtId="38" fontId="12" fillId="0" borderId="0" xfId="1" applyFont="1" applyFill="1">
      <alignment vertical="center"/>
    </xf>
    <xf numFmtId="40" fontId="12" fillId="0" borderId="0" xfId="1" applyNumberFormat="1" applyFont="1" applyFill="1">
      <alignment vertical="center"/>
    </xf>
    <xf numFmtId="0" fontId="4" fillId="0" borderId="0" xfId="0" applyFont="1">
      <alignment vertical="center"/>
    </xf>
    <xf numFmtId="38" fontId="12" fillId="0" borderId="0" xfId="1" applyFont="1" applyFill="1" applyAlignment="1">
      <alignment horizontal="right" vertical="center"/>
    </xf>
    <xf numFmtId="38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38" fontId="10" fillId="0" borderId="15" xfId="1" applyFont="1" applyFill="1" applyBorder="1" applyAlignment="1">
      <alignment horizontal="right" vertical="center"/>
    </xf>
    <xf numFmtId="38" fontId="11" fillId="0" borderId="15" xfId="1" applyFont="1" applyFill="1" applyBorder="1" applyAlignment="1">
      <alignment horizontal="right" vertical="center"/>
    </xf>
    <xf numFmtId="49" fontId="11" fillId="0" borderId="15" xfId="1" applyNumberFormat="1" applyFont="1" applyFill="1" applyBorder="1" applyAlignment="1">
      <alignment horizontal="right" vertical="center"/>
    </xf>
    <xf numFmtId="38" fontId="11" fillId="0" borderId="11" xfId="1" applyFont="1" applyFill="1" applyBorder="1" applyAlignment="1">
      <alignment horizontal="right" vertical="center"/>
    </xf>
    <xf numFmtId="0" fontId="11" fillId="0" borderId="0" xfId="0" applyFont="1">
      <alignment vertical="center"/>
    </xf>
    <xf numFmtId="38" fontId="11" fillId="0" borderId="10" xfId="1" applyFont="1" applyFill="1" applyBorder="1" applyAlignment="1">
      <alignment horizontal="right" vertical="center"/>
    </xf>
    <xf numFmtId="49" fontId="11" fillId="0" borderId="10" xfId="1" applyNumberFormat="1" applyFont="1" applyFill="1" applyBorder="1" applyAlignment="1">
      <alignment horizontal="right" vertical="center"/>
    </xf>
    <xf numFmtId="38" fontId="11" fillId="0" borderId="18" xfId="1" applyFont="1" applyFill="1" applyBorder="1" applyAlignment="1">
      <alignment horizontal="right" vertical="center"/>
    </xf>
    <xf numFmtId="38" fontId="7" fillId="0" borderId="2" xfId="1" applyFont="1" applyFill="1" applyBorder="1" applyAlignment="1">
      <alignment horizontal="center" vertical="center"/>
    </xf>
    <xf numFmtId="40" fontId="2" fillId="0" borderId="2" xfId="1" applyNumberFormat="1" applyFont="1" applyFill="1" applyBorder="1" applyAlignment="1">
      <alignment horizontal="center" vertical="center" shrinkToFit="1"/>
    </xf>
    <xf numFmtId="38" fontId="0" fillId="0" borderId="15" xfId="1" applyFont="1" applyFill="1" applyBorder="1" applyAlignment="1">
      <alignment horizontal="right" vertical="center"/>
    </xf>
    <xf numFmtId="38" fontId="11" fillId="0" borderId="5" xfId="1" applyFont="1" applyFill="1" applyBorder="1" applyAlignment="1">
      <alignment horizontal="right" vertical="center"/>
    </xf>
    <xf numFmtId="38" fontId="11" fillId="0" borderId="16" xfId="1" applyFont="1" applyFill="1" applyBorder="1" applyAlignment="1">
      <alignment horizontal="right" vertical="center"/>
    </xf>
    <xf numFmtId="40" fontId="11" fillId="0" borderId="5" xfId="1" applyNumberFormat="1" applyFont="1" applyFill="1" applyBorder="1" applyAlignment="1">
      <alignment horizontal="right" vertical="center"/>
    </xf>
    <xf numFmtId="40" fontId="8" fillId="0" borderId="5" xfId="1" applyNumberFormat="1" applyFont="1" applyFill="1" applyBorder="1" applyAlignment="1">
      <alignment horizontal="right" vertical="center"/>
    </xf>
    <xf numFmtId="38" fontId="8" fillId="0" borderId="5" xfId="1" applyFont="1" applyFill="1" applyBorder="1" applyAlignment="1">
      <alignment horizontal="right" vertical="center"/>
    </xf>
    <xf numFmtId="38" fontId="0" fillId="0" borderId="5" xfId="1" applyFont="1" applyFill="1" applyBorder="1" applyAlignment="1">
      <alignment horizontal="right" vertical="center"/>
    </xf>
    <xf numFmtId="40" fontId="0" fillId="0" borderId="5" xfId="1" applyNumberFormat="1" applyFont="1" applyFill="1" applyBorder="1" applyAlignment="1">
      <alignment horizontal="right" vertical="center"/>
    </xf>
    <xf numFmtId="38" fontId="11" fillId="0" borderId="8" xfId="1" applyFont="1" applyFill="1" applyBorder="1" applyAlignment="1">
      <alignment horizontal="right" vertical="center"/>
    </xf>
    <xf numFmtId="40" fontId="11" fillId="0" borderId="8" xfId="1" applyNumberFormat="1" applyFont="1" applyFill="1" applyBorder="1" applyAlignment="1">
      <alignment horizontal="right" vertical="center"/>
    </xf>
    <xf numFmtId="38" fontId="0" fillId="0" borderId="8" xfId="1" applyFont="1" applyFill="1" applyBorder="1" applyAlignment="1">
      <alignment horizontal="right" vertical="center"/>
    </xf>
    <xf numFmtId="38" fontId="8" fillId="0" borderId="8" xfId="1" applyFont="1" applyFill="1" applyBorder="1" applyAlignment="1">
      <alignment horizontal="right" vertical="center"/>
    </xf>
    <xf numFmtId="40" fontId="11" fillId="0" borderId="16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shrinkToFit="1"/>
    </xf>
    <xf numFmtId="0" fontId="11" fillId="0" borderId="32" xfId="0" applyFont="1" applyBorder="1" applyAlignment="1">
      <alignment horizontal="left" vertical="center"/>
    </xf>
    <xf numFmtId="38" fontId="11" fillId="0" borderId="38" xfId="1" applyFont="1" applyFill="1" applyBorder="1" applyAlignment="1">
      <alignment horizontal="right" vertical="center"/>
    </xf>
    <xf numFmtId="38" fontId="11" fillId="0" borderId="0" xfId="1" applyFont="1" applyFill="1" applyBorder="1" applyAlignment="1">
      <alignment horizontal="right" vertical="center"/>
    </xf>
    <xf numFmtId="0" fontId="11" fillId="0" borderId="15" xfId="0" applyFont="1" applyBorder="1" applyAlignment="1">
      <alignment horizontal="left" vertical="center"/>
    </xf>
    <xf numFmtId="49" fontId="11" fillId="0" borderId="15" xfId="0" applyNumberFormat="1" applyFont="1" applyBorder="1" applyAlignment="1">
      <alignment horizontal="left" vertical="center" shrinkToFit="1"/>
    </xf>
    <xf numFmtId="0" fontId="11" fillId="0" borderId="15" xfId="0" applyFont="1" applyBorder="1" applyAlignment="1">
      <alignment horizontal="right" vertical="center"/>
    </xf>
    <xf numFmtId="56" fontId="11" fillId="0" borderId="14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56" fontId="10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left" vertical="center" shrinkToFit="1"/>
    </xf>
    <xf numFmtId="0" fontId="10" fillId="0" borderId="15" xfId="0" applyFont="1" applyBorder="1" applyAlignment="1">
      <alignment horizontal="right" vertical="center"/>
    </xf>
    <xf numFmtId="56" fontId="10" fillId="0" borderId="15" xfId="0" applyNumberFormat="1" applyFont="1" applyBorder="1">
      <alignment vertical="center"/>
    </xf>
    <xf numFmtId="56" fontId="11" fillId="0" borderId="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left" vertical="center" shrinkToFit="1"/>
    </xf>
    <xf numFmtId="0" fontId="11" fillId="0" borderId="10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 shrinkToFit="1"/>
    </xf>
    <xf numFmtId="0" fontId="11" fillId="0" borderId="5" xfId="0" applyFont="1" applyBorder="1" applyAlignment="1">
      <alignment horizontal="right" vertical="center"/>
    </xf>
    <xf numFmtId="56" fontId="12" fillId="0" borderId="9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shrinkToFit="1"/>
    </xf>
    <xf numFmtId="0" fontId="0" fillId="0" borderId="10" xfId="0" applyBorder="1" applyAlignment="1">
      <alignment horizontal="right" vertical="center"/>
    </xf>
    <xf numFmtId="38" fontId="0" fillId="0" borderId="0" xfId="0" applyNumberFormat="1" applyAlignment="1">
      <alignment horizontal="right" vertical="center"/>
    </xf>
    <xf numFmtId="38" fontId="0" fillId="0" borderId="0" xfId="0" applyNumberFormat="1">
      <alignment vertical="center"/>
    </xf>
    <xf numFmtId="0" fontId="10" fillId="0" borderId="15" xfId="0" applyFont="1" applyBorder="1" applyAlignment="1">
      <alignment horizontal="left" vertical="center"/>
    </xf>
    <xf numFmtId="56" fontId="11" fillId="0" borderId="31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right" vertical="center"/>
    </xf>
    <xf numFmtId="56" fontId="10" fillId="0" borderId="31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 shrinkToFit="1"/>
    </xf>
    <xf numFmtId="0" fontId="10" fillId="0" borderId="8" xfId="0" applyFont="1" applyBorder="1" applyAlignment="1">
      <alignment horizontal="right" vertical="center"/>
    </xf>
    <xf numFmtId="177" fontId="11" fillId="0" borderId="15" xfId="0" applyNumberFormat="1" applyFont="1" applyBorder="1" applyAlignment="1">
      <alignment horizontal="left" vertical="center" shrinkToFit="1"/>
    </xf>
    <xf numFmtId="56" fontId="11" fillId="0" borderId="15" xfId="0" applyNumberFormat="1" applyFont="1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 applyAlignment="1">
      <alignment vertical="center" shrinkToFi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49" fontId="11" fillId="0" borderId="13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right" vertical="center"/>
    </xf>
    <xf numFmtId="40" fontId="11" fillId="0" borderId="15" xfId="1" applyNumberFormat="1" applyFont="1" applyFill="1" applyBorder="1" applyAlignment="1">
      <alignment horizontal="right" vertical="center"/>
    </xf>
    <xf numFmtId="49" fontId="11" fillId="0" borderId="5" xfId="1" applyNumberFormat="1" applyFont="1" applyFill="1" applyBorder="1" applyAlignment="1">
      <alignment horizontal="right" vertical="center"/>
    </xf>
    <xf numFmtId="38" fontId="10" fillId="0" borderId="8" xfId="1" applyFont="1" applyFill="1" applyBorder="1" applyAlignment="1">
      <alignment horizontal="right" vertical="center"/>
    </xf>
    <xf numFmtId="176" fontId="8" fillId="0" borderId="0" xfId="0" applyNumberFormat="1" applyFont="1" applyAlignment="1">
      <alignment horizontal="right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 shrinkToFit="1"/>
    </xf>
    <xf numFmtId="176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1" fillId="2" borderId="15" xfId="0" applyFont="1" applyFill="1" applyBorder="1" applyAlignment="1">
      <alignment horizontal="left" vertical="center"/>
    </xf>
    <xf numFmtId="49" fontId="11" fillId="2" borderId="15" xfId="0" applyNumberFormat="1" applyFont="1" applyFill="1" applyBorder="1" applyAlignment="1">
      <alignment horizontal="left" vertical="center" shrinkToFit="1"/>
    </xf>
    <xf numFmtId="0" fontId="11" fillId="2" borderId="15" xfId="0" applyFont="1" applyFill="1" applyBorder="1" applyAlignment="1">
      <alignment horizontal="right" vertical="center"/>
    </xf>
    <xf numFmtId="38" fontId="11" fillId="2" borderId="5" xfId="1" applyFont="1" applyFill="1" applyBorder="1" applyAlignment="1">
      <alignment horizontal="right" vertical="center"/>
    </xf>
    <xf numFmtId="176" fontId="11" fillId="2" borderId="8" xfId="0" applyNumberFormat="1" applyFont="1" applyFill="1" applyBorder="1" applyAlignment="1">
      <alignment horizontal="right" vertical="center"/>
    </xf>
    <xf numFmtId="40" fontId="11" fillId="2" borderId="15" xfId="1" applyNumberFormat="1" applyFont="1" applyFill="1" applyBorder="1" applyAlignment="1">
      <alignment horizontal="right" vertical="center"/>
    </xf>
    <xf numFmtId="0" fontId="11" fillId="2" borderId="17" xfId="0" applyFont="1" applyFill="1" applyBorder="1" applyAlignment="1">
      <alignment horizontal="left" vertical="center"/>
    </xf>
    <xf numFmtId="56" fontId="11" fillId="0" borderId="0" xfId="0" applyNumberFormat="1" applyFont="1">
      <alignment vertical="center"/>
    </xf>
    <xf numFmtId="0" fontId="10" fillId="0" borderId="0" xfId="0" applyFont="1">
      <alignment vertical="center"/>
    </xf>
    <xf numFmtId="0" fontId="10" fillId="0" borderId="15" xfId="0" applyFont="1" applyBorder="1">
      <alignment vertical="center"/>
    </xf>
    <xf numFmtId="56" fontId="12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 shrinkToFit="1"/>
    </xf>
    <xf numFmtId="0" fontId="0" fillId="0" borderId="15" xfId="0" applyBorder="1" applyAlignment="1">
      <alignment horizontal="right" vertical="center"/>
    </xf>
    <xf numFmtId="56" fontId="11" fillId="0" borderId="6" xfId="0" applyNumberFormat="1" applyFont="1" applyBorder="1" applyAlignment="1">
      <alignment horizontal="center" vertical="center"/>
    </xf>
    <xf numFmtId="56" fontId="11" fillId="0" borderId="36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49" fontId="11" fillId="0" borderId="16" xfId="0" applyNumberFormat="1" applyFont="1" applyBorder="1" applyAlignment="1">
      <alignment horizontal="left" vertical="center" shrinkToFit="1"/>
    </xf>
    <xf numFmtId="0" fontId="11" fillId="0" borderId="16" xfId="0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56" fontId="12" fillId="0" borderId="33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49" fontId="0" fillId="0" borderId="34" xfId="0" applyNumberFormat="1" applyBorder="1" applyAlignment="1">
      <alignment horizontal="left" vertical="center" shrinkToFit="1"/>
    </xf>
    <xf numFmtId="38" fontId="0" fillId="0" borderId="34" xfId="1" applyFont="1" applyFill="1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38" fontId="0" fillId="0" borderId="35" xfId="1" applyFont="1" applyFill="1" applyBorder="1" applyAlignment="1">
      <alignment horizontal="right" vertical="center"/>
    </xf>
    <xf numFmtId="56" fontId="12" fillId="0" borderId="26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 shrinkToFit="1"/>
    </xf>
    <xf numFmtId="0" fontId="0" fillId="0" borderId="7" xfId="0" applyBorder="1" applyAlignment="1">
      <alignment horizontal="right" vertical="center"/>
    </xf>
    <xf numFmtId="0" fontId="12" fillId="0" borderId="7" xfId="0" quotePrefix="1" applyFont="1" applyBorder="1" applyAlignment="1">
      <alignment horizontal="center" vertical="center"/>
    </xf>
    <xf numFmtId="0" fontId="0" fillId="0" borderId="7" xfId="0" applyBorder="1" applyAlignment="1">
      <alignment horizontal="left" vertical="center" shrinkToFit="1"/>
    </xf>
    <xf numFmtId="49" fontId="0" fillId="0" borderId="7" xfId="0" applyNumberFormat="1" applyBorder="1" applyAlignment="1">
      <alignment vertical="center" shrinkToFit="1"/>
    </xf>
    <xf numFmtId="0" fontId="0" fillId="0" borderId="7" xfId="0" applyBorder="1">
      <alignment vertical="center"/>
    </xf>
    <xf numFmtId="56" fontId="12" fillId="0" borderId="28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left" vertical="center" shrinkToFit="1"/>
    </xf>
    <xf numFmtId="49" fontId="0" fillId="0" borderId="29" xfId="0" applyNumberFormat="1" applyBorder="1" applyAlignment="1">
      <alignment horizontal="left" vertical="center" shrinkToFit="1"/>
    </xf>
    <xf numFmtId="0" fontId="0" fillId="0" borderId="29" xfId="0" applyBorder="1">
      <alignment vertical="center"/>
    </xf>
    <xf numFmtId="56" fontId="0" fillId="0" borderId="14" xfId="0" applyNumberFormat="1" applyBorder="1" applyAlignment="1">
      <alignment horizontal="center" vertical="center"/>
    </xf>
    <xf numFmtId="176" fontId="11" fillId="0" borderId="8" xfId="0" applyNumberFormat="1" applyFont="1" applyBorder="1" applyAlignment="1">
      <alignment horizontal="right" vertical="center"/>
    </xf>
    <xf numFmtId="0" fontId="11" fillId="0" borderId="11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38" fontId="11" fillId="0" borderId="0" xfId="0" applyNumberFormat="1" applyFont="1">
      <alignment vertical="center"/>
    </xf>
    <xf numFmtId="0" fontId="8" fillId="0" borderId="15" xfId="0" applyFont="1" applyBorder="1" applyAlignment="1">
      <alignment horizontal="right" vertical="center"/>
    </xf>
    <xf numFmtId="0" fontId="8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38" fontId="10" fillId="0" borderId="0" xfId="0" applyNumberFormat="1" applyFont="1">
      <alignment vertical="center"/>
    </xf>
    <xf numFmtId="56" fontId="10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9" fillId="0" borderId="17" xfId="0" applyFont="1" applyBorder="1" applyAlignment="1">
      <alignment horizontal="left" vertical="center" shrinkToFit="1"/>
    </xf>
    <xf numFmtId="0" fontId="9" fillId="0" borderId="17" xfId="0" applyFont="1" applyBorder="1" applyAlignment="1">
      <alignment horizontal="left" vertical="center"/>
    </xf>
    <xf numFmtId="176" fontId="10" fillId="0" borderId="8" xfId="0" applyNumberFormat="1" applyFont="1" applyBorder="1" applyAlignment="1">
      <alignment horizontal="right" vertical="center"/>
    </xf>
    <xf numFmtId="56" fontId="6" fillId="0" borderId="6" xfId="0" applyNumberFormat="1" applyFont="1" applyBorder="1" applyAlignment="1">
      <alignment horizontal="center" vertical="center"/>
    </xf>
    <xf numFmtId="56" fontId="6" fillId="0" borderId="14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left" vertical="center" shrinkToFit="1"/>
    </xf>
    <xf numFmtId="0" fontId="0" fillId="0" borderId="16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 shrinkToFit="1"/>
    </xf>
    <xf numFmtId="0" fontId="11" fillId="0" borderId="20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0" borderId="5" xfId="0" applyFont="1" applyBorder="1" applyAlignment="1">
      <alignment horizontal="right" vertical="center"/>
    </xf>
    <xf numFmtId="176" fontId="11" fillId="0" borderId="5" xfId="0" applyNumberFormat="1" applyFont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left" vertical="center" shrinkToFit="1"/>
    </xf>
    <xf numFmtId="0" fontId="11" fillId="0" borderId="19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176" fontId="8" fillId="0" borderId="0" xfId="0" applyNumberFormat="1" applyFont="1">
      <alignment vertical="center"/>
    </xf>
    <xf numFmtId="56" fontId="10" fillId="0" borderId="3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56" fontId="8" fillId="0" borderId="31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56" fontId="0" fillId="0" borderId="5" xfId="0" applyNumberFormat="1" applyBorder="1" applyAlignment="1">
      <alignment horizontal="left" vertical="center" shrinkToFit="1"/>
    </xf>
    <xf numFmtId="0" fontId="8" fillId="0" borderId="19" xfId="0" applyFont="1" applyBorder="1" applyAlignment="1">
      <alignment horizontal="left" vertical="center"/>
    </xf>
    <xf numFmtId="56" fontId="8" fillId="0" borderId="9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56" fontId="0" fillId="0" borderId="4" xfId="0" applyNumberFormat="1" applyBorder="1" applyAlignment="1">
      <alignment horizontal="left" vertical="center" shrinkToFit="1"/>
    </xf>
    <xf numFmtId="0" fontId="8" fillId="0" borderId="10" xfId="0" applyFont="1" applyBorder="1" applyAlignment="1">
      <alignment horizontal="right" vertical="center"/>
    </xf>
    <xf numFmtId="176" fontId="11" fillId="0" borderId="10" xfId="0" applyNumberFormat="1" applyFont="1" applyBorder="1" applyAlignment="1">
      <alignment horizontal="right" vertical="center"/>
    </xf>
    <xf numFmtId="0" fontId="8" fillId="0" borderId="21" xfId="0" applyFont="1" applyBorder="1" applyAlignment="1">
      <alignment horizontal="left" vertical="center"/>
    </xf>
    <xf numFmtId="177" fontId="11" fillId="2" borderId="0" xfId="0" applyNumberFormat="1" applyFont="1" applyFill="1">
      <alignment vertical="center"/>
    </xf>
    <xf numFmtId="49" fontId="0" fillId="2" borderId="15" xfId="0" applyNumberFormat="1" applyFill="1" applyBorder="1" applyAlignment="1">
      <alignment horizontal="left" vertical="center" shrinkToFit="1"/>
    </xf>
    <xf numFmtId="0" fontId="8" fillId="2" borderId="17" xfId="0" applyFont="1" applyFill="1" applyBorder="1" applyAlignment="1">
      <alignment horizontal="left" vertical="center"/>
    </xf>
    <xf numFmtId="56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38" fontId="11" fillId="2" borderId="15" xfId="1" applyFont="1" applyFill="1" applyBorder="1" applyAlignment="1">
      <alignment horizontal="right" vertical="center"/>
    </xf>
    <xf numFmtId="38" fontId="11" fillId="2" borderId="11" xfId="1" applyFont="1" applyFill="1" applyBorder="1" applyAlignment="1">
      <alignment horizontal="right" vertical="center"/>
    </xf>
    <xf numFmtId="56" fontId="10" fillId="3" borderId="14" xfId="0" applyNumberFormat="1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left" vertical="center"/>
    </xf>
    <xf numFmtId="49" fontId="11" fillId="3" borderId="15" xfId="0" applyNumberFormat="1" applyFont="1" applyFill="1" applyBorder="1" applyAlignment="1">
      <alignment horizontal="left" vertical="center" shrinkToFit="1"/>
    </xf>
    <xf numFmtId="0" fontId="11" fillId="3" borderId="15" xfId="0" applyFont="1" applyFill="1" applyBorder="1" applyAlignment="1">
      <alignment horizontal="right" vertical="center"/>
    </xf>
    <xf numFmtId="176" fontId="11" fillId="3" borderId="8" xfId="0" applyNumberFormat="1" applyFont="1" applyFill="1" applyBorder="1" applyAlignment="1">
      <alignment horizontal="right" vertical="center"/>
    </xf>
    <xf numFmtId="0" fontId="11" fillId="3" borderId="17" xfId="0" applyFont="1" applyFill="1" applyBorder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49" fontId="10" fillId="3" borderId="15" xfId="0" applyNumberFormat="1" applyFont="1" applyFill="1" applyBorder="1" applyAlignment="1">
      <alignment horizontal="left" vertical="center" shrinkToFit="1"/>
    </xf>
    <xf numFmtId="49" fontId="11" fillId="3" borderId="15" xfId="1" applyNumberFormat="1" applyFont="1" applyFill="1" applyBorder="1" applyAlignment="1">
      <alignment horizontal="right" vertical="center"/>
    </xf>
    <xf numFmtId="0" fontId="10" fillId="3" borderId="15" xfId="0" applyFont="1" applyFill="1" applyBorder="1" applyAlignment="1">
      <alignment horizontal="right" vertical="center"/>
    </xf>
    <xf numFmtId="0" fontId="10" fillId="3" borderId="17" xfId="0" applyFont="1" applyFill="1" applyBorder="1" applyAlignment="1">
      <alignment horizontal="left" vertical="center"/>
    </xf>
    <xf numFmtId="56" fontId="11" fillId="2" borderId="6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right" vertical="center"/>
    </xf>
    <xf numFmtId="56" fontId="11" fillId="3" borderId="0" xfId="0" applyNumberFormat="1" applyFont="1" applyFill="1">
      <alignment vertical="center"/>
    </xf>
    <xf numFmtId="49" fontId="11" fillId="4" borderId="15" xfId="0" applyNumberFormat="1" applyFont="1" applyFill="1" applyBorder="1" applyAlignment="1">
      <alignment horizontal="left" vertical="center" shrinkToFit="1"/>
    </xf>
    <xf numFmtId="38" fontId="11" fillId="4" borderId="15" xfId="1" applyFont="1" applyFill="1" applyBorder="1" applyAlignment="1">
      <alignment horizontal="right" vertical="center"/>
    </xf>
    <xf numFmtId="176" fontId="11" fillId="4" borderId="8" xfId="0" applyNumberFormat="1" applyFont="1" applyFill="1" applyBorder="1" applyAlignment="1">
      <alignment horizontal="right" vertical="center"/>
    </xf>
    <xf numFmtId="56" fontId="11" fillId="4" borderId="0" xfId="0" applyNumberFormat="1" applyFont="1" applyFill="1">
      <alignment vertical="center"/>
    </xf>
    <xf numFmtId="56" fontId="11" fillId="4" borderId="14" xfId="0" applyNumberFormat="1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left" vertical="center"/>
    </xf>
    <xf numFmtId="0" fontId="0" fillId="4" borderId="15" xfId="0" applyFill="1" applyBorder="1" applyAlignment="1">
      <alignment horizontal="right" vertical="center"/>
    </xf>
    <xf numFmtId="38" fontId="11" fillId="4" borderId="11" xfId="1" applyFont="1" applyFill="1" applyBorder="1" applyAlignment="1">
      <alignment horizontal="right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right" vertical="center"/>
    </xf>
    <xf numFmtId="56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left" vertical="center"/>
    </xf>
    <xf numFmtId="49" fontId="11" fillId="5" borderId="15" xfId="0" applyNumberFormat="1" applyFont="1" applyFill="1" applyBorder="1" applyAlignment="1">
      <alignment horizontal="left" vertical="center" shrinkToFit="1"/>
    </xf>
    <xf numFmtId="38" fontId="11" fillId="5" borderId="15" xfId="1" applyFont="1" applyFill="1" applyBorder="1" applyAlignment="1">
      <alignment horizontal="right" vertical="center"/>
    </xf>
    <xf numFmtId="0" fontId="11" fillId="5" borderId="15" xfId="0" applyFont="1" applyFill="1" applyBorder="1" applyAlignment="1">
      <alignment horizontal="right" vertical="center"/>
    </xf>
    <xf numFmtId="38" fontId="11" fillId="5" borderId="11" xfId="1" applyFont="1" applyFill="1" applyBorder="1" applyAlignment="1">
      <alignment horizontal="right" vertical="center"/>
    </xf>
    <xf numFmtId="56" fontId="11" fillId="5" borderId="0" xfId="0" applyNumberFormat="1" applyFont="1" applyFill="1">
      <alignment vertical="center"/>
    </xf>
    <xf numFmtId="56" fontId="11" fillId="5" borderId="24" xfId="0" applyNumberFormat="1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49" fontId="11" fillId="5" borderId="15" xfId="1" applyNumberFormat="1" applyFont="1" applyFill="1" applyBorder="1" applyAlignment="1">
      <alignment horizontal="right" vertical="center"/>
    </xf>
    <xf numFmtId="0" fontId="11" fillId="5" borderId="22" xfId="0" applyFont="1" applyFill="1" applyBorder="1" applyAlignment="1">
      <alignment horizontal="center" vertical="center"/>
    </xf>
    <xf numFmtId="49" fontId="11" fillId="6" borderId="15" xfId="0" applyNumberFormat="1" applyFont="1" applyFill="1" applyBorder="1" applyAlignment="1">
      <alignment horizontal="left" vertical="center" shrinkToFit="1"/>
    </xf>
    <xf numFmtId="38" fontId="11" fillId="6" borderId="15" xfId="1" applyFont="1" applyFill="1" applyBorder="1" applyAlignment="1">
      <alignment horizontal="right" vertical="center"/>
    </xf>
    <xf numFmtId="176" fontId="11" fillId="6" borderId="8" xfId="0" applyNumberFormat="1" applyFont="1" applyFill="1" applyBorder="1" applyAlignment="1">
      <alignment horizontal="right" vertical="center"/>
    </xf>
    <xf numFmtId="0" fontId="11" fillId="6" borderId="17" xfId="0" applyFont="1" applyFill="1" applyBorder="1" applyAlignment="1">
      <alignment horizontal="left" vertical="center"/>
    </xf>
    <xf numFmtId="56" fontId="10" fillId="6" borderId="6" xfId="0" applyNumberFormat="1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49" fontId="0" fillId="6" borderId="15" xfId="0" applyNumberFormat="1" applyFill="1" applyBorder="1" applyAlignment="1">
      <alignment horizontal="left" vertical="center" shrinkToFit="1"/>
    </xf>
    <xf numFmtId="0" fontId="11" fillId="6" borderId="15" xfId="0" applyFont="1" applyFill="1" applyBorder="1" applyAlignment="1">
      <alignment horizontal="right" vertical="center"/>
    </xf>
    <xf numFmtId="0" fontId="11" fillId="6" borderId="15" xfId="0" applyFont="1" applyFill="1" applyBorder="1" applyAlignment="1">
      <alignment horizontal="left" vertical="center"/>
    </xf>
    <xf numFmtId="38" fontId="0" fillId="6" borderId="15" xfId="1" applyFont="1" applyFill="1" applyBorder="1" applyAlignment="1">
      <alignment horizontal="right" vertical="center"/>
    </xf>
    <xf numFmtId="0" fontId="9" fillId="6" borderId="17" xfId="0" applyFont="1" applyFill="1" applyBorder="1" applyAlignment="1">
      <alignment horizontal="left" vertical="center" shrinkToFit="1"/>
    </xf>
    <xf numFmtId="56" fontId="11" fillId="6" borderId="14" xfId="0" applyNumberFormat="1" applyFont="1" applyFill="1" applyBorder="1" applyAlignment="1">
      <alignment horizontal="center" vertical="center"/>
    </xf>
    <xf numFmtId="38" fontId="11" fillId="6" borderId="11" xfId="1" applyFont="1" applyFill="1" applyBorder="1" applyAlignment="1">
      <alignment horizontal="right" vertical="center"/>
    </xf>
    <xf numFmtId="0" fontId="11" fillId="6" borderId="15" xfId="0" applyFont="1" applyFill="1" applyBorder="1">
      <alignment vertical="center"/>
    </xf>
    <xf numFmtId="0" fontId="10" fillId="6" borderId="0" xfId="0" applyFont="1" applyFill="1">
      <alignment vertical="center"/>
    </xf>
    <xf numFmtId="49" fontId="11" fillId="6" borderId="15" xfId="0" applyNumberFormat="1" applyFont="1" applyFill="1" applyBorder="1" applyAlignment="1">
      <alignment horizontal="left" vertical="center"/>
    </xf>
    <xf numFmtId="56" fontId="12" fillId="6" borderId="14" xfId="0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left" vertical="center"/>
    </xf>
    <xf numFmtId="0" fontId="0" fillId="6" borderId="15" xfId="0" applyFill="1" applyBorder="1" applyAlignment="1">
      <alignment horizontal="right" vertical="center"/>
    </xf>
    <xf numFmtId="0" fontId="11" fillId="6" borderId="23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left" vertical="center"/>
    </xf>
    <xf numFmtId="49" fontId="11" fillId="6" borderId="16" xfId="0" applyNumberFormat="1" applyFont="1" applyFill="1" applyBorder="1" applyAlignment="1">
      <alignment horizontal="left" vertical="center" shrinkToFit="1"/>
    </xf>
    <xf numFmtId="38" fontId="11" fillId="6" borderId="23" xfId="1" applyFont="1" applyFill="1" applyBorder="1" applyAlignment="1">
      <alignment horizontal="right" vertical="center"/>
    </xf>
    <xf numFmtId="38" fontId="8" fillId="2" borderId="15" xfId="1" applyFont="1" applyFill="1" applyBorder="1" applyAlignment="1">
      <alignment horizontal="right" vertical="center"/>
    </xf>
    <xf numFmtId="38" fontId="11" fillId="3" borderId="5" xfId="1" applyFont="1" applyFill="1" applyBorder="1" applyAlignment="1">
      <alignment horizontal="right" vertical="center"/>
    </xf>
    <xf numFmtId="40" fontId="11" fillId="3" borderId="15" xfId="1" applyNumberFormat="1" applyFont="1" applyFill="1" applyBorder="1" applyAlignment="1">
      <alignment horizontal="right" vertical="center"/>
    </xf>
    <xf numFmtId="0" fontId="11" fillId="6" borderId="16" xfId="0" applyFont="1" applyFill="1" applyBorder="1" applyAlignment="1">
      <alignment horizontal="right" vertical="center"/>
    </xf>
    <xf numFmtId="56" fontId="10" fillId="6" borderId="24" xfId="0" applyNumberFormat="1" applyFont="1" applyFill="1" applyBorder="1" applyAlignment="1">
      <alignment horizontal="center" vertical="center"/>
    </xf>
    <xf numFmtId="40" fontId="11" fillId="6" borderId="5" xfId="1" applyNumberFormat="1" applyFont="1" applyFill="1" applyBorder="1" applyAlignment="1">
      <alignment horizontal="right" vertical="center"/>
    </xf>
    <xf numFmtId="0" fontId="9" fillId="6" borderId="11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49" fontId="0" fillId="7" borderId="15" xfId="0" applyNumberFormat="1" applyFill="1" applyBorder="1" applyAlignment="1">
      <alignment horizontal="left" vertical="center" shrinkToFit="1"/>
    </xf>
    <xf numFmtId="38" fontId="0" fillId="7" borderId="15" xfId="1" applyFont="1" applyFill="1" applyBorder="1" applyAlignment="1">
      <alignment horizontal="right" vertical="center"/>
    </xf>
    <xf numFmtId="176" fontId="11" fillId="7" borderId="8" xfId="0" applyNumberFormat="1" applyFont="1" applyFill="1" applyBorder="1" applyAlignment="1">
      <alignment horizontal="right" vertical="center"/>
    </xf>
    <xf numFmtId="0" fontId="0" fillId="7" borderId="17" xfId="0" applyFill="1" applyBorder="1" applyAlignment="1">
      <alignment horizontal="left" vertical="center"/>
    </xf>
    <xf numFmtId="0" fontId="11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left" vertical="center"/>
    </xf>
    <xf numFmtId="40" fontId="11" fillId="7" borderId="5" xfId="1" applyNumberFormat="1" applyFont="1" applyFill="1" applyBorder="1" applyAlignment="1">
      <alignment horizontal="right" vertical="center"/>
    </xf>
    <xf numFmtId="56" fontId="10" fillId="7" borderId="6" xfId="0" applyNumberFormat="1" applyFont="1" applyFill="1" applyBorder="1" applyAlignment="1">
      <alignment horizontal="center" vertical="center"/>
    </xf>
    <xf numFmtId="176" fontId="10" fillId="7" borderId="8" xfId="0" applyNumberFormat="1" applyFont="1" applyFill="1" applyBorder="1" applyAlignment="1">
      <alignment horizontal="right" vertical="center"/>
    </xf>
    <xf numFmtId="0" fontId="10" fillId="7" borderId="17" xfId="0" applyFont="1" applyFill="1" applyBorder="1" applyAlignment="1">
      <alignment horizontal="left" vertical="center"/>
    </xf>
    <xf numFmtId="40" fontId="0" fillId="7" borderId="5" xfId="1" applyNumberFormat="1" applyFont="1" applyFill="1" applyBorder="1" applyAlignment="1">
      <alignment horizontal="right" vertical="center"/>
    </xf>
    <xf numFmtId="56" fontId="11" fillId="7" borderId="0" xfId="0" applyNumberFormat="1" applyFont="1" applyFill="1">
      <alignment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/>
    </xf>
    <xf numFmtId="0" fontId="11" fillId="8" borderId="15" xfId="0" applyFont="1" applyFill="1" applyBorder="1" applyAlignment="1">
      <alignment horizontal="right" vertical="center"/>
    </xf>
    <xf numFmtId="176" fontId="11" fillId="8" borderId="8" xfId="0" applyNumberFormat="1" applyFont="1" applyFill="1" applyBorder="1" applyAlignment="1">
      <alignment horizontal="right" vertical="center"/>
    </xf>
    <xf numFmtId="0" fontId="9" fillId="8" borderId="17" xfId="0" applyFont="1" applyFill="1" applyBorder="1" applyAlignment="1">
      <alignment horizontal="left" vertical="center" shrinkToFit="1"/>
    </xf>
    <xf numFmtId="56" fontId="11" fillId="8" borderId="5" xfId="0" applyNumberFormat="1" applyFont="1" applyFill="1" applyBorder="1" applyAlignment="1">
      <alignment horizontal="left" vertical="center"/>
    </xf>
    <xf numFmtId="49" fontId="11" fillId="8" borderId="15" xfId="0" applyNumberFormat="1" applyFont="1" applyFill="1" applyBorder="1" applyAlignment="1">
      <alignment horizontal="left" vertical="center" shrinkToFit="1"/>
    </xf>
    <xf numFmtId="38" fontId="11" fillId="8" borderId="15" xfId="1" applyFont="1" applyFill="1" applyBorder="1" applyAlignment="1">
      <alignment horizontal="right" vertical="center"/>
    </xf>
    <xf numFmtId="0" fontId="11" fillId="8" borderId="17" xfId="0" applyFont="1" applyFill="1" applyBorder="1" applyAlignment="1">
      <alignment horizontal="left" vertical="center"/>
    </xf>
    <xf numFmtId="56" fontId="6" fillId="8" borderId="6" xfId="0" applyNumberFormat="1" applyFont="1" applyFill="1" applyBorder="1" applyAlignment="1">
      <alignment horizontal="center" vertical="center"/>
    </xf>
    <xf numFmtId="56" fontId="11" fillId="8" borderId="0" xfId="0" applyNumberFormat="1" applyFont="1" applyFill="1">
      <alignment vertical="center"/>
    </xf>
    <xf numFmtId="56" fontId="10" fillId="4" borderId="6" xfId="0" applyNumberFormat="1" applyFont="1" applyFill="1" applyBorder="1" applyAlignment="1">
      <alignment horizontal="center" vertical="center"/>
    </xf>
    <xf numFmtId="56" fontId="11" fillId="8" borderId="14" xfId="0" applyNumberFormat="1" applyFont="1" applyFill="1" applyBorder="1" applyAlignment="1">
      <alignment horizontal="center" vertical="center"/>
    </xf>
    <xf numFmtId="40" fontId="0" fillId="8" borderId="15" xfId="1" applyNumberFormat="1" applyFont="1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40" fontId="0" fillId="6" borderId="5" xfId="1" applyNumberFormat="1" applyFont="1" applyFill="1" applyBorder="1" applyAlignment="1">
      <alignment horizontal="right" vertical="center"/>
    </xf>
    <xf numFmtId="38" fontId="11" fillId="8" borderId="11" xfId="1" applyFont="1" applyFill="1" applyBorder="1" applyAlignment="1">
      <alignment horizontal="right" vertical="center"/>
    </xf>
    <xf numFmtId="0" fontId="10" fillId="8" borderId="17" xfId="0" applyFont="1" applyFill="1" applyBorder="1" applyAlignment="1">
      <alignment horizontal="left" vertical="center"/>
    </xf>
    <xf numFmtId="56" fontId="10" fillId="8" borderId="25" xfId="0" applyNumberFormat="1" applyFont="1" applyFill="1" applyBorder="1" applyAlignment="1">
      <alignment horizontal="center" vertical="center"/>
    </xf>
    <xf numFmtId="56" fontId="0" fillId="7" borderId="6" xfId="0" applyNumberForma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38" fontId="11" fillId="8" borderId="5" xfId="1" applyFont="1" applyFill="1" applyBorder="1" applyAlignment="1">
      <alignment horizontal="right" vertical="center"/>
    </xf>
    <xf numFmtId="0" fontId="11" fillId="6" borderId="5" xfId="0" applyFont="1" applyFill="1" applyBorder="1" applyAlignment="1">
      <alignment horizontal="right" vertical="center"/>
    </xf>
    <xf numFmtId="0" fontId="11" fillId="9" borderId="0" xfId="0" applyFont="1" applyFill="1">
      <alignment vertical="center"/>
    </xf>
    <xf numFmtId="56" fontId="11" fillId="9" borderId="14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left" vertical="center"/>
    </xf>
    <xf numFmtId="49" fontId="11" fillId="9" borderId="15" xfId="0" applyNumberFormat="1" applyFont="1" applyFill="1" applyBorder="1" applyAlignment="1">
      <alignment horizontal="left" vertical="center" shrinkToFit="1"/>
    </xf>
    <xf numFmtId="38" fontId="11" fillId="9" borderId="15" xfId="1" applyFont="1" applyFill="1" applyBorder="1" applyAlignment="1">
      <alignment horizontal="right" vertical="center"/>
    </xf>
    <xf numFmtId="0" fontId="11" fillId="9" borderId="15" xfId="0" applyFont="1" applyFill="1" applyBorder="1" applyAlignment="1">
      <alignment horizontal="right" vertical="center"/>
    </xf>
    <xf numFmtId="38" fontId="11" fillId="9" borderId="11" xfId="1" applyFont="1" applyFill="1" applyBorder="1" applyAlignment="1">
      <alignment horizontal="right" vertical="center"/>
    </xf>
    <xf numFmtId="56" fontId="0" fillId="9" borderId="14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left" vertical="center"/>
    </xf>
    <xf numFmtId="49" fontId="0" fillId="9" borderId="15" xfId="0" applyNumberFormat="1" applyFill="1" applyBorder="1" applyAlignment="1">
      <alignment horizontal="left" vertical="center" shrinkToFit="1"/>
    </xf>
    <xf numFmtId="0" fontId="11" fillId="10" borderId="0" xfId="0" applyFont="1" applyFill="1">
      <alignment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left" vertical="center"/>
    </xf>
    <xf numFmtId="49" fontId="11" fillId="10" borderId="15" xfId="0" applyNumberFormat="1" applyFont="1" applyFill="1" applyBorder="1" applyAlignment="1">
      <alignment horizontal="left" vertical="center" shrinkToFit="1"/>
    </xf>
    <xf numFmtId="38" fontId="11" fillId="10" borderId="15" xfId="1" applyFont="1" applyFill="1" applyBorder="1" applyAlignment="1">
      <alignment horizontal="right" vertical="center"/>
    </xf>
    <xf numFmtId="0" fontId="11" fillId="10" borderId="5" xfId="0" applyFont="1" applyFill="1" applyBorder="1" applyAlignment="1">
      <alignment horizontal="right" vertical="center"/>
    </xf>
    <xf numFmtId="176" fontId="11" fillId="10" borderId="8" xfId="0" applyNumberFormat="1" applyFont="1" applyFill="1" applyBorder="1" applyAlignment="1">
      <alignment horizontal="right" vertical="center"/>
    </xf>
    <xf numFmtId="0" fontId="9" fillId="10" borderId="17" xfId="0" applyFont="1" applyFill="1" applyBorder="1" applyAlignment="1">
      <alignment horizontal="left" vertical="center"/>
    </xf>
    <xf numFmtId="56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40" fontId="11" fillId="10" borderId="15" xfId="1" applyNumberFormat="1" applyFont="1" applyFill="1" applyBorder="1" applyAlignment="1">
      <alignment horizontal="right" vertical="center"/>
    </xf>
    <xf numFmtId="0" fontId="10" fillId="7" borderId="5" xfId="0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right" vertical="center"/>
    </xf>
    <xf numFmtId="56" fontId="11" fillId="10" borderId="14" xfId="0" applyNumberFormat="1" applyFont="1" applyFill="1" applyBorder="1" applyAlignment="1">
      <alignment horizontal="center" vertical="center"/>
    </xf>
    <xf numFmtId="38" fontId="11" fillId="10" borderId="11" xfId="1" applyFont="1" applyFill="1" applyBorder="1" applyAlignment="1">
      <alignment horizontal="right" vertical="center"/>
    </xf>
    <xf numFmtId="0" fontId="11" fillId="10" borderId="15" xfId="0" applyFont="1" applyFill="1" applyBorder="1" applyAlignment="1">
      <alignment horizontal="right" vertical="center"/>
    </xf>
    <xf numFmtId="49" fontId="11" fillId="10" borderId="15" xfId="1" applyNumberFormat="1" applyFont="1" applyFill="1" applyBorder="1" applyAlignment="1">
      <alignment horizontal="right" vertical="center"/>
    </xf>
    <xf numFmtId="38" fontId="11" fillId="10" borderId="5" xfId="1" applyFont="1" applyFill="1" applyBorder="1" applyAlignment="1">
      <alignment horizontal="right" vertical="center"/>
    </xf>
    <xf numFmtId="40" fontId="0" fillId="10" borderId="5" xfId="1" applyNumberFormat="1" applyFont="1" applyFill="1" applyBorder="1" applyAlignment="1">
      <alignment horizontal="right" vertical="center"/>
    </xf>
    <xf numFmtId="0" fontId="11" fillId="10" borderId="17" xfId="0" applyFont="1" applyFill="1" applyBorder="1" applyAlignment="1">
      <alignment horizontal="left" vertical="center"/>
    </xf>
    <xf numFmtId="0" fontId="9" fillId="10" borderId="17" xfId="0" applyFont="1" applyFill="1" applyBorder="1" applyAlignment="1">
      <alignment horizontal="left" vertical="center" shrinkToFit="1"/>
    </xf>
    <xf numFmtId="56" fontId="11" fillId="10" borderId="6" xfId="0" applyNumberFormat="1" applyFont="1" applyFill="1" applyBorder="1" applyAlignment="1">
      <alignment horizontal="center" vertical="center"/>
    </xf>
    <xf numFmtId="40" fontId="11" fillId="10" borderId="5" xfId="1" applyNumberFormat="1" applyFont="1" applyFill="1" applyBorder="1" applyAlignment="1">
      <alignment horizontal="right" vertical="center"/>
    </xf>
    <xf numFmtId="38" fontId="0" fillId="10" borderId="15" xfId="1" applyFont="1" applyFill="1" applyBorder="1" applyAlignment="1">
      <alignment horizontal="right" vertical="center"/>
    </xf>
    <xf numFmtId="0" fontId="11" fillId="8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/>
    </xf>
    <xf numFmtId="56" fontId="11" fillId="11" borderId="0" xfId="0" applyNumberFormat="1" applyFont="1" applyFill="1">
      <alignment vertical="center"/>
    </xf>
    <xf numFmtId="49" fontId="11" fillId="11" borderId="15" xfId="0" applyNumberFormat="1" applyFont="1" applyFill="1" applyBorder="1" applyAlignment="1">
      <alignment horizontal="left" vertical="center" shrinkToFit="1"/>
    </xf>
    <xf numFmtId="38" fontId="11" fillId="11" borderId="15" xfId="1" applyFont="1" applyFill="1" applyBorder="1" applyAlignment="1">
      <alignment horizontal="right" vertical="center"/>
    </xf>
    <xf numFmtId="0" fontId="11" fillId="11" borderId="15" xfId="0" applyFont="1" applyFill="1" applyBorder="1" applyAlignment="1">
      <alignment horizontal="right" vertical="center"/>
    </xf>
    <xf numFmtId="176" fontId="11" fillId="11" borderId="8" xfId="0" applyNumberFormat="1" applyFont="1" applyFill="1" applyBorder="1" applyAlignment="1">
      <alignment horizontal="right" vertical="center"/>
    </xf>
    <xf numFmtId="0" fontId="10" fillId="11" borderId="17" xfId="0" applyFont="1" applyFill="1" applyBorder="1" applyAlignment="1">
      <alignment horizontal="left" vertical="center"/>
    </xf>
    <xf numFmtId="0" fontId="10" fillId="12" borderId="0" xfId="0" applyFont="1" applyFill="1">
      <alignment vertical="center"/>
    </xf>
    <xf numFmtId="56" fontId="11" fillId="12" borderId="14" xfId="0" applyNumberFormat="1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left" vertical="center"/>
    </xf>
    <xf numFmtId="49" fontId="11" fillId="12" borderId="15" xfId="0" applyNumberFormat="1" applyFont="1" applyFill="1" applyBorder="1" applyAlignment="1">
      <alignment horizontal="left" vertical="center" shrinkToFit="1"/>
    </xf>
    <xf numFmtId="38" fontId="11" fillId="12" borderId="15" xfId="1" applyFont="1" applyFill="1" applyBorder="1" applyAlignment="1">
      <alignment horizontal="right" vertical="center"/>
    </xf>
    <xf numFmtId="0" fontId="11" fillId="12" borderId="15" xfId="0" applyFont="1" applyFill="1" applyBorder="1" applyAlignment="1">
      <alignment horizontal="right" vertical="center"/>
    </xf>
    <xf numFmtId="38" fontId="11" fillId="12" borderId="11" xfId="1" applyFont="1" applyFill="1" applyBorder="1" applyAlignment="1">
      <alignment horizontal="right" vertical="center"/>
    </xf>
    <xf numFmtId="49" fontId="11" fillId="12" borderId="15" xfId="0" applyNumberFormat="1" applyFont="1" applyFill="1" applyBorder="1" applyAlignment="1">
      <alignment horizontal="left" vertical="center"/>
    </xf>
    <xf numFmtId="49" fontId="11" fillId="12" borderId="5" xfId="0" applyNumberFormat="1" applyFont="1" applyFill="1" applyBorder="1" applyAlignment="1">
      <alignment horizontal="left" vertical="center" shrinkToFit="1"/>
    </xf>
    <xf numFmtId="40" fontId="0" fillId="12" borderId="5" xfId="1" applyNumberFormat="1" applyFont="1" applyFill="1" applyBorder="1" applyAlignment="1">
      <alignment horizontal="right" vertical="center"/>
    </xf>
    <xf numFmtId="0" fontId="11" fillId="12" borderId="5" xfId="0" applyFont="1" applyFill="1" applyBorder="1" applyAlignment="1">
      <alignment horizontal="right" vertical="center"/>
    </xf>
    <xf numFmtId="176" fontId="11" fillId="12" borderId="8" xfId="0" applyNumberFormat="1" applyFont="1" applyFill="1" applyBorder="1" applyAlignment="1">
      <alignment horizontal="right" vertical="center"/>
    </xf>
    <xf numFmtId="0" fontId="11" fillId="12" borderId="17" xfId="0" applyFont="1" applyFill="1" applyBorder="1" applyAlignment="1">
      <alignment horizontal="left" vertical="center"/>
    </xf>
    <xf numFmtId="56" fontId="10" fillId="12" borderId="6" xfId="0" applyNumberFormat="1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left" vertical="center"/>
    </xf>
    <xf numFmtId="0" fontId="9" fillId="12" borderId="17" xfId="0" applyFont="1" applyFill="1" applyBorder="1" applyAlignment="1">
      <alignment horizontal="left" vertical="center" shrinkToFit="1"/>
    </xf>
    <xf numFmtId="56" fontId="11" fillId="12" borderId="6" xfId="0" applyNumberFormat="1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40" fontId="11" fillId="12" borderId="5" xfId="1" applyNumberFormat="1" applyFont="1" applyFill="1" applyBorder="1" applyAlignment="1">
      <alignment horizontal="right" vertical="center"/>
    </xf>
    <xf numFmtId="56" fontId="6" fillId="12" borderId="6" xfId="0" applyNumberFormat="1" applyFont="1" applyFill="1" applyBorder="1" applyAlignment="1">
      <alignment horizontal="center" vertical="center"/>
    </xf>
    <xf numFmtId="0" fontId="0" fillId="12" borderId="17" xfId="0" applyFill="1" applyBorder="1" applyAlignment="1">
      <alignment horizontal="left" vertical="center"/>
    </xf>
    <xf numFmtId="0" fontId="11" fillId="8" borderId="5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left" vertical="center"/>
    </xf>
    <xf numFmtId="0" fontId="11" fillId="10" borderId="16" xfId="0" applyFont="1" applyFill="1" applyBorder="1" applyAlignment="1">
      <alignment horizontal="left" vertical="center"/>
    </xf>
    <xf numFmtId="177" fontId="11" fillId="12" borderId="15" xfId="0" applyNumberFormat="1" applyFont="1" applyFill="1" applyBorder="1" applyAlignment="1">
      <alignment horizontal="left" vertical="center" shrinkToFit="1"/>
    </xf>
    <xf numFmtId="49" fontId="0" fillId="7" borderId="5" xfId="0" applyNumberFormat="1" applyFill="1" applyBorder="1" applyAlignment="1">
      <alignment horizontal="left" vertical="center" shrinkToFit="1"/>
    </xf>
    <xf numFmtId="49" fontId="11" fillId="4" borderId="5" xfId="0" applyNumberFormat="1" applyFont="1" applyFill="1" applyBorder="1" applyAlignment="1">
      <alignment horizontal="left" vertical="center" shrinkToFit="1"/>
    </xf>
    <xf numFmtId="177" fontId="11" fillId="6" borderId="5" xfId="0" applyNumberFormat="1" applyFont="1" applyFill="1" applyBorder="1" applyAlignment="1">
      <alignment horizontal="left" vertical="center" shrinkToFit="1"/>
    </xf>
    <xf numFmtId="49" fontId="11" fillId="7" borderId="5" xfId="0" applyNumberFormat="1" applyFont="1" applyFill="1" applyBorder="1" applyAlignment="1">
      <alignment horizontal="left" vertical="center" shrinkToFit="1"/>
    </xf>
    <xf numFmtId="49" fontId="10" fillId="7" borderId="5" xfId="0" applyNumberFormat="1" applyFont="1" applyFill="1" applyBorder="1" applyAlignment="1">
      <alignment horizontal="left" vertical="center" shrinkToFit="1"/>
    </xf>
    <xf numFmtId="49" fontId="11" fillId="10" borderId="5" xfId="0" applyNumberFormat="1" applyFont="1" applyFill="1" applyBorder="1" applyAlignment="1">
      <alignment horizontal="left" vertical="center" shrinkToFit="1"/>
    </xf>
    <xf numFmtId="38" fontId="0" fillId="12" borderId="15" xfId="1" applyFont="1" applyFill="1" applyBorder="1" applyAlignment="1">
      <alignment horizontal="right" vertical="center"/>
    </xf>
    <xf numFmtId="38" fontId="11" fillId="6" borderId="5" xfId="1" applyFont="1" applyFill="1" applyBorder="1" applyAlignment="1">
      <alignment horizontal="right" vertical="center"/>
    </xf>
    <xf numFmtId="38" fontId="11" fillId="10" borderId="8" xfId="1" applyFont="1" applyFill="1" applyBorder="1" applyAlignment="1">
      <alignment horizontal="right" vertical="center"/>
    </xf>
    <xf numFmtId="38" fontId="0" fillId="7" borderId="8" xfId="1" applyFont="1" applyFill="1" applyBorder="1" applyAlignment="1">
      <alignment horizontal="right" vertical="center"/>
    </xf>
    <xf numFmtId="40" fontId="0" fillId="12" borderId="15" xfId="1" applyNumberFormat="1" applyFont="1" applyFill="1" applyBorder="1" applyAlignment="1">
      <alignment horizontal="right" vertical="center"/>
    </xf>
    <xf numFmtId="40" fontId="0" fillId="8" borderId="5" xfId="1" applyNumberFormat="1" applyFont="1" applyFill="1" applyBorder="1" applyAlignment="1">
      <alignment horizontal="right" vertical="center"/>
    </xf>
    <xf numFmtId="40" fontId="11" fillId="12" borderId="15" xfId="1" applyNumberFormat="1" applyFont="1" applyFill="1" applyBorder="1" applyAlignment="1">
      <alignment horizontal="right" vertical="center"/>
    </xf>
    <xf numFmtId="40" fontId="11" fillId="8" borderId="5" xfId="1" applyNumberFormat="1" applyFont="1" applyFill="1" applyBorder="1" applyAlignment="1">
      <alignment horizontal="right" vertical="center"/>
    </xf>
    <xf numFmtId="40" fontId="0" fillId="3" borderId="5" xfId="1" applyNumberFormat="1" applyFont="1" applyFill="1" applyBorder="1" applyAlignment="1">
      <alignment horizontal="right" vertical="center"/>
    </xf>
    <xf numFmtId="0" fontId="10" fillId="8" borderId="5" xfId="0" applyFont="1" applyFill="1" applyBorder="1" applyAlignment="1">
      <alignment horizontal="right" vertical="center"/>
    </xf>
    <xf numFmtId="49" fontId="11" fillId="12" borderId="15" xfId="1" applyNumberFormat="1" applyFont="1" applyFill="1" applyBorder="1" applyAlignment="1">
      <alignment horizontal="right" vertical="center"/>
    </xf>
    <xf numFmtId="0" fontId="11" fillId="7" borderId="5" xfId="0" applyFont="1" applyFill="1" applyBorder="1" applyAlignment="1">
      <alignment horizontal="right" vertical="center"/>
    </xf>
    <xf numFmtId="0" fontId="8" fillId="7" borderId="20" xfId="0" applyFont="1" applyFill="1" applyBorder="1" applyAlignment="1">
      <alignment horizontal="left" vertical="center"/>
    </xf>
    <xf numFmtId="38" fontId="0" fillId="12" borderId="5" xfId="1" applyFont="1" applyFill="1" applyBorder="1" applyAlignment="1">
      <alignment horizontal="right" vertical="center"/>
    </xf>
    <xf numFmtId="38" fontId="11" fillId="12" borderId="8" xfId="1" applyFont="1" applyFill="1" applyBorder="1" applyAlignment="1">
      <alignment horizontal="right" vertical="center"/>
    </xf>
    <xf numFmtId="56" fontId="11" fillId="12" borderId="15" xfId="0" applyNumberFormat="1" applyFont="1" applyFill="1" applyBorder="1" applyAlignment="1">
      <alignment horizontal="left" vertical="center"/>
    </xf>
    <xf numFmtId="56" fontId="12" fillId="12" borderId="14" xfId="0" applyNumberFormat="1" applyFont="1" applyFill="1" applyBorder="1" applyAlignment="1">
      <alignment horizontal="center" vertical="center"/>
    </xf>
    <xf numFmtId="0" fontId="0" fillId="12" borderId="15" xfId="0" applyFill="1" applyBorder="1" applyAlignment="1">
      <alignment horizontal="left" vertical="center"/>
    </xf>
    <xf numFmtId="0" fontId="0" fillId="12" borderId="15" xfId="0" applyFill="1" applyBorder="1" applyAlignment="1">
      <alignment horizontal="right" vertical="center"/>
    </xf>
    <xf numFmtId="0" fontId="11" fillId="13" borderId="0" xfId="0" applyFont="1" applyFill="1">
      <alignment vertical="center"/>
    </xf>
    <xf numFmtId="56" fontId="11" fillId="13" borderId="14" xfId="0" applyNumberFormat="1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left" vertical="center"/>
    </xf>
    <xf numFmtId="49" fontId="11" fillId="13" borderId="15" xfId="0" applyNumberFormat="1" applyFont="1" applyFill="1" applyBorder="1" applyAlignment="1">
      <alignment horizontal="left" vertical="center" shrinkToFit="1"/>
    </xf>
    <xf numFmtId="38" fontId="11" fillId="13" borderId="15" xfId="1" applyFont="1" applyFill="1" applyBorder="1" applyAlignment="1">
      <alignment horizontal="right" vertical="center"/>
    </xf>
    <xf numFmtId="49" fontId="11" fillId="13" borderId="15" xfId="1" applyNumberFormat="1" applyFont="1" applyFill="1" applyBorder="1" applyAlignment="1">
      <alignment horizontal="right" vertical="center"/>
    </xf>
    <xf numFmtId="0" fontId="11" fillId="13" borderId="15" xfId="0" applyFont="1" applyFill="1" applyBorder="1" applyAlignment="1">
      <alignment horizontal="right" vertical="center"/>
    </xf>
    <xf numFmtId="38" fontId="11" fillId="13" borderId="11" xfId="1" applyFont="1" applyFill="1" applyBorder="1" applyAlignment="1">
      <alignment horizontal="right" vertical="center"/>
    </xf>
    <xf numFmtId="56" fontId="11" fillId="13" borderId="25" xfId="0" applyNumberFormat="1" applyFont="1" applyFill="1" applyBorder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13" borderId="5" xfId="0" applyFont="1" applyFill="1" applyBorder="1" applyAlignment="1">
      <alignment horizontal="center" vertical="center"/>
    </xf>
    <xf numFmtId="56" fontId="11" fillId="13" borderId="31" xfId="0" applyNumberFormat="1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horizontal="left" vertical="center"/>
    </xf>
    <xf numFmtId="49" fontId="11" fillId="13" borderId="5" xfId="0" applyNumberFormat="1" applyFont="1" applyFill="1" applyBorder="1" applyAlignment="1">
      <alignment horizontal="left" vertical="center" shrinkToFit="1"/>
    </xf>
    <xf numFmtId="0" fontId="11" fillId="13" borderId="5" xfId="0" applyFont="1" applyFill="1" applyBorder="1" applyAlignment="1">
      <alignment horizontal="right" vertical="center"/>
    </xf>
    <xf numFmtId="56" fontId="11" fillId="4" borderId="31" xfId="0" applyNumberFormat="1" applyFont="1" applyFill="1" applyBorder="1" applyAlignment="1">
      <alignment horizontal="center" vertical="center"/>
    </xf>
    <xf numFmtId="56" fontId="11" fillId="5" borderId="31" xfId="0" applyNumberFormat="1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56" fontId="10" fillId="13" borderId="6" xfId="0" applyNumberFormat="1" applyFont="1" applyFill="1" applyBorder="1" applyAlignment="1">
      <alignment horizontal="center" vertical="center"/>
    </xf>
    <xf numFmtId="40" fontId="0" fillId="13" borderId="8" xfId="1" applyNumberFormat="1" applyFont="1" applyFill="1" applyBorder="1" applyAlignment="1">
      <alignment horizontal="right" vertical="center"/>
    </xf>
    <xf numFmtId="176" fontId="11" fillId="13" borderId="8" xfId="0" applyNumberFormat="1" applyFont="1" applyFill="1" applyBorder="1" applyAlignment="1">
      <alignment horizontal="right" vertical="center"/>
    </xf>
    <xf numFmtId="56" fontId="11" fillId="13" borderId="6" xfId="0" applyNumberFormat="1" applyFont="1" applyFill="1" applyBorder="1" applyAlignment="1">
      <alignment horizontal="center" vertical="center"/>
    </xf>
    <xf numFmtId="38" fontId="11" fillId="13" borderId="8" xfId="1" applyFont="1" applyFill="1" applyBorder="1" applyAlignment="1">
      <alignment horizontal="right" vertical="center"/>
    </xf>
    <xf numFmtId="0" fontId="11" fillId="13" borderId="20" xfId="0" applyFont="1" applyFill="1" applyBorder="1" applyAlignment="1">
      <alignment horizontal="left" vertical="center"/>
    </xf>
    <xf numFmtId="177" fontId="11" fillId="13" borderId="15" xfId="0" applyNumberFormat="1" applyFont="1" applyFill="1" applyBorder="1" applyAlignment="1">
      <alignment horizontal="left" vertical="center" shrinkToFit="1"/>
    </xf>
    <xf numFmtId="0" fontId="8" fillId="13" borderId="20" xfId="0" applyFont="1" applyFill="1" applyBorder="1" applyAlignment="1">
      <alignment horizontal="left" vertical="center"/>
    </xf>
    <xf numFmtId="56" fontId="10" fillId="13" borderId="14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right" vertical="center"/>
    </xf>
    <xf numFmtId="38" fontId="11" fillId="13" borderId="5" xfId="1" applyFont="1" applyFill="1" applyBorder="1" applyAlignment="1">
      <alignment horizontal="right" vertical="center"/>
    </xf>
    <xf numFmtId="0" fontId="11" fillId="13" borderId="17" xfId="0" applyFont="1" applyFill="1" applyBorder="1" applyAlignment="1">
      <alignment horizontal="left" vertical="center"/>
    </xf>
    <xf numFmtId="49" fontId="0" fillId="13" borderId="5" xfId="0" applyNumberFormat="1" applyFill="1" applyBorder="1" applyAlignment="1">
      <alignment horizontal="left" vertical="center" shrinkToFit="1"/>
    </xf>
    <xf numFmtId="0" fontId="8" fillId="13" borderId="17" xfId="0" applyFont="1" applyFill="1" applyBorder="1" applyAlignment="1">
      <alignment horizontal="left" vertical="center"/>
    </xf>
    <xf numFmtId="0" fontId="11" fillId="13" borderId="8" xfId="0" applyFont="1" applyFill="1" applyBorder="1" applyAlignment="1">
      <alignment horizontal="right" vertical="center"/>
    </xf>
    <xf numFmtId="0" fontId="9" fillId="13" borderId="17" xfId="0" applyFont="1" applyFill="1" applyBorder="1" applyAlignment="1">
      <alignment horizontal="left" vertical="center"/>
    </xf>
    <xf numFmtId="0" fontId="9" fillId="13" borderId="17" xfId="0" applyFont="1" applyFill="1" applyBorder="1" applyAlignment="1">
      <alignment horizontal="left" vertical="center" shrinkToFit="1"/>
    </xf>
    <xf numFmtId="56" fontId="10" fillId="2" borderId="6" xfId="0" applyNumberFormat="1" applyFont="1" applyFill="1" applyBorder="1" applyAlignment="1">
      <alignment horizontal="center" vertical="center"/>
    </xf>
    <xf numFmtId="56" fontId="11" fillId="6" borderId="6" xfId="0" applyNumberFormat="1" applyFont="1" applyFill="1" applyBorder="1" applyAlignment="1">
      <alignment horizontal="center" vertical="center"/>
    </xf>
    <xf numFmtId="56" fontId="10" fillId="8" borderId="14" xfId="0" applyNumberFormat="1" applyFont="1" applyFill="1" applyBorder="1" applyAlignment="1">
      <alignment horizontal="center" vertical="center"/>
    </xf>
    <xf numFmtId="56" fontId="11" fillId="11" borderId="6" xfId="0" applyNumberFormat="1" applyFont="1" applyFill="1" applyBorder="1" applyAlignment="1">
      <alignment horizontal="center" vertical="center"/>
    </xf>
    <xf numFmtId="56" fontId="6" fillId="10" borderId="14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0" fillId="13" borderId="15" xfId="0" applyFill="1" applyBorder="1" applyAlignment="1">
      <alignment horizontal="left" vertical="center"/>
    </xf>
    <xf numFmtId="0" fontId="11" fillId="6" borderId="5" xfId="0" applyFont="1" applyFill="1" applyBorder="1" applyAlignment="1">
      <alignment horizontal="left" vertical="center"/>
    </xf>
    <xf numFmtId="49" fontId="0" fillId="12" borderId="5" xfId="0" applyNumberFormat="1" applyFill="1" applyBorder="1" applyAlignment="1">
      <alignment horizontal="left" vertical="center" shrinkToFit="1"/>
    </xf>
    <xf numFmtId="49" fontId="0" fillId="13" borderId="15" xfId="0" applyNumberFormat="1" applyFill="1" applyBorder="1" applyAlignment="1">
      <alignment horizontal="left" vertical="center" shrinkToFit="1"/>
    </xf>
    <xf numFmtId="49" fontId="11" fillId="3" borderId="5" xfId="0" applyNumberFormat="1" applyFont="1" applyFill="1" applyBorder="1" applyAlignment="1">
      <alignment horizontal="left" vertical="center" shrinkToFit="1"/>
    </xf>
    <xf numFmtId="49" fontId="11" fillId="6" borderId="5" xfId="0" applyNumberFormat="1" applyFont="1" applyFill="1" applyBorder="1" applyAlignment="1">
      <alignment horizontal="left" vertical="center" shrinkToFit="1"/>
    </xf>
    <xf numFmtId="38" fontId="8" fillId="7" borderId="8" xfId="1" applyFont="1" applyFill="1" applyBorder="1" applyAlignment="1">
      <alignment horizontal="right" vertical="center"/>
    </xf>
    <xf numFmtId="38" fontId="0" fillId="13" borderId="15" xfId="1" applyFont="1" applyFill="1" applyBorder="1" applyAlignment="1">
      <alignment horizontal="right" vertical="center"/>
    </xf>
    <xf numFmtId="38" fontId="0" fillId="12" borderId="8" xfId="1" applyFont="1" applyFill="1" applyBorder="1" applyAlignment="1">
      <alignment horizontal="right" vertical="center"/>
    </xf>
    <xf numFmtId="38" fontId="0" fillId="6" borderId="8" xfId="1" applyFont="1" applyFill="1" applyBorder="1" applyAlignment="1">
      <alignment horizontal="right" vertical="center"/>
    </xf>
    <xf numFmtId="38" fontId="11" fillId="4" borderId="8" xfId="1" applyFont="1" applyFill="1" applyBorder="1" applyAlignment="1">
      <alignment horizontal="right" vertical="center"/>
    </xf>
    <xf numFmtId="38" fontId="11" fillId="6" borderId="8" xfId="1" applyFont="1" applyFill="1" applyBorder="1" applyAlignment="1">
      <alignment horizontal="right" vertical="center"/>
    </xf>
    <xf numFmtId="38" fontId="0" fillId="8" borderId="5" xfId="1" applyFont="1" applyFill="1" applyBorder="1" applyAlignment="1">
      <alignment horizontal="right" vertical="center"/>
    </xf>
    <xf numFmtId="40" fontId="0" fillId="13" borderId="15" xfId="1" applyNumberFormat="1" applyFont="1" applyFill="1" applyBorder="1" applyAlignment="1">
      <alignment horizontal="right" vertical="center"/>
    </xf>
    <xf numFmtId="40" fontId="0" fillId="13" borderId="5" xfId="1" applyNumberFormat="1" applyFont="1" applyFill="1" applyBorder="1" applyAlignment="1">
      <alignment horizontal="right" vertical="center"/>
    </xf>
    <xf numFmtId="40" fontId="0" fillId="12" borderId="8" xfId="1" applyNumberFormat="1" applyFont="1" applyFill="1" applyBorder="1" applyAlignment="1">
      <alignment horizontal="right" vertical="center"/>
    </xf>
    <xf numFmtId="40" fontId="8" fillId="2" borderId="5" xfId="1" applyNumberFormat="1" applyFont="1" applyFill="1" applyBorder="1" applyAlignment="1">
      <alignment horizontal="right" vertical="center"/>
    </xf>
    <xf numFmtId="40" fontId="11" fillId="7" borderId="8" xfId="1" applyNumberFormat="1" applyFont="1" applyFill="1" applyBorder="1" applyAlignment="1">
      <alignment horizontal="right" vertical="center"/>
    </xf>
    <xf numFmtId="40" fontId="11" fillId="11" borderId="5" xfId="1" applyNumberFormat="1" applyFont="1" applyFill="1" applyBorder="1" applyAlignment="1">
      <alignment horizontal="right" vertical="center"/>
    </xf>
    <xf numFmtId="40" fontId="11" fillId="6" borderId="8" xfId="1" applyNumberFormat="1" applyFont="1" applyFill="1" applyBorder="1" applyAlignment="1">
      <alignment horizontal="right" vertical="center"/>
    </xf>
    <xf numFmtId="40" fontId="11" fillId="4" borderId="8" xfId="1" applyNumberFormat="1" applyFont="1" applyFill="1" applyBorder="1" applyAlignment="1">
      <alignment horizontal="right" vertical="center"/>
    </xf>
    <xf numFmtId="40" fontId="10" fillId="7" borderId="8" xfId="1" applyNumberFormat="1" applyFont="1" applyFill="1" applyBorder="1" applyAlignment="1">
      <alignment horizontal="right" vertical="center"/>
    </xf>
    <xf numFmtId="0" fontId="8" fillId="13" borderId="15" xfId="0" applyFont="1" applyFill="1" applyBorder="1" applyAlignment="1">
      <alignment horizontal="right" vertical="center"/>
    </xf>
    <xf numFmtId="0" fontId="11" fillId="3" borderId="5" xfId="0" applyFont="1" applyFill="1" applyBorder="1" applyAlignment="1">
      <alignment horizontal="right" vertical="center"/>
    </xf>
    <xf numFmtId="0" fontId="3" fillId="7" borderId="15" xfId="0" applyFont="1" applyFill="1" applyBorder="1" applyAlignment="1">
      <alignment horizontal="right" vertical="center"/>
    </xf>
    <xf numFmtId="0" fontId="11" fillId="10" borderId="8" xfId="0" applyFont="1" applyFill="1" applyBorder="1" applyAlignment="1">
      <alignment horizontal="right" vertical="center"/>
    </xf>
    <xf numFmtId="0" fontId="11" fillId="8" borderId="5" xfId="0" applyFont="1" applyFill="1" applyBorder="1" applyAlignment="1">
      <alignment horizontal="right" vertical="center"/>
    </xf>
    <xf numFmtId="0" fontId="10" fillId="13" borderId="5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left" vertical="center"/>
    </xf>
    <xf numFmtId="0" fontId="9" fillId="13" borderId="20" xfId="0" applyFont="1" applyFill="1" applyBorder="1" applyAlignment="1">
      <alignment horizontal="left" vertical="center"/>
    </xf>
    <xf numFmtId="0" fontId="8" fillId="6" borderId="20" xfId="0" applyFont="1" applyFill="1" applyBorder="1" applyAlignment="1">
      <alignment horizontal="left" vertical="center"/>
    </xf>
    <xf numFmtId="49" fontId="11" fillId="13" borderId="15" xfId="0" applyNumberFormat="1" applyFont="1" applyFill="1" applyBorder="1" applyAlignment="1">
      <alignment horizontal="left" vertical="center"/>
    </xf>
    <xf numFmtId="179" fontId="11" fillId="13" borderId="14" xfId="0" applyNumberFormat="1" applyFont="1" applyFill="1" applyBorder="1" applyAlignment="1">
      <alignment horizontal="center" vertical="center"/>
    </xf>
    <xf numFmtId="40" fontId="11" fillId="13" borderId="15" xfId="1" applyNumberFormat="1" applyFont="1" applyFill="1" applyBorder="1" applyAlignment="1">
      <alignment horizontal="right" vertical="center"/>
    </xf>
    <xf numFmtId="0" fontId="0" fillId="13" borderId="5" xfId="0" applyFill="1" applyBorder="1" applyAlignment="1">
      <alignment horizontal="left" vertical="center"/>
    </xf>
    <xf numFmtId="40" fontId="8" fillId="13" borderId="15" xfId="1" applyNumberFormat="1" applyFont="1" applyFill="1" applyBorder="1" applyAlignment="1">
      <alignment horizontal="right" vertical="center"/>
    </xf>
    <xf numFmtId="56" fontId="6" fillId="13" borderId="14" xfId="0" applyNumberFormat="1" applyFont="1" applyFill="1" applyBorder="1" applyAlignment="1">
      <alignment horizontal="center" vertical="center"/>
    </xf>
    <xf numFmtId="56" fontId="10" fillId="3" borderId="6" xfId="0" applyNumberFormat="1" applyFont="1" applyFill="1" applyBorder="1" applyAlignment="1">
      <alignment horizontal="center" vertical="center"/>
    </xf>
    <xf numFmtId="56" fontId="10" fillId="12" borderId="14" xfId="0" applyNumberFormat="1" applyFont="1" applyFill="1" applyBorder="1" applyAlignment="1">
      <alignment horizontal="center" vertical="center"/>
    </xf>
    <xf numFmtId="56" fontId="11" fillId="8" borderId="6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/>
    </xf>
    <xf numFmtId="0" fontId="11" fillId="11" borderId="5" xfId="0" applyFont="1" applyFill="1" applyBorder="1" applyAlignment="1">
      <alignment horizontal="left" vertical="center"/>
    </xf>
    <xf numFmtId="177" fontId="11" fillId="8" borderId="5" xfId="0" applyNumberFormat="1" applyFont="1" applyFill="1" applyBorder="1" applyAlignment="1">
      <alignment horizontal="left" vertical="center" shrinkToFit="1"/>
    </xf>
    <xf numFmtId="49" fontId="11" fillId="8" borderId="5" xfId="0" applyNumberFormat="1" applyFont="1" applyFill="1" applyBorder="1" applyAlignment="1">
      <alignment horizontal="left" vertical="center" shrinkToFit="1"/>
    </xf>
    <xf numFmtId="38" fontId="8" fillId="13" borderId="5" xfId="1" applyFont="1" applyFill="1" applyBorder="1" applyAlignment="1">
      <alignment horizontal="right" vertical="center"/>
    </xf>
    <xf numFmtId="38" fontId="10" fillId="7" borderId="8" xfId="1" applyFont="1" applyFill="1" applyBorder="1" applyAlignment="1">
      <alignment horizontal="right" vertical="center"/>
    </xf>
    <xf numFmtId="38" fontId="11" fillId="7" borderId="8" xfId="1" applyFont="1" applyFill="1" applyBorder="1" applyAlignment="1">
      <alignment horizontal="right" vertical="center"/>
    </xf>
    <xf numFmtId="38" fontId="0" fillId="3" borderId="15" xfId="1" applyFont="1" applyFill="1" applyBorder="1" applyAlignment="1">
      <alignment horizontal="right" vertical="center"/>
    </xf>
    <xf numFmtId="40" fontId="0" fillId="7" borderId="15" xfId="1" applyNumberFormat="1" applyFont="1" applyFill="1" applyBorder="1" applyAlignment="1">
      <alignment horizontal="right" vertical="center"/>
    </xf>
    <xf numFmtId="40" fontId="0" fillId="6" borderId="8" xfId="1" applyNumberFormat="1" applyFont="1" applyFill="1" applyBorder="1" applyAlignment="1">
      <alignment horizontal="right" vertical="center"/>
    </xf>
    <xf numFmtId="40" fontId="8" fillId="7" borderId="8" xfId="1" applyNumberFormat="1" applyFont="1" applyFill="1" applyBorder="1" applyAlignment="1">
      <alignment horizontal="right" vertical="center"/>
    </xf>
    <xf numFmtId="0" fontId="0" fillId="13" borderId="5" xfId="0" applyFill="1" applyBorder="1" applyAlignment="1">
      <alignment horizontal="right" vertical="center"/>
    </xf>
    <xf numFmtId="0" fontId="10" fillId="13" borderId="8" xfId="0" applyFont="1" applyFill="1" applyBorder="1" applyAlignment="1">
      <alignment horizontal="right" vertical="center"/>
    </xf>
    <xf numFmtId="0" fontId="10" fillId="8" borderId="15" xfId="0" applyFont="1" applyFill="1" applyBorder="1" applyAlignment="1">
      <alignment horizontal="right" vertical="center"/>
    </xf>
    <xf numFmtId="0" fontId="10" fillId="4" borderId="15" xfId="0" applyFont="1" applyFill="1" applyBorder="1" applyAlignment="1">
      <alignment horizontal="right" vertical="center"/>
    </xf>
    <xf numFmtId="0" fontId="10" fillId="12" borderId="15" xfId="0" applyFont="1" applyFill="1" applyBorder="1" applyAlignment="1">
      <alignment horizontal="right" vertical="center"/>
    </xf>
    <xf numFmtId="0" fontId="11" fillId="14" borderId="0" xfId="0" applyFont="1" applyFill="1">
      <alignment vertical="center"/>
    </xf>
    <xf numFmtId="56" fontId="11" fillId="14" borderId="14" xfId="0" applyNumberFormat="1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left" vertical="center"/>
    </xf>
    <xf numFmtId="49" fontId="11" fillId="14" borderId="15" xfId="0" applyNumberFormat="1" applyFont="1" applyFill="1" applyBorder="1" applyAlignment="1">
      <alignment horizontal="left" vertical="center" shrinkToFit="1"/>
    </xf>
    <xf numFmtId="38" fontId="11" fillId="14" borderId="15" xfId="1" applyFont="1" applyFill="1" applyBorder="1" applyAlignment="1">
      <alignment horizontal="right" vertical="center"/>
    </xf>
    <xf numFmtId="0" fontId="11" fillId="14" borderId="15" xfId="0" applyFont="1" applyFill="1" applyBorder="1" applyAlignment="1">
      <alignment horizontal="right" vertical="center"/>
    </xf>
    <xf numFmtId="38" fontId="11" fillId="14" borderId="11" xfId="1" applyFont="1" applyFill="1" applyBorder="1" applyAlignment="1">
      <alignment horizontal="right" vertical="center"/>
    </xf>
    <xf numFmtId="56" fontId="6" fillId="14" borderId="6" xfId="0" applyNumberFormat="1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left" vertical="center"/>
    </xf>
    <xf numFmtId="176" fontId="11" fillId="14" borderId="8" xfId="0" applyNumberFormat="1" applyFont="1" applyFill="1" applyBorder="1" applyAlignment="1">
      <alignment horizontal="right" vertical="center"/>
    </xf>
    <xf numFmtId="0" fontId="9" fillId="14" borderId="17" xfId="0" applyFont="1" applyFill="1" applyBorder="1" applyAlignment="1">
      <alignment horizontal="left" vertical="center" shrinkToFit="1"/>
    </xf>
    <xf numFmtId="56" fontId="10" fillId="8" borderId="6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1" fillId="13" borderId="16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left" vertical="center"/>
    </xf>
    <xf numFmtId="0" fontId="11" fillId="13" borderId="16" xfId="0" applyFont="1" applyFill="1" applyBorder="1" applyAlignment="1">
      <alignment horizontal="left" vertical="center"/>
    </xf>
    <xf numFmtId="0" fontId="11" fillId="13" borderId="0" xfId="0" applyFont="1" applyFill="1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0" fontId="11" fillId="8" borderId="5" xfId="0" applyFont="1" applyFill="1" applyBorder="1" applyAlignment="1">
      <alignment horizontal="left" vertical="center"/>
    </xf>
    <xf numFmtId="0" fontId="10" fillId="8" borderId="16" xfId="0" applyFont="1" applyFill="1" applyBorder="1" applyAlignment="1">
      <alignment horizontal="left" vertical="center"/>
    </xf>
    <xf numFmtId="0" fontId="11" fillId="12" borderId="16" xfId="0" applyFont="1" applyFill="1" applyBorder="1" applyAlignment="1">
      <alignment horizontal="left" vertical="center"/>
    </xf>
    <xf numFmtId="177" fontId="11" fillId="14" borderId="15" xfId="0" applyNumberFormat="1" applyFont="1" applyFill="1" applyBorder="1" applyAlignment="1">
      <alignment horizontal="left" vertical="center" shrinkToFit="1"/>
    </xf>
    <xf numFmtId="49" fontId="11" fillId="13" borderId="16" xfId="0" applyNumberFormat="1" applyFont="1" applyFill="1" applyBorder="1" applyAlignment="1">
      <alignment horizontal="left" vertical="center" shrinkToFit="1"/>
    </xf>
    <xf numFmtId="49" fontId="10" fillId="8" borderId="5" xfId="0" applyNumberFormat="1" applyFont="1" applyFill="1" applyBorder="1" applyAlignment="1">
      <alignment horizontal="left" vertical="center" shrinkToFit="1"/>
    </xf>
    <xf numFmtId="38" fontId="0" fillId="14" borderId="15" xfId="1" applyFont="1" applyFill="1" applyBorder="1" applyAlignment="1">
      <alignment horizontal="right" vertical="center"/>
    </xf>
    <xf numFmtId="38" fontId="0" fillId="13" borderId="5" xfId="1" applyFont="1" applyFill="1" applyBorder="1" applyAlignment="1">
      <alignment horizontal="right" vertical="center"/>
    </xf>
    <xf numFmtId="40" fontId="0" fillId="14" borderId="5" xfId="1" applyNumberFormat="1" applyFont="1" applyFill="1" applyBorder="1" applyAlignment="1">
      <alignment horizontal="right" vertical="center"/>
    </xf>
    <xf numFmtId="0" fontId="8" fillId="7" borderId="15" xfId="0" applyFont="1" applyFill="1" applyBorder="1" applyAlignment="1">
      <alignment horizontal="right" vertical="center"/>
    </xf>
    <xf numFmtId="0" fontId="3" fillId="12" borderId="8" xfId="0" applyFont="1" applyFill="1" applyBorder="1" applyAlignment="1">
      <alignment horizontal="right" vertical="center"/>
    </xf>
    <xf numFmtId="0" fontId="11" fillId="10" borderId="20" xfId="0" applyFont="1" applyFill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44">
    <dxf>
      <fill>
        <patternFill patternType="solid">
          <fgColor rgb="FFCCFFFF"/>
          <bgColor rgb="FF000000"/>
        </patternFill>
      </fill>
    </dxf>
    <dxf>
      <fill>
        <patternFill patternType="solid">
          <fgColor rgb="FFCCFF99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  <color rgb="FFFF7C80"/>
      <color rgb="FFFFFF99"/>
      <color rgb="FFCCFFFF"/>
      <color rgb="FFCCFF99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zoomScale="120" zoomScaleNormal="120" workbookViewId="0">
      <selection activeCell="B6" sqref="B6"/>
    </sheetView>
  </sheetViews>
  <sheetFormatPr defaultColWidth="9" defaultRowHeight="13.2" x14ac:dyDescent="0.2"/>
  <cols>
    <col min="1" max="2" width="14" style="53" customWidth="1"/>
    <col min="3" max="3" width="34" style="53" bestFit="1" customWidth="1"/>
    <col min="4" max="4" width="32.88671875" style="54" customWidth="1"/>
    <col min="5" max="5" width="14" style="53" customWidth="1"/>
    <col min="6" max="6" width="14" style="61" customWidth="1"/>
    <col min="7" max="7" width="14" style="51" customWidth="1"/>
    <col min="8" max="8" width="14" style="53" customWidth="1"/>
    <col min="9" max="9" width="17.109375" bestFit="1" customWidth="1"/>
  </cols>
  <sheetData>
    <row r="1" spans="1:10" ht="25.5" customHeight="1" x14ac:dyDescent="0.2">
      <c r="A1" s="60" t="s">
        <v>21</v>
      </c>
      <c r="B1" s="60" t="s">
        <v>14</v>
      </c>
    </row>
    <row r="2" spans="1:10" ht="11.25" customHeight="1" x14ac:dyDescent="0.2">
      <c r="A2" s="55"/>
    </row>
    <row r="3" spans="1:10" ht="15" thickBot="1" x14ac:dyDescent="0.25">
      <c r="A3" s="56" t="s">
        <v>7</v>
      </c>
    </row>
    <row r="4" spans="1:10" ht="22.5" customHeight="1" thickBot="1" x14ac:dyDescent="0.25">
      <c r="A4" s="57" t="s">
        <v>2</v>
      </c>
      <c r="B4" s="58" t="s">
        <v>0</v>
      </c>
      <c r="C4" s="58" t="s">
        <v>1</v>
      </c>
      <c r="D4" s="59" t="s">
        <v>3</v>
      </c>
      <c r="E4" s="58" t="s">
        <v>5</v>
      </c>
      <c r="F4" s="62" t="s">
        <v>18</v>
      </c>
      <c r="G4" s="58" t="s">
        <v>4</v>
      </c>
      <c r="H4" s="52" t="s">
        <v>6</v>
      </c>
      <c r="I4" s="63"/>
      <c r="J4" s="1"/>
    </row>
    <row r="5" spans="1:10" s="32" customFormat="1" ht="22.5" customHeight="1" thickTop="1" x14ac:dyDescent="0.2">
      <c r="A5" s="252">
        <v>45444</v>
      </c>
      <c r="B5" s="253">
        <v>70002792</v>
      </c>
      <c r="C5" s="246" t="s">
        <v>65</v>
      </c>
      <c r="D5" s="247" t="s">
        <v>70</v>
      </c>
      <c r="E5" s="248">
        <v>1350</v>
      </c>
      <c r="F5" s="254" t="s">
        <v>75</v>
      </c>
      <c r="G5" s="249">
        <v>2</v>
      </c>
      <c r="H5" s="250">
        <f t="shared" ref="H5:H45" si="0">E5*F5*G5</f>
        <v>21600</v>
      </c>
      <c r="I5" s="212" t="s">
        <v>25</v>
      </c>
      <c r="J5" s="1"/>
    </row>
    <row r="6" spans="1:10" s="32" customFormat="1" ht="22.5" customHeight="1" x14ac:dyDescent="0.2">
      <c r="A6" s="431">
        <v>45444</v>
      </c>
      <c r="B6" s="432">
        <v>70002974</v>
      </c>
      <c r="C6" s="425" t="s">
        <v>278</v>
      </c>
      <c r="D6" s="426" t="s">
        <v>279</v>
      </c>
      <c r="E6" s="427">
        <v>1250</v>
      </c>
      <c r="F6" s="428" t="s">
        <v>280</v>
      </c>
      <c r="G6" s="429">
        <v>4</v>
      </c>
      <c r="H6" s="430">
        <f t="shared" si="0"/>
        <v>40000</v>
      </c>
      <c r="I6" s="232" t="s">
        <v>50</v>
      </c>
      <c r="J6" s="1"/>
    </row>
    <row r="7" spans="1:10" s="32" customFormat="1" ht="22.5" customHeight="1" x14ac:dyDescent="0.2">
      <c r="A7" s="244">
        <v>45432</v>
      </c>
      <c r="B7" s="255">
        <v>70003714</v>
      </c>
      <c r="C7" s="246" t="s">
        <v>66</v>
      </c>
      <c r="D7" s="247" t="s">
        <v>71</v>
      </c>
      <c r="E7" s="248">
        <v>1250</v>
      </c>
      <c r="F7" s="254" t="s">
        <v>75</v>
      </c>
      <c r="G7" s="249">
        <v>2</v>
      </c>
      <c r="H7" s="250">
        <f t="shared" si="0"/>
        <v>20000</v>
      </c>
      <c r="I7" s="236" t="s">
        <v>51</v>
      </c>
      <c r="J7" s="1"/>
    </row>
    <row r="8" spans="1:10" s="32" customFormat="1" ht="22.5" customHeight="1" x14ac:dyDescent="0.2">
      <c r="A8" s="244">
        <v>45448</v>
      </c>
      <c r="B8" s="245">
        <v>70003826</v>
      </c>
      <c r="C8" s="246" t="s">
        <v>67</v>
      </c>
      <c r="D8" s="247" t="s">
        <v>72</v>
      </c>
      <c r="E8" s="248">
        <v>1260</v>
      </c>
      <c r="F8" s="254" t="s">
        <v>75</v>
      </c>
      <c r="G8" s="249">
        <v>1</v>
      </c>
      <c r="H8" s="250">
        <f t="shared" si="0"/>
        <v>10080</v>
      </c>
      <c r="I8" s="251" t="s">
        <v>62</v>
      </c>
      <c r="J8" s="1"/>
    </row>
    <row r="9" spans="1:10" s="32" customFormat="1" ht="22.5" customHeight="1" x14ac:dyDescent="0.2">
      <c r="A9" s="244">
        <v>45427</v>
      </c>
      <c r="B9" s="245">
        <v>70004536</v>
      </c>
      <c r="C9" s="246" t="s">
        <v>68</v>
      </c>
      <c r="D9" s="247" t="s">
        <v>73</v>
      </c>
      <c r="E9" s="248">
        <v>1310</v>
      </c>
      <c r="F9" s="254" t="s">
        <v>75</v>
      </c>
      <c r="G9" s="249">
        <v>2</v>
      </c>
      <c r="H9" s="250">
        <f t="shared" si="0"/>
        <v>20960</v>
      </c>
      <c r="I9" s="270" t="s">
        <v>81</v>
      </c>
      <c r="J9" s="1"/>
    </row>
    <row r="10" spans="1:10" s="32" customFormat="1" ht="22.5" customHeight="1" x14ac:dyDescent="0.2">
      <c r="A10" s="244">
        <v>45444</v>
      </c>
      <c r="B10" s="245">
        <v>70005107</v>
      </c>
      <c r="C10" s="246" t="s">
        <v>69</v>
      </c>
      <c r="D10" s="247" t="s">
        <v>74</v>
      </c>
      <c r="E10" s="248">
        <v>1260</v>
      </c>
      <c r="F10" s="254" t="s">
        <v>75</v>
      </c>
      <c r="G10" s="249">
        <v>3</v>
      </c>
      <c r="H10" s="250">
        <f t="shared" si="0"/>
        <v>30240</v>
      </c>
      <c r="I10" s="299" t="s">
        <v>114</v>
      </c>
      <c r="J10" s="1"/>
    </row>
    <row r="11" spans="1:10" s="32" customFormat="1" ht="22.5" customHeight="1" x14ac:dyDescent="0.2">
      <c r="A11" s="423">
        <v>45444</v>
      </c>
      <c r="B11" s="424">
        <v>70005385</v>
      </c>
      <c r="C11" s="425" t="s">
        <v>285</v>
      </c>
      <c r="D11" s="426" t="s">
        <v>286</v>
      </c>
      <c r="E11" s="427">
        <v>1310</v>
      </c>
      <c r="F11" s="428" t="s">
        <v>75</v>
      </c>
      <c r="G11" s="429">
        <v>15</v>
      </c>
      <c r="H11" s="430">
        <f t="shared" si="0"/>
        <v>157200</v>
      </c>
      <c r="I11" s="310" t="s">
        <v>119</v>
      </c>
    </row>
    <row r="12" spans="1:10" s="32" customFormat="1" ht="22.5" customHeight="1" x14ac:dyDescent="0.2">
      <c r="A12" s="350">
        <v>45470</v>
      </c>
      <c r="B12" s="336">
        <v>70006274</v>
      </c>
      <c r="C12" s="337" t="s">
        <v>149</v>
      </c>
      <c r="D12" s="338" t="s">
        <v>150</v>
      </c>
      <c r="E12" s="339">
        <v>1250</v>
      </c>
      <c r="F12" s="353" t="s">
        <v>151</v>
      </c>
      <c r="G12" s="352">
        <v>1</v>
      </c>
      <c r="H12" s="351">
        <f t="shared" si="0"/>
        <v>10000</v>
      </c>
      <c r="I12" s="324" t="s">
        <v>132</v>
      </c>
    </row>
    <row r="13" spans="1:10" s="32" customFormat="1" ht="22.5" customHeight="1" x14ac:dyDescent="0.2">
      <c r="A13" s="69"/>
      <c r="B13" s="70"/>
      <c r="C13" s="66"/>
      <c r="D13" s="67"/>
      <c r="E13" s="29"/>
      <c r="F13" s="29"/>
      <c r="G13" s="68"/>
      <c r="H13" s="31">
        <f t="shared" si="0"/>
        <v>0</v>
      </c>
      <c r="I13" s="335" t="s">
        <v>146</v>
      </c>
    </row>
    <row r="14" spans="1:10" s="32" customFormat="1" ht="22.5" customHeight="1" x14ac:dyDescent="0.2">
      <c r="A14" s="69"/>
      <c r="B14" s="70"/>
      <c r="C14" s="66"/>
      <c r="D14" s="67"/>
      <c r="E14" s="29"/>
      <c r="F14" s="30"/>
      <c r="G14" s="68"/>
      <c r="H14" s="31">
        <f t="shared" si="0"/>
        <v>0</v>
      </c>
      <c r="I14" s="364" t="s">
        <v>176</v>
      </c>
    </row>
    <row r="15" spans="1:10" s="32" customFormat="1" ht="22.5" customHeight="1" x14ac:dyDescent="0.2">
      <c r="A15" s="69"/>
      <c r="B15" s="70"/>
      <c r="C15" s="66"/>
      <c r="D15" s="67"/>
      <c r="E15" s="29"/>
      <c r="F15" s="30"/>
      <c r="G15" s="68"/>
      <c r="H15" s="31">
        <f t="shared" si="0"/>
        <v>0</v>
      </c>
      <c r="I15" s="370" t="s">
        <v>237</v>
      </c>
    </row>
    <row r="16" spans="1:10" s="32" customFormat="1" ht="23.25" customHeight="1" x14ac:dyDescent="0.2">
      <c r="A16" s="69"/>
      <c r="B16" s="70"/>
      <c r="C16" s="66"/>
      <c r="D16" s="67"/>
      <c r="E16" s="29"/>
      <c r="F16" s="30"/>
      <c r="G16" s="68"/>
      <c r="H16" s="31">
        <f t="shared" si="0"/>
        <v>0</v>
      </c>
      <c r="I16" s="422" t="s">
        <v>281</v>
      </c>
    </row>
    <row r="17" spans="1:9" s="32" customFormat="1" ht="22.5" customHeight="1" x14ac:dyDescent="0.2">
      <c r="A17" s="69"/>
      <c r="B17" s="70"/>
      <c r="C17" s="66"/>
      <c r="D17" s="67"/>
      <c r="E17" s="29"/>
      <c r="F17" s="30"/>
      <c r="G17" s="68"/>
      <c r="H17" s="31">
        <f t="shared" si="0"/>
        <v>0</v>
      </c>
      <c r="I17" s="528" t="s">
        <v>312</v>
      </c>
    </row>
    <row r="18" spans="1:9" s="32" customFormat="1" ht="22.5" customHeight="1" x14ac:dyDescent="0.2">
      <c r="A18" s="69"/>
      <c r="B18" s="70"/>
      <c r="C18" s="66"/>
      <c r="D18" s="67"/>
      <c r="E18" s="29"/>
      <c r="F18" s="30"/>
      <c r="G18" s="68"/>
      <c r="H18" s="31">
        <f t="shared" si="0"/>
        <v>0</v>
      </c>
      <c r="I18" s="134"/>
    </row>
    <row r="19" spans="1:9" s="32" customFormat="1" ht="22.5" customHeight="1" x14ac:dyDescent="0.2">
      <c r="A19" s="69"/>
      <c r="B19" s="70"/>
      <c r="C19" s="66"/>
      <c r="D19" s="67"/>
      <c r="E19" s="29"/>
      <c r="F19" s="30"/>
      <c r="G19" s="68"/>
      <c r="H19" s="31">
        <f t="shared" si="0"/>
        <v>0</v>
      </c>
    </row>
    <row r="20" spans="1:9" s="32" customFormat="1" ht="22.5" customHeight="1" x14ac:dyDescent="0.2">
      <c r="A20" s="71"/>
      <c r="B20" s="72"/>
      <c r="C20" s="136"/>
      <c r="D20" s="73"/>
      <c r="E20" s="28"/>
      <c r="F20" s="30"/>
      <c r="G20" s="74"/>
      <c r="H20" s="31">
        <f t="shared" si="0"/>
        <v>0</v>
      </c>
      <c r="I20" s="134"/>
    </row>
    <row r="21" spans="1:9" s="32" customFormat="1" ht="22.5" customHeight="1" x14ac:dyDescent="0.2">
      <c r="A21" s="69"/>
      <c r="B21" s="70"/>
      <c r="C21" s="66"/>
      <c r="D21" s="67"/>
      <c r="E21" s="29"/>
      <c r="F21" s="30"/>
      <c r="G21" s="68"/>
      <c r="H21" s="31">
        <f t="shared" si="0"/>
        <v>0</v>
      </c>
    </row>
    <row r="22" spans="1:9" s="32" customFormat="1" ht="22.5" customHeight="1" x14ac:dyDescent="0.2">
      <c r="A22" s="69"/>
      <c r="B22" s="70"/>
      <c r="C22" s="66"/>
      <c r="D22" s="67"/>
      <c r="E22" s="29"/>
      <c r="F22" s="30"/>
      <c r="G22" s="68"/>
      <c r="H22" s="31">
        <f t="shared" si="0"/>
        <v>0</v>
      </c>
    </row>
    <row r="23" spans="1:9" s="32" customFormat="1" ht="22.5" customHeight="1" x14ac:dyDescent="0.2">
      <c r="A23" s="69"/>
      <c r="B23" s="70"/>
      <c r="C23" s="66"/>
      <c r="D23" s="67"/>
      <c r="E23" s="29"/>
      <c r="F23" s="29"/>
      <c r="G23" s="68"/>
      <c r="H23" s="31">
        <f t="shared" si="0"/>
        <v>0</v>
      </c>
    </row>
    <row r="24" spans="1:9" s="32" customFormat="1" ht="22.5" customHeight="1" x14ac:dyDescent="0.2">
      <c r="A24" s="69"/>
      <c r="B24" s="70"/>
      <c r="C24" s="66"/>
      <c r="D24" s="67"/>
      <c r="E24" s="29"/>
      <c r="F24" s="30"/>
      <c r="G24" s="68"/>
      <c r="H24" s="31">
        <f t="shared" si="0"/>
        <v>0</v>
      </c>
    </row>
    <row r="25" spans="1:9" s="32" customFormat="1" ht="22.5" customHeight="1" x14ac:dyDescent="0.2">
      <c r="A25" s="69"/>
      <c r="B25" s="70"/>
      <c r="C25" s="66"/>
      <c r="D25" s="67"/>
      <c r="E25" s="29"/>
      <c r="F25" s="30"/>
      <c r="G25" s="68"/>
      <c r="H25" s="31">
        <f t="shared" si="0"/>
        <v>0</v>
      </c>
    </row>
    <row r="26" spans="1:9" s="32" customFormat="1" ht="22.5" customHeight="1" x14ac:dyDescent="0.2">
      <c r="A26" s="69"/>
      <c r="B26" s="70"/>
      <c r="C26" s="66"/>
      <c r="D26" s="67"/>
      <c r="E26" s="29"/>
      <c r="F26" s="30"/>
      <c r="G26" s="68"/>
      <c r="H26" s="31">
        <f t="shared" si="0"/>
        <v>0</v>
      </c>
    </row>
    <row r="27" spans="1:9" s="32" customFormat="1" ht="22.5" customHeight="1" x14ac:dyDescent="0.2">
      <c r="A27" s="69"/>
      <c r="B27" s="70"/>
      <c r="C27" s="66"/>
      <c r="D27" s="67"/>
      <c r="E27" s="29"/>
      <c r="F27" s="30"/>
      <c r="G27" s="68"/>
      <c r="H27" s="31">
        <f t="shared" si="0"/>
        <v>0</v>
      </c>
    </row>
    <row r="28" spans="1:9" s="32" customFormat="1" ht="22.5" customHeight="1" x14ac:dyDescent="0.2">
      <c r="A28" s="69"/>
      <c r="B28" s="70"/>
      <c r="C28" s="66"/>
      <c r="D28" s="67"/>
      <c r="E28" s="29"/>
      <c r="F28" s="30"/>
      <c r="G28" s="68"/>
      <c r="H28" s="31">
        <f t="shared" si="0"/>
        <v>0</v>
      </c>
    </row>
    <row r="29" spans="1:9" s="32" customFormat="1" ht="22.5" customHeight="1" x14ac:dyDescent="0.2">
      <c r="A29" s="69"/>
      <c r="B29" s="70"/>
      <c r="C29" s="66"/>
      <c r="D29" s="67"/>
      <c r="E29" s="29"/>
      <c r="F29" s="30"/>
      <c r="G29" s="68"/>
      <c r="H29" s="31">
        <f t="shared" si="0"/>
        <v>0</v>
      </c>
    </row>
    <row r="30" spans="1:9" s="32" customFormat="1" ht="22.5" customHeight="1" x14ac:dyDescent="0.2">
      <c r="A30" s="69"/>
      <c r="B30" s="70"/>
      <c r="C30" s="66"/>
      <c r="D30" s="67"/>
      <c r="E30" s="29"/>
      <c r="F30" s="30"/>
      <c r="G30" s="68"/>
      <c r="H30" s="31">
        <f t="shared" si="0"/>
        <v>0</v>
      </c>
    </row>
    <row r="31" spans="1:9" s="32" customFormat="1" ht="22.5" customHeight="1" x14ac:dyDescent="0.2">
      <c r="A31" s="71"/>
      <c r="B31" s="72"/>
      <c r="C31" s="75"/>
      <c r="D31" s="67"/>
      <c r="E31" s="28"/>
      <c r="F31" s="30"/>
      <c r="G31" s="74"/>
      <c r="H31" s="31">
        <f t="shared" si="0"/>
        <v>0</v>
      </c>
    </row>
    <row r="32" spans="1:9" s="32" customFormat="1" ht="22.5" customHeight="1" x14ac:dyDescent="0.2">
      <c r="A32" s="69"/>
      <c r="B32" s="70"/>
      <c r="C32" s="66"/>
      <c r="D32" s="67"/>
      <c r="E32" s="29"/>
      <c r="F32" s="30"/>
      <c r="G32" s="68"/>
      <c r="H32" s="31">
        <f t="shared" si="0"/>
        <v>0</v>
      </c>
    </row>
    <row r="33" spans="1:8" s="32" customFormat="1" ht="22.5" customHeight="1" x14ac:dyDescent="0.2">
      <c r="A33" s="69"/>
      <c r="B33" s="70"/>
      <c r="C33" s="66"/>
      <c r="D33" s="67"/>
      <c r="E33" s="29"/>
      <c r="F33" s="30"/>
      <c r="G33" s="68"/>
      <c r="H33" s="31">
        <f t="shared" si="0"/>
        <v>0</v>
      </c>
    </row>
    <row r="34" spans="1:8" s="32" customFormat="1" ht="22.5" customHeight="1" x14ac:dyDescent="0.2">
      <c r="A34" s="69"/>
      <c r="B34" s="70"/>
      <c r="C34" s="66"/>
      <c r="D34" s="67"/>
      <c r="E34" s="29"/>
      <c r="F34" s="30"/>
      <c r="G34" s="68"/>
      <c r="H34" s="31">
        <f t="shared" si="0"/>
        <v>0</v>
      </c>
    </row>
    <row r="35" spans="1:8" s="32" customFormat="1" ht="22.5" customHeight="1" x14ac:dyDescent="0.2">
      <c r="A35" s="69"/>
      <c r="B35" s="70"/>
      <c r="C35" s="66"/>
      <c r="D35" s="67"/>
      <c r="E35" s="29"/>
      <c r="F35" s="30"/>
      <c r="G35" s="68"/>
      <c r="H35" s="31">
        <f t="shared" si="0"/>
        <v>0</v>
      </c>
    </row>
    <row r="36" spans="1:8" s="32" customFormat="1" ht="22.5" customHeight="1" x14ac:dyDescent="0.2">
      <c r="A36" s="69"/>
      <c r="B36" s="70"/>
      <c r="C36" s="66"/>
      <c r="D36" s="67"/>
      <c r="E36" s="29"/>
      <c r="F36" s="30"/>
      <c r="G36" s="68"/>
      <c r="H36" s="31">
        <f t="shared" si="0"/>
        <v>0</v>
      </c>
    </row>
    <row r="37" spans="1:8" s="32" customFormat="1" ht="22.5" customHeight="1" x14ac:dyDescent="0.2">
      <c r="A37" s="69"/>
      <c r="B37" s="70"/>
      <c r="C37" s="66"/>
      <c r="D37" s="67"/>
      <c r="E37" s="29"/>
      <c r="F37" s="30"/>
      <c r="G37" s="68"/>
      <c r="H37" s="31">
        <f t="shared" si="0"/>
        <v>0</v>
      </c>
    </row>
    <row r="38" spans="1:8" s="32" customFormat="1" ht="22.5" customHeight="1" x14ac:dyDescent="0.2">
      <c r="A38" s="69"/>
      <c r="B38" s="70"/>
      <c r="C38" s="66"/>
      <c r="D38" s="67"/>
      <c r="E38" s="29"/>
      <c r="F38" s="30"/>
      <c r="G38" s="68"/>
      <c r="H38" s="31">
        <f t="shared" si="0"/>
        <v>0</v>
      </c>
    </row>
    <row r="39" spans="1:8" s="32" customFormat="1" ht="22.5" customHeight="1" x14ac:dyDescent="0.2">
      <c r="A39" s="69"/>
      <c r="B39" s="70"/>
      <c r="C39" s="66"/>
      <c r="D39" s="67"/>
      <c r="E39" s="29"/>
      <c r="F39" s="30"/>
      <c r="G39" s="68"/>
      <c r="H39" s="31">
        <f t="shared" si="0"/>
        <v>0</v>
      </c>
    </row>
    <row r="40" spans="1:8" s="32" customFormat="1" ht="22.5" customHeight="1" x14ac:dyDescent="0.2">
      <c r="A40" s="69"/>
      <c r="B40" s="70"/>
      <c r="C40" s="66"/>
      <c r="D40" s="67"/>
      <c r="E40" s="29"/>
      <c r="F40" s="30"/>
      <c r="G40" s="68"/>
      <c r="H40" s="31">
        <f t="shared" si="0"/>
        <v>0</v>
      </c>
    </row>
    <row r="41" spans="1:8" s="32" customFormat="1" ht="22.5" customHeight="1" x14ac:dyDescent="0.2">
      <c r="A41" s="69"/>
      <c r="B41" s="70"/>
      <c r="C41" s="66"/>
      <c r="D41" s="67"/>
      <c r="E41" s="29"/>
      <c r="F41" s="30"/>
      <c r="G41" s="68"/>
      <c r="H41" s="31">
        <f t="shared" si="0"/>
        <v>0</v>
      </c>
    </row>
    <row r="42" spans="1:8" s="32" customFormat="1" ht="22.5" customHeight="1" x14ac:dyDescent="0.2">
      <c r="A42" s="69"/>
      <c r="B42" s="70"/>
      <c r="C42" s="66"/>
      <c r="D42" s="67"/>
      <c r="E42" s="29"/>
      <c r="F42" s="30"/>
      <c r="G42" s="68"/>
      <c r="H42" s="31">
        <f t="shared" si="0"/>
        <v>0</v>
      </c>
    </row>
    <row r="43" spans="1:8" s="32" customFormat="1" ht="22.5" customHeight="1" x14ac:dyDescent="0.2">
      <c r="A43" s="69"/>
      <c r="B43" s="70"/>
      <c r="C43" s="66"/>
      <c r="D43" s="67"/>
      <c r="E43" s="29"/>
      <c r="F43" s="30"/>
      <c r="G43" s="68"/>
      <c r="H43" s="31">
        <f t="shared" si="0"/>
        <v>0</v>
      </c>
    </row>
    <row r="44" spans="1:8" s="32" customFormat="1" ht="22.5" customHeight="1" x14ac:dyDescent="0.2">
      <c r="A44" s="69"/>
      <c r="B44" s="70"/>
      <c r="C44" s="66"/>
      <c r="D44" s="67"/>
      <c r="E44" s="29"/>
      <c r="F44" s="30"/>
      <c r="G44" s="68"/>
      <c r="H44" s="31">
        <f t="shared" si="0"/>
        <v>0</v>
      </c>
    </row>
    <row r="45" spans="1:8" s="32" customFormat="1" ht="22.5" customHeight="1" thickBot="1" x14ac:dyDescent="0.25">
      <c r="A45" s="76"/>
      <c r="B45" s="77"/>
      <c r="C45" s="78"/>
      <c r="D45" s="79"/>
      <c r="E45" s="33"/>
      <c r="F45" s="34"/>
      <c r="G45" s="80"/>
      <c r="H45" s="64">
        <f t="shared" si="0"/>
        <v>0</v>
      </c>
    </row>
    <row r="46" spans="1:8" ht="18.75" customHeight="1" x14ac:dyDescent="0.2">
      <c r="G46" s="51">
        <f>+SUM(G5:G45)</f>
        <v>30</v>
      </c>
      <c r="H46" s="65">
        <f>+SUM(H5:H45)</f>
        <v>310080</v>
      </c>
    </row>
  </sheetData>
  <autoFilter ref="A4:H46" xr:uid="{00000000-0009-0000-0000-000000000000}">
    <sortState xmlns:xlrd2="http://schemas.microsoft.com/office/spreadsheetml/2017/richdata2" ref="A5:H46">
      <sortCondition ref="B4:B46"/>
    </sortState>
  </autoFilter>
  <sortState xmlns:xlrd2="http://schemas.microsoft.com/office/spreadsheetml/2017/richdata2" ref="A5:G15">
    <sortCondition ref="B5:B15"/>
  </sortState>
  <phoneticPr fontId="1"/>
  <conditionalFormatting sqref="B1:B20 B22:B23 B25:B1048576">
    <cfRule type="duplicateValues" dxfId="43" priority="4"/>
  </conditionalFormatting>
  <conditionalFormatting sqref="B21">
    <cfRule type="duplicateValues" dxfId="42" priority="3"/>
  </conditionalFormatting>
  <conditionalFormatting sqref="B24">
    <cfRule type="duplicateValues" dxfId="41" priority="1"/>
    <cfRule type="duplicateValues" dxfId="40" priority="2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topLeftCell="A23" zoomScale="120" zoomScaleNormal="120" workbookViewId="0">
      <selection activeCell="A5" sqref="A5"/>
    </sheetView>
  </sheetViews>
  <sheetFormatPr defaultColWidth="9" defaultRowHeight="14.4" x14ac:dyDescent="0.2"/>
  <cols>
    <col min="1" max="2" width="14" style="82" customWidth="1"/>
    <col min="3" max="3" width="34" style="53" bestFit="1" customWidth="1"/>
    <col min="4" max="4" width="32.88671875" style="54" customWidth="1"/>
    <col min="5" max="6" width="14" style="53" customWidth="1"/>
    <col min="7" max="7" width="14" style="51" customWidth="1"/>
    <col min="8" max="8" width="14" style="53" customWidth="1"/>
    <col min="9" max="9" width="17.109375" bestFit="1" customWidth="1"/>
  </cols>
  <sheetData>
    <row r="1" spans="1:10" ht="21" customHeight="1" x14ac:dyDescent="0.2">
      <c r="A1" s="81" t="s">
        <v>21</v>
      </c>
      <c r="B1" s="81" t="s">
        <v>8</v>
      </c>
    </row>
    <row r="2" spans="1:10" ht="11.25" customHeight="1" x14ac:dyDescent="0.2">
      <c r="A2" s="56"/>
    </row>
    <row r="3" spans="1:10" ht="15" thickBot="1" x14ac:dyDescent="0.25">
      <c r="A3" s="56" t="s">
        <v>7</v>
      </c>
    </row>
    <row r="4" spans="1:10" ht="22.5" customHeight="1" thickBot="1" x14ac:dyDescent="0.25">
      <c r="A4" s="83" t="s">
        <v>2</v>
      </c>
      <c r="B4" s="84" t="s">
        <v>0</v>
      </c>
      <c r="C4" s="58" t="s">
        <v>1</v>
      </c>
      <c r="D4" s="59" t="s">
        <v>3</v>
      </c>
      <c r="E4" s="58" t="s">
        <v>5</v>
      </c>
      <c r="F4" s="85" t="s">
        <v>18</v>
      </c>
      <c r="G4" s="58" t="s">
        <v>4</v>
      </c>
      <c r="H4" s="52" t="s">
        <v>6</v>
      </c>
      <c r="J4" s="1"/>
    </row>
    <row r="5" spans="1:10" s="32" customFormat="1" ht="22.5" customHeight="1" thickTop="1" x14ac:dyDescent="0.2">
      <c r="A5" s="272">
        <v>45446</v>
      </c>
      <c r="B5" s="261">
        <v>70000944</v>
      </c>
      <c r="C5" s="273" t="s">
        <v>91</v>
      </c>
      <c r="D5" s="262" t="s">
        <v>23</v>
      </c>
      <c r="E5" s="265">
        <v>1240</v>
      </c>
      <c r="F5" s="265">
        <v>8</v>
      </c>
      <c r="G5" s="274">
        <v>1</v>
      </c>
      <c r="H5" s="268">
        <f t="shared" ref="H5:H36" si="0">E5*F5*G5</f>
        <v>9920</v>
      </c>
      <c r="J5" s="1"/>
    </row>
    <row r="6" spans="1:10" s="32" customFormat="1" ht="22.5" customHeight="1" x14ac:dyDescent="0.2">
      <c r="A6" s="371">
        <v>45442</v>
      </c>
      <c r="B6" s="372">
        <v>70001435</v>
      </c>
      <c r="C6" s="373" t="s">
        <v>225</v>
      </c>
      <c r="D6" s="373" t="s">
        <v>212</v>
      </c>
      <c r="E6" s="375">
        <v>1220</v>
      </c>
      <c r="F6" s="375">
        <v>8</v>
      </c>
      <c r="G6" s="376">
        <v>2</v>
      </c>
      <c r="H6" s="377">
        <f t="shared" si="0"/>
        <v>19520</v>
      </c>
      <c r="J6" s="1"/>
    </row>
    <row r="7" spans="1:10" s="32" customFormat="1" ht="22.5" customHeight="1" x14ac:dyDescent="0.2">
      <c r="A7" s="371">
        <v>45429</v>
      </c>
      <c r="B7" s="372">
        <v>70002058</v>
      </c>
      <c r="C7" s="373" t="s">
        <v>230</v>
      </c>
      <c r="D7" s="374" t="s">
        <v>217</v>
      </c>
      <c r="E7" s="375">
        <v>1260</v>
      </c>
      <c r="F7" s="375">
        <v>8</v>
      </c>
      <c r="G7" s="376">
        <v>12</v>
      </c>
      <c r="H7" s="377">
        <f t="shared" si="0"/>
        <v>120960</v>
      </c>
      <c r="J7" s="1"/>
    </row>
    <row r="8" spans="1:10" s="32" customFormat="1" ht="22.5" customHeight="1" x14ac:dyDescent="0.2">
      <c r="A8" s="371">
        <v>45442</v>
      </c>
      <c r="B8" s="372">
        <v>70002462</v>
      </c>
      <c r="C8" s="373" t="s">
        <v>224</v>
      </c>
      <c r="D8" s="374" t="s">
        <v>211</v>
      </c>
      <c r="E8" s="375">
        <v>1220</v>
      </c>
      <c r="F8" s="375">
        <v>8</v>
      </c>
      <c r="G8" s="376">
        <v>4</v>
      </c>
      <c r="H8" s="377">
        <f t="shared" si="0"/>
        <v>39040</v>
      </c>
      <c r="J8" s="1"/>
    </row>
    <row r="9" spans="1:10" s="32" customFormat="1" ht="22.5" customHeight="1" x14ac:dyDescent="0.2">
      <c r="A9" s="371">
        <v>45462</v>
      </c>
      <c r="B9" s="372">
        <v>70002540</v>
      </c>
      <c r="C9" s="373" t="s">
        <v>236</v>
      </c>
      <c r="D9" s="374" t="s">
        <v>223</v>
      </c>
      <c r="E9" s="375">
        <v>1280</v>
      </c>
      <c r="F9" s="375">
        <v>8</v>
      </c>
      <c r="G9" s="376">
        <v>1</v>
      </c>
      <c r="H9" s="377">
        <f t="shared" si="0"/>
        <v>10240</v>
      </c>
      <c r="J9" s="1"/>
    </row>
    <row r="10" spans="1:10" s="32" customFormat="1" ht="22.5" customHeight="1" x14ac:dyDescent="0.2">
      <c r="A10" s="267">
        <v>45456</v>
      </c>
      <c r="B10" s="261">
        <v>70003383</v>
      </c>
      <c r="C10" s="264" t="s">
        <v>82</v>
      </c>
      <c r="D10" s="271" t="s">
        <v>86</v>
      </c>
      <c r="E10" s="257">
        <v>1220</v>
      </c>
      <c r="F10" s="257">
        <v>8</v>
      </c>
      <c r="G10" s="263">
        <v>1</v>
      </c>
      <c r="H10" s="268">
        <f t="shared" si="0"/>
        <v>9760</v>
      </c>
    </row>
    <row r="11" spans="1:10" s="32" customFormat="1" ht="22.5" customHeight="1" x14ac:dyDescent="0.2">
      <c r="A11" s="529">
        <v>45476</v>
      </c>
      <c r="B11" s="530">
        <v>70003456</v>
      </c>
      <c r="C11" s="531" t="s">
        <v>310</v>
      </c>
      <c r="D11" s="532" t="s">
        <v>311</v>
      </c>
      <c r="E11" s="533">
        <v>1240</v>
      </c>
      <c r="F11" s="533">
        <v>8</v>
      </c>
      <c r="G11" s="534">
        <v>11</v>
      </c>
      <c r="H11" s="535">
        <f t="shared" si="0"/>
        <v>109120</v>
      </c>
    </row>
    <row r="12" spans="1:10" s="32" customFormat="1" ht="22.5" customHeight="1" x14ac:dyDescent="0.2">
      <c r="A12" s="267">
        <v>45453</v>
      </c>
      <c r="B12" s="261">
        <v>70003457</v>
      </c>
      <c r="C12" s="264" t="s">
        <v>92</v>
      </c>
      <c r="D12" s="256" t="s">
        <v>56</v>
      </c>
      <c r="E12" s="257">
        <v>1240</v>
      </c>
      <c r="F12" s="257">
        <v>8</v>
      </c>
      <c r="G12" s="263">
        <v>1</v>
      </c>
      <c r="H12" s="268">
        <f t="shared" si="0"/>
        <v>9920</v>
      </c>
    </row>
    <row r="13" spans="1:10" s="32" customFormat="1" ht="22.5" customHeight="1" x14ac:dyDescent="0.2">
      <c r="A13" s="371">
        <v>45448</v>
      </c>
      <c r="B13" s="372">
        <v>70003560</v>
      </c>
      <c r="C13" s="373" t="s">
        <v>233</v>
      </c>
      <c r="D13" s="378" t="s">
        <v>221</v>
      </c>
      <c r="E13" s="375">
        <v>1290</v>
      </c>
      <c r="F13" s="375">
        <v>8</v>
      </c>
      <c r="G13" s="376">
        <v>1</v>
      </c>
      <c r="H13" s="377">
        <f t="shared" si="0"/>
        <v>10320</v>
      </c>
    </row>
    <row r="14" spans="1:10" s="32" customFormat="1" ht="22.5" customHeight="1" x14ac:dyDescent="0.2">
      <c r="A14" s="267">
        <v>45455</v>
      </c>
      <c r="B14" s="261">
        <v>70003617</v>
      </c>
      <c r="C14" s="264" t="s">
        <v>83</v>
      </c>
      <c r="D14" s="264" t="s">
        <v>85</v>
      </c>
      <c r="E14" s="257">
        <v>1270</v>
      </c>
      <c r="F14" s="257">
        <v>8</v>
      </c>
      <c r="G14" s="263">
        <v>3</v>
      </c>
      <c r="H14" s="268">
        <f t="shared" si="0"/>
        <v>30480</v>
      </c>
    </row>
    <row r="15" spans="1:10" s="32" customFormat="1" ht="23.25" customHeight="1" x14ac:dyDescent="0.2">
      <c r="A15" s="371">
        <v>45446</v>
      </c>
      <c r="B15" s="372">
        <v>70003701</v>
      </c>
      <c r="C15" s="373" t="s">
        <v>227</v>
      </c>
      <c r="D15" s="373" t="s">
        <v>214</v>
      </c>
      <c r="E15" s="375">
        <v>1320</v>
      </c>
      <c r="F15" s="375">
        <v>8</v>
      </c>
      <c r="G15" s="375">
        <v>15</v>
      </c>
      <c r="H15" s="377">
        <f t="shared" si="0"/>
        <v>158400</v>
      </c>
    </row>
    <row r="16" spans="1:10" s="32" customFormat="1" ht="22.5" customHeight="1" x14ac:dyDescent="0.2">
      <c r="A16" s="371">
        <v>45443</v>
      </c>
      <c r="B16" s="372">
        <v>70003702</v>
      </c>
      <c r="C16" s="373" t="s">
        <v>234</v>
      </c>
      <c r="D16" s="374" t="s">
        <v>220</v>
      </c>
      <c r="E16" s="375">
        <v>1270</v>
      </c>
      <c r="F16" s="375">
        <v>8</v>
      </c>
      <c r="G16" s="376">
        <v>4</v>
      </c>
      <c r="H16" s="377">
        <f t="shared" si="0"/>
        <v>40640</v>
      </c>
    </row>
    <row r="17" spans="1:8" s="32" customFormat="1" ht="22.5" customHeight="1" x14ac:dyDescent="0.2">
      <c r="A17" s="371">
        <v>45467</v>
      </c>
      <c r="B17" s="372">
        <v>70003706</v>
      </c>
      <c r="C17" s="418" t="s">
        <v>241</v>
      </c>
      <c r="D17" s="418" t="s">
        <v>239</v>
      </c>
      <c r="E17" s="375">
        <v>1200</v>
      </c>
      <c r="F17" s="375">
        <v>8</v>
      </c>
      <c r="G17" s="376">
        <v>3</v>
      </c>
      <c r="H17" s="377">
        <f t="shared" si="0"/>
        <v>28800</v>
      </c>
    </row>
    <row r="18" spans="1:8" s="32" customFormat="1" ht="22.5" customHeight="1" x14ac:dyDescent="0.2">
      <c r="A18" s="419">
        <v>45454</v>
      </c>
      <c r="B18" s="372">
        <v>70003719</v>
      </c>
      <c r="C18" s="420" t="s">
        <v>242</v>
      </c>
      <c r="D18" s="420" t="s">
        <v>131</v>
      </c>
      <c r="E18" s="403">
        <v>1350</v>
      </c>
      <c r="F18" s="375">
        <v>8</v>
      </c>
      <c r="G18" s="421">
        <v>2</v>
      </c>
      <c r="H18" s="377">
        <f t="shared" si="0"/>
        <v>21600</v>
      </c>
    </row>
    <row r="19" spans="1:8" s="32" customFormat="1" ht="22.5" customHeight="1" x14ac:dyDescent="0.2">
      <c r="A19" s="371">
        <v>45464</v>
      </c>
      <c r="B19" s="372">
        <v>70003720</v>
      </c>
      <c r="C19" s="373" t="s">
        <v>232</v>
      </c>
      <c r="D19" s="374" t="s">
        <v>219</v>
      </c>
      <c r="E19" s="375">
        <v>1230</v>
      </c>
      <c r="F19" s="375">
        <v>8</v>
      </c>
      <c r="G19" s="376">
        <v>2</v>
      </c>
      <c r="H19" s="377">
        <f t="shared" si="0"/>
        <v>19680</v>
      </c>
    </row>
    <row r="20" spans="1:8" s="32" customFormat="1" ht="22.5" customHeight="1" x14ac:dyDescent="0.2">
      <c r="A20" s="371">
        <v>45442</v>
      </c>
      <c r="B20" s="372">
        <v>70003737</v>
      </c>
      <c r="C20" s="373" t="s">
        <v>226</v>
      </c>
      <c r="D20" s="374" t="s">
        <v>213</v>
      </c>
      <c r="E20" s="375">
        <v>1210</v>
      </c>
      <c r="F20" s="375">
        <v>8</v>
      </c>
      <c r="G20" s="375">
        <v>4</v>
      </c>
      <c r="H20" s="377">
        <f t="shared" si="0"/>
        <v>38720</v>
      </c>
    </row>
    <row r="21" spans="1:8" s="32" customFormat="1" ht="22.5" customHeight="1" x14ac:dyDescent="0.2">
      <c r="A21" s="267">
        <v>45455</v>
      </c>
      <c r="B21" s="261">
        <v>70003774</v>
      </c>
      <c r="C21" s="269" t="s">
        <v>84</v>
      </c>
      <c r="D21" s="256" t="s">
        <v>87</v>
      </c>
      <c r="E21" s="257">
        <v>1290</v>
      </c>
      <c r="F21" s="257">
        <v>8</v>
      </c>
      <c r="G21" s="263">
        <v>2</v>
      </c>
      <c r="H21" s="268">
        <f t="shared" si="0"/>
        <v>20640</v>
      </c>
    </row>
    <row r="22" spans="1:8" s="32" customFormat="1" ht="22.5" customHeight="1" x14ac:dyDescent="0.2">
      <c r="A22" s="267">
        <v>45428</v>
      </c>
      <c r="B22" s="261">
        <v>70004027</v>
      </c>
      <c r="C22" s="264" t="s">
        <v>98</v>
      </c>
      <c r="D22" s="264" t="s">
        <v>88</v>
      </c>
      <c r="E22" s="257">
        <v>1310</v>
      </c>
      <c r="F22" s="257">
        <v>8</v>
      </c>
      <c r="G22" s="263">
        <v>11</v>
      </c>
      <c r="H22" s="268">
        <f t="shared" si="0"/>
        <v>115280</v>
      </c>
    </row>
    <row r="23" spans="1:8" s="32" customFormat="1" ht="22.5" customHeight="1" x14ac:dyDescent="0.2">
      <c r="A23" s="371">
        <v>45444</v>
      </c>
      <c r="B23" s="372">
        <v>70004289</v>
      </c>
      <c r="C23" s="373" t="s">
        <v>229</v>
      </c>
      <c r="D23" s="374" t="s">
        <v>216</v>
      </c>
      <c r="E23" s="375">
        <v>1230</v>
      </c>
      <c r="F23" s="375">
        <v>8</v>
      </c>
      <c r="G23" s="376">
        <v>4</v>
      </c>
      <c r="H23" s="377">
        <f t="shared" si="0"/>
        <v>39360</v>
      </c>
    </row>
    <row r="24" spans="1:8" s="32" customFormat="1" ht="22.5" customHeight="1" x14ac:dyDescent="0.2">
      <c r="A24" s="423">
        <v>45460</v>
      </c>
      <c r="B24" s="424">
        <v>70004647</v>
      </c>
      <c r="C24" s="425" t="s">
        <v>143</v>
      </c>
      <c r="D24" s="498" t="s">
        <v>284</v>
      </c>
      <c r="E24" s="427">
        <v>1200</v>
      </c>
      <c r="F24" s="427">
        <v>8</v>
      </c>
      <c r="G24" s="427">
        <v>3</v>
      </c>
      <c r="H24" s="430">
        <f t="shared" si="0"/>
        <v>28800</v>
      </c>
    </row>
    <row r="25" spans="1:8" s="32" customFormat="1" ht="22.5" customHeight="1" x14ac:dyDescent="0.2">
      <c r="A25" s="350">
        <v>45436</v>
      </c>
      <c r="B25" s="336">
        <v>70004921</v>
      </c>
      <c r="C25" s="337" t="s">
        <v>144</v>
      </c>
      <c r="D25" s="338" t="s">
        <v>141</v>
      </c>
      <c r="E25" s="339">
        <v>1330</v>
      </c>
      <c r="F25" s="339">
        <v>8</v>
      </c>
      <c r="G25" s="352">
        <v>1</v>
      </c>
      <c r="H25" s="351">
        <f t="shared" si="0"/>
        <v>10640</v>
      </c>
    </row>
    <row r="26" spans="1:8" s="32" customFormat="1" ht="22.5" customHeight="1" x14ac:dyDescent="0.2">
      <c r="A26" s="499">
        <v>45448</v>
      </c>
      <c r="B26" s="424">
        <v>70005254</v>
      </c>
      <c r="C26" s="425" t="s">
        <v>282</v>
      </c>
      <c r="D26" s="426" t="s">
        <v>283</v>
      </c>
      <c r="E26" s="427">
        <v>1200</v>
      </c>
      <c r="F26" s="427">
        <v>8</v>
      </c>
      <c r="G26" s="427">
        <v>7</v>
      </c>
      <c r="H26" s="430">
        <f t="shared" si="0"/>
        <v>67200</v>
      </c>
    </row>
    <row r="27" spans="1:8" s="32" customFormat="1" ht="22.5" customHeight="1" x14ac:dyDescent="0.2">
      <c r="A27" s="350">
        <v>45453</v>
      </c>
      <c r="B27" s="336">
        <v>70005279</v>
      </c>
      <c r="C27" s="337" t="s">
        <v>145</v>
      </c>
      <c r="D27" s="338" t="s">
        <v>142</v>
      </c>
      <c r="E27" s="339">
        <v>1200</v>
      </c>
      <c r="F27" s="339">
        <v>8</v>
      </c>
      <c r="G27" s="352">
        <v>3</v>
      </c>
      <c r="H27" s="351">
        <f t="shared" si="0"/>
        <v>28800</v>
      </c>
    </row>
    <row r="28" spans="1:8" s="32" customFormat="1" ht="22.5" customHeight="1" x14ac:dyDescent="0.2">
      <c r="A28" s="371">
        <v>45442</v>
      </c>
      <c r="B28" s="372">
        <v>70005310</v>
      </c>
      <c r="C28" s="373" t="s">
        <v>235</v>
      </c>
      <c r="D28" s="374" t="s">
        <v>222</v>
      </c>
      <c r="E28" s="375">
        <v>1260</v>
      </c>
      <c r="F28" s="375">
        <v>8</v>
      </c>
      <c r="G28" s="376">
        <v>11</v>
      </c>
      <c r="H28" s="377">
        <f t="shared" si="0"/>
        <v>110880</v>
      </c>
    </row>
    <row r="29" spans="1:8" s="32" customFormat="1" ht="22.5" customHeight="1" x14ac:dyDescent="0.2">
      <c r="A29" s="267">
        <v>45437</v>
      </c>
      <c r="B29" s="261">
        <v>70005436</v>
      </c>
      <c r="C29" s="264" t="s">
        <v>89</v>
      </c>
      <c r="D29" s="264" t="s">
        <v>90</v>
      </c>
      <c r="E29" s="257">
        <v>1220</v>
      </c>
      <c r="F29" s="257">
        <v>8</v>
      </c>
      <c r="G29" s="263">
        <v>5</v>
      </c>
      <c r="H29" s="268">
        <f t="shared" si="0"/>
        <v>48800</v>
      </c>
    </row>
    <row r="30" spans="1:8" s="32" customFormat="1" ht="22.5" customHeight="1" x14ac:dyDescent="0.2">
      <c r="A30" s="371">
        <v>45462</v>
      </c>
      <c r="B30" s="372">
        <v>70005443</v>
      </c>
      <c r="C30" s="373" t="s">
        <v>231</v>
      </c>
      <c r="D30" s="374" t="s">
        <v>218</v>
      </c>
      <c r="E30" s="375">
        <v>1200</v>
      </c>
      <c r="F30" s="375">
        <v>8</v>
      </c>
      <c r="G30" s="376">
        <v>4</v>
      </c>
      <c r="H30" s="377">
        <f t="shared" si="0"/>
        <v>38400</v>
      </c>
    </row>
    <row r="31" spans="1:8" s="32" customFormat="1" ht="22.5" customHeight="1" x14ac:dyDescent="0.2">
      <c r="A31" s="371">
        <v>45471</v>
      </c>
      <c r="B31" s="372">
        <v>70005618</v>
      </c>
      <c r="C31" s="373" t="s">
        <v>243</v>
      </c>
      <c r="D31" s="374" t="s">
        <v>240</v>
      </c>
      <c r="E31" s="375">
        <v>1260</v>
      </c>
      <c r="F31" s="375">
        <v>8</v>
      </c>
      <c r="G31" s="376">
        <v>7</v>
      </c>
      <c r="H31" s="377">
        <f t="shared" si="0"/>
        <v>70560</v>
      </c>
    </row>
    <row r="32" spans="1:8" s="32" customFormat="1" ht="22.5" customHeight="1" x14ac:dyDescent="0.2">
      <c r="A32" s="267">
        <v>45436</v>
      </c>
      <c r="B32" s="261">
        <v>70005801</v>
      </c>
      <c r="C32" s="264" t="s">
        <v>93</v>
      </c>
      <c r="D32" s="256" t="s">
        <v>94</v>
      </c>
      <c r="E32" s="257">
        <v>1220</v>
      </c>
      <c r="F32" s="257">
        <v>8</v>
      </c>
      <c r="G32" s="263">
        <v>1</v>
      </c>
      <c r="H32" s="268">
        <f t="shared" si="0"/>
        <v>9760</v>
      </c>
    </row>
    <row r="33" spans="1:8" s="32" customFormat="1" ht="22.5" customHeight="1" x14ac:dyDescent="0.2">
      <c r="A33" s="371">
        <v>45447</v>
      </c>
      <c r="B33" s="372">
        <v>70006038</v>
      </c>
      <c r="C33" s="373" t="s">
        <v>228</v>
      </c>
      <c r="D33" s="374" t="s">
        <v>215</v>
      </c>
      <c r="E33" s="375">
        <v>1200</v>
      </c>
      <c r="F33" s="375">
        <v>8</v>
      </c>
      <c r="G33" s="376">
        <v>10</v>
      </c>
      <c r="H33" s="377">
        <f t="shared" si="0"/>
        <v>96000</v>
      </c>
    </row>
    <row r="34" spans="1:8" s="32" customFormat="1" ht="22.5" customHeight="1" x14ac:dyDescent="0.2">
      <c r="A34" s="69"/>
      <c r="B34" s="70"/>
      <c r="C34" s="66"/>
      <c r="D34" s="67"/>
      <c r="E34" s="29"/>
      <c r="F34" s="29"/>
      <c r="G34" s="68"/>
      <c r="H34" s="31">
        <f t="shared" si="0"/>
        <v>0</v>
      </c>
    </row>
    <row r="35" spans="1:8" s="32" customFormat="1" ht="22.5" customHeight="1" x14ac:dyDescent="0.2">
      <c r="A35" s="69"/>
      <c r="B35" s="70"/>
      <c r="C35" s="66"/>
      <c r="D35" s="67"/>
      <c r="E35" s="29"/>
      <c r="F35" s="29"/>
      <c r="G35" s="68"/>
      <c r="H35" s="31">
        <f t="shared" si="0"/>
        <v>0</v>
      </c>
    </row>
    <row r="36" spans="1:8" s="32" customFormat="1" ht="22.5" customHeight="1" x14ac:dyDescent="0.2">
      <c r="A36" s="69"/>
      <c r="B36" s="70"/>
      <c r="C36" s="66"/>
      <c r="D36" s="67"/>
      <c r="E36" s="29"/>
      <c r="F36" s="29"/>
      <c r="G36" s="68"/>
      <c r="H36" s="31">
        <f t="shared" si="0"/>
        <v>0</v>
      </c>
    </row>
    <row r="37" spans="1:8" s="32" customFormat="1" ht="22.5" customHeight="1" x14ac:dyDescent="0.2">
      <c r="A37" s="141"/>
      <c r="B37" s="86"/>
      <c r="C37" s="87"/>
      <c r="D37" s="88"/>
      <c r="E37" s="39"/>
      <c r="F37" s="39"/>
      <c r="G37" s="89"/>
      <c r="H37" s="31">
        <f t="shared" ref="H37:H68" si="1">E37*F37*G37</f>
        <v>0</v>
      </c>
    </row>
    <row r="38" spans="1:8" s="32" customFormat="1" ht="22.5" customHeight="1" x14ac:dyDescent="0.2">
      <c r="A38" s="142"/>
      <c r="B38" s="143"/>
      <c r="C38" s="144"/>
      <c r="D38" s="145"/>
      <c r="E38" s="40"/>
      <c r="F38" s="40"/>
      <c r="G38" s="146"/>
      <c r="H38" s="31">
        <f t="shared" si="1"/>
        <v>0</v>
      </c>
    </row>
    <row r="39" spans="1:8" s="32" customFormat="1" ht="22.5" customHeight="1" x14ac:dyDescent="0.2">
      <c r="A39" s="69"/>
      <c r="B39" s="70"/>
      <c r="C39" s="66"/>
      <c r="D39" s="67"/>
      <c r="E39" s="29"/>
      <c r="F39" s="29"/>
      <c r="G39" s="68"/>
      <c r="H39" s="31">
        <f t="shared" si="1"/>
        <v>0</v>
      </c>
    </row>
    <row r="40" spans="1:8" s="32" customFormat="1" ht="22.5" customHeight="1" x14ac:dyDescent="0.2">
      <c r="A40" s="137"/>
      <c r="B40" s="70"/>
      <c r="C40" s="138"/>
      <c r="D40" s="139"/>
      <c r="E40" s="38"/>
      <c r="F40" s="29"/>
      <c r="G40" s="140"/>
      <c r="H40" s="31">
        <f t="shared" si="1"/>
        <v>0</v>
      </c>
    </row>
    <row r="41" spans="1:8" s="32" customFormat="1" ht="22.5" customHeight="1" x14ac:dyDescent="0.2">
      <c r="A41" s="69"/>
      <c r="B41" s="70"/>
      <c r="C41" s="66"/>
      <c r="D41" s="67"/>
      <c r="E41" s="29"/>
      <c r="F41" s="30"/>
      <c r="G41" s="68"/>
      <c r="H41" s="31">
        <f t="shared" si="1"/>
        <v>0</v>
      </c>
    </row>
    <row r="42" spans="1:8" s="32" customFormat="1" ht="22.5" customHeight="1" x14ac:dyDescent="0.2">
      <c r="A42" s="69"/>
      <c r="B42" s="70"/>
      <c r="C42" s="66"/>
      <c r="D42" s="67"/>
      <c r="E42" s="29"/>
      <c r="F42" s="29"/>
      <c r="G42" s="68"/>
      <c r="H42" s="31">
        <f t="shared" si="1"/>
        <v>0</v>
      </c>
    </row>
    <row r="43" spans="1:8" s="32" customFormat="1" ht="22.5" customHeight="1" x14ac:dyDescent="0.2">
      <c r="A43" s="69"/>
      <c r="B43" s="70"/>
      <c r="C43" s="66"/>
      <c r="D43" s="67"/>
      <c r="E43" s="29"/>
      <c r="F43" s="29"/>
      <c r="G43" s="68"/>
      <c r="H43" s="31">
        <f t="shared" si="1"/>
        <v>0</v>
      </c>
    </row>
    <row r="44" spans="1:8" s="32" customFormat="1" ht="22.5" customHeight="1" x14ac:dyDescent="0.2">
      <c r="A44" s="69"/>
      <c r="B44" s="70"/>
      <c r="C44" s="66"/>
      <c r="D44" s="67"/>
      <c r="E44" s="29"/>
      <c r="F44" s="29"/>
      <c r="G44" s="29"/>
      <c r="H44" s="31">
        <f t="shared" si="1"/>
        <v>0</v>
      </c>
    </row>
    <row r="45" spans="1:8" s="32" customFormat="1" ht="22.5" customHeight="1" x14ac:dyDescent="0.2">
      <c r="A45" s="69"/>
      <c r="B45" s="70"/>
      <c r="C45" s="66"/>
      <c r="D45" s="67"/>
      <c r="E45" s="29"/>
      <c r="F45" s="29"/>
      <c r="G45" s="68"/>
      <c r="H45" s="31">
        <f t="shared" si="1"/>
        <v>0</v>
      </c>
    </row>
    <row r="46" spans="1:8" ht="22.5" customHeight="1" x14ac:dyDescent="0.2">
      <c r="A46" s="69"/>
      <c r="B46" s="70"/>
      <c r="C46" s="66"/>
      <c r="D46" s="67"/>
      <c r="E46" s="29"/>
      <c r="F46" s="29"/>
      <c r="G46" s="68"/>
      <c r="H46" s="31">
        <f t="shared" si="1"/>
        <v>0</v>
      </c>
    </row>
    <row r="47" spans="1:8" ht="22.5" customHeight="1" x14ac:dyDescent="0.2">
      <c r="A47" s="137"/>
      <c r="B47" s="147"/>
      <c r="C47" s="138"/>
      <c r="D47" s="139"/>
      <c r="E47" s="38"/>
      <c r="F47" s="38"/>
      <c r="G47" s="140"/>
      <c r="H47" s="31">
        <f t="shared" si="1"/>
        <v>0</v>
      </c>
    </row>
    <row r="48" spans="1:8" ht="22.5" customHeight="1" x14ac:dyDescent="0.2">
      <c r="A48" s="137"/>
      <c r="B48" s="147"/>
      <c r="C48" s="138"/>
      <c r="D48" s="139"/>
      <c r="E48" s="38"/>
      <c r="F48" s="38"/>
      <c r="G48" s="140"/>
      <c r="H48" s="31">
        <f t="shared" si="1"/>
        <v>0</v>
      </c>
    </row>
    <row r="49" spans="1:8" ht="22.5" customHeight="1" x14ac:dyDescent="0.2">
      <c r="A49" s="137"/>
      <c r="B49" s="147"/>
      <c r="C49" s="138"/>
      <c r="D49" s="139"/>
      <c r="E49" s="38"/>
      <c r="F49" s="38"/>
      <c r="G49" s="140"/>
      <c r="H49" s="31">
        <f t="shared" si="1"/>
        <v>0</v>
      </c>
    </row>
    <row r="50" spans="1:8" ht="22.5" customHeight="1" x14ac:dyDescent="0.2">
      <c r="A50" s="137"/>
      <c r="B50" s="147"/>
      <c r="C50" s="138"/>
      <c r="D50" s="139"/>
      <c r="E50" s="38"/>
      <c r="F50" s="38"/>
      <c r="G50" s="140"/>
      <c r="H50" s="31">
        <f t="shared" si="1"/>
        <v>0</v>
      </c>
    </row>
    <row r="51" spans="1:8" ht="22.5" customHeight="1" x14ac:dyDescent="0.2">
      <c r="A51" s="137"/>
      <c r="B51" s="147"/>
      <c r="C51" s="138"/>
      <c r="D51" s="139"/>
      <c r="E51" s="38"/>
      <c r="F51" s="38"/>
      <c r="G51" s="140"/>
      <c r="H51" s="31">
        <f t="shared" si="1"/>
        <v>0</v>
      </c>
    </row>
    <row r="52" spans="1:8" ht="22.5" customHeight="1" x14ac:dyDescent="0.2">
      <c r="A52" s="137"/>
      <c r="B52" s="147"/>
      <c r="C52" s="138"/>
      <c r="D52" s="139"/>
      <c r="E52" s="38"/>
      <c r="F52" s="38"/>
      <c r="G52" s="140"/>
      <c r="H52" s="31">
        <f t="shared" si="1"/>
        <v>0</v>
      </c>
    </row>
    <row r="53" spans="1:8" ht="22.5" customHeight="1" x14ac:dyDescent="0.2">
      <c r="A53" s="137"/>
      <c r="B53" s="147"/>
      <c r="C53" s="138"/>
      <c r="D53" s="139"/>
      <c r="E53" s="38"/>
      <c r="F53" s="38"/>
      <c r="G53" s="140"/>
      <c r="H53" s="31">
        <f t="shared" si="1"/>
        <v>0</v>
      </c>
    </row>
    <row r="54" spans="1:8" ht="22.5" customHeight="1" x14ac:dyDescent="0.2">
      <c r="A54" s="137"/>
      <c r="B54" s="147"/>
      <c r="C54" s="138"/>
      <c r="D54" s="139"/>
      <c r="E54" s="38"/>
      <c r="F54" s="38"/>
      <c r="G54" s="140"/>
      <c r="H54" s="31">
        <f t="shared" si="1"/>
        <v>0</v>
      </c>
    </row>
    <row r="55" spans="1:8" ht="22.5" customHeight="1" x14ac:dyDescent="0.2">
      <c r="A55" s="137"/>
      <c r="B55" s="147"/>
      <c r="C55" s="138"/>
      <c r="D55" s="139"/>
      <c r="E55" s="38"/>
      <c r="F55" s="38"/>
      <c r="G55" s="140"/>
      <c r="H55" s="31">
        <f t="shared" si="1"/>
        <v>0</v>
      </c>
    </row>
    <row r="56" spans="1:8" ht="22.5" customHeight="1" x14ac:dyDescent="0.2">
      <c r="A56" s="137"/>
      <c r="B56" s="147"/>
      <c r="C56" s="138"/>
      <c r="D56" s="139"/>
      <c r="E56" s="38"/>
      <c r="F56" s="38"/>
      <c r="G56" s="140"/>
      <c r="H56" s="31">
        <f t="shared" si="1"/>
        <v>0</v>
      </c>
    </row>
    <row r="57" spans="1:8" ht="22.5" customHeight="1" x14ac:dyDescent="0.2">
      <c r="A57" s="137"/>
      <c r="B57" s="147"/>
      <c r="C57" s="138"/>
      <c r="D57" s="139"/>
      <c r="E57" s="38"/>
      <c r="F57" s="38"/>
      <c r="G57" s="140"/>
      <c r="H57" s="31">
        <f t="shared" si="1"/>
        <v>0</v>
      </c>
    </row>
    <row r="58" spans="1:8" ht="22.5" customHeight="1" x14ac:dyDescent="0.2">
      <c r="A58" s="137"/>
      <c r="B58" s="147"/>
      <c r="C58" s="138"/>
      <c r="D58" s="139"/>
      <c r="E58" s="38"/>
      <c r="F58" s="38"/>
      <c r="G58" s="140"/>
      <c r="H58" s="31">
        <f t="shared" si="1"/>
        <v>0</v>
      </c>
    </row>
    <row r="59" spans="1:8" ht="22.5" customHeight="1" x14ac:dyDescent="0.2">
      <c r="A59" s="69"/>
      <c r="B59" s="70"/>
      <c r="C59" s="66"/>
      <c r="D59" s="67"/>
      <c r="E59" s="29"/>
      <c r="F59" s="29"/>
      <c r="G59" s="68"/>
      <c r="H59" s="31">
        <f t="shared" si="1"/>
        <v>0</v>
      </c>
    </row>
    <row r="60" spans="1:8" ht="22.5" customHeight="1" thickBot="1" x14ac:dyDescent="0.25">
      <c r="A60" s="90"/>
      <c r="B60" s="91"/>
      <c r="C60" s="92"/>
      <c r="D60" s="93"/>
      <c r="E60" s="4"/>
      <c r="F60" s="4"/>
      <c r="G60" s="94"/>
      <c r="H60" s="35">
        <f>+E60*8*G60</f>
        <v>0</v>
      </c>
    </row>
    <row r="61" spans="1:8" ht="18.75" customHeight="1" x14ac:dyDescent="0.2">
      <c r="G61" s="51">
        <f>SUM(G5:G60)</f>
        <v>136</v>
      </c>
      <c r="H61" s="95">
        <f>SUM(H5:H60)</f>
        <v>1362240</v>
      </c>
    </row>
    <row r="63" spans="1:8" ht="15" thickBot="1" x14ac:dyDescent="0.25">
      <c r="A63" s="56" t="s">
        <v>16</v>
      </c>
      <c r="C63" s="19"/>
      <c r="E63" s="10"/>
      <c r="G63" s="53"/>
      <c r="H63"/>
    </row>
    <row r="64" spans="1:8" ht="22.5" customHeight="1" x14ac:dyDescent="0.2">
      <c r="A64" s="148">
        <v>45468</v>
      </c>
      <c r="B64" s="149">
        <v>70005326</v>
      </c>
      <c r="C64" s="150" t="s">
        <v>205</v>
      </c>
      <c r="D64" s="151" t="s">
        <v>206</v>
      </c>
      <c r="E64" s="152">
        <v>1260</v>
      </c>
      <c r="F64" s="152">
        <v>8</v>
      </c>
      <c r="G64" s="153">
        <v>1</v>
      </c>
      <c r="H64" s="154">
        <f t="shared" ref="H64" si="2">+E64*8*G64</f>
        <v>10080</v>
      </c>
    </row>
    <row r="65" spans="1:8" ht="22.5" customHeight="1" x14ac:dyDescent="0.2">
      <c r="A65" s="155"/>
      <c r="B65" s="156"/>
      <c r="C65" s="157"/>
      <c r="D65" s="158"/>
      <c r="E65" s="14"/>
      <c r="F65" s="14"/>
      <c r="G65" s="159"/>
      <c r="H65" s="15">
        <f t="shared" ref="H65" si="3">+E65*8*G65</f>
        <v>0</v>
      </c>
    </row>
    <row r="66" spans="1:8" ht="22.5" customHeight="1" x14ac:dyDescent="0.2">
      <c r="A66" s="155"/>
      <c r="B66" s="160"/>
      <c r="C66" s="161"/>
      <c r="D66" s="162"/>
      <c r="E66" s="14"/>
      <c r="F66" s="159"/>
      <c r="G66" s="14"/>
      <c r="H66" s="15">
        <f t="shared" ref="H66:H67" si="4">+E66*8*G66</f>
        <v>0</v>
      </c>
    </row>
    <row r="67" spans="1:8" ht="22.5" customHeight="1" x14ac:dyDescent="0.2">
      <c r="A67" s="155"/>
      <c r="B67" s="156"/>
      <c r="C67" s="161"/>
      <c r="D67" s="158"/>
      <c r="E67" s="14"/>
      <c r="F67" s="163"/>
      <c r="G67" s="16"/>
      <c r="H67" s="15">
        <f t="shared" si="4"/>
        <v>0</v>
      </c>
    </row>
    <row r="68" spans="1:8" ht="22.5" customHeight="1" thickBot="1" x14ac:dyDescent="0.25">
      <c r="A68" s="164"/>
      <c r="B68" s="165"/>
      <c r="C68" s="166"/>
      <c r="D68" s="167"/>
      <c r="E68" s="11"/>
      <c r="F68" s="168"/>
      <c r="G68" s="13"/>
      <c r="H68" s="12">
        <f t="shared" ref="H68" si="5">+E68*8*G68</f>
        <v>0</v>
      </c>
    </row>
    <row r="69" spans="1:8" ht="19.5" customHeight="1" x14ac:dyDescent="0.2">
      <c r="C69" s="19"/>
      <c r="E69" s="10"/>
      <c r="G69" s="95">
        <f>SUM(G64:G68)</f>
        <v>1</v>
      </c>
      <c r="H69" s="96">
        <f>SUM(H64:H68)</f>
        <v>10080</v>
      </c>
    </row>
  </sheetData>
  <autoFilter ref="A4:H61" xr:uid="{00000000-0009-0000-0000-000001000000}">
    <sortState xmlns:xlrd2="http://schemas.microsoft.com/office/spreadsheetml/2017/richdata2" ref="A5:H61">
      <sortCondition ref="B4:B61"/>
    </sortState>
  </autoFilter>
  <phoneticPr fontId="1"/>
  <conditionalFormatting sqref="B1:B1048576">
    <cfRule type="duplicateValues" dxfId="39" priority="2"/>
  </conditionalFormatting>
  <conditionalFormatting sqref="B9">
    <cfRule type="duplicateValues" dxfId="38" priority="4"/>
  </conditionalFormatting>
  <conditionalFormatting sqref="B10:B11">
    <cfRule type="duplicateValues" dxfId="37" priority="3"/>
  </conditionalFormatting>
  <conditionalFormatting sqref="B37">
    <cfRule type="duplicateValues" dxfId="36" priority="1"/>
  </conditionalFormatting>
  <conditionalFormatting sqref="B64:B65">
    <cfRule type="duplicateValues" dxfId="35" priority="5"/>
  </conditionalFormatting>
  <conditionalFormatting sqref="B66:B1048576 B1:B8 B12:B36 B38:B63">
    <cfRule type="duplicateValues" dxfId="34" priority="6"/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zoomScale="120" zoomScaleNormal="120" workbookViewId="0">
      <selection activeCell="A5" sqref="A5"/>
    </sheetView>
  </sheetViews>
  <sheetFormatPr defaultColWidth="9" defaultRowHeight="13.2" x14ac:dyDescent="0.2"/>
  <cols>
    <col min="1" max="2" width="14" style="53" customWidth="1"/>
    <col min="3" max="3" width="34" style="53" bestFit="1" customWidth="1"/>
    <col min="4" max="4" width="32.88671875" style="54" customWidth="1"/>
    <col min="5" max="6" width="14" style="53" customWidth="1"/>
    <col min="7" max="7" width="14" style="51" customWidth="1"/>
    <col min="8" max="8" width="14" style="53" customWidth="1"/>
    <col min="9" max="9" width="17.109375" bestFit="1" customWidth="1"/>
  </cols>
  <sheetData>
    <row r="1" spans="1:10" ht="24" customHeight="1" x14ac:dyDescent="0.2">
      <c r="A1" s="81" t="s">
        <v>21</v>
      </c>
      <c r="B1" s="81" t="s">
        <v>9</v>
      </c>
    </row>
    <row r="2" spans="1:10" ht="11.25" customHeight="1" x14ac:dyDescent="0.2">
      <c r="A2" s="55"/>
    </row>
    <row r="3" spans="1:10" ht="15" thickBot="1" x14ac:dyDescent="0.25">
      <c r="A3" s="56" t="s">
        <v>7</v>
      </c>
    </row>
    <row r="4" spans="1:10" ht="22.5" customHeight="1" thickBot="1" x14ac:dyDescent="0.25">
      <c r="A4" s="57" t="s">
        <v>2</v>
      </c>
      <c r="B4" s="58" t="s">
        <v>0</v>
      </c>
      <c r="C4" s="58" t="s">
        <v>1</v>
      </c>
      <c r="D4" s="59" t="s">
        <v>3</v>
      </c>
      <c r="E4" s="58" t="s">
        <v>5</v>
      </c>
      <c r="F4" s="85" t="s">
        <v>18</v>
      </c>
      <c r="G4" s="58" t="s">
        <v>4</v>
      </c>
      <c r="H4" s="52" t="s">
        <v>6</v>
      </c>
      <c r="J4" s="1"/>
    </row>
    <row r="5" spans="1:10" s="32" customFormat="1" ht="22.5" customHeight="1" thickTop="1" x14ac:dyDescent="0.2">
      <c r="A5" s="215">
        <v>45434</v>
      </c>
      <c r="B5" s="216">
        <v>70000012</v>
      </c>
      <c r="C5" s="127" t="s">
        <v>35</v>
      </c>
      <c r="D5" s="128" t="s">
        <v>30</v>
      </c>
      <c r="E5" s="217">
        <v>1240</v>
      </c>
      <c r="F5" s="217">
        <v>8</v>
      </c>
      <c r="G5" s="129">
        <v>1</v>
      </c>
      <c r="H5" s="218">
        <f t="shared" ref="H5:H11" si="0">E5*F5*G5</f>
        <v>9920</v>
      </c>
      <c r="J5" s="1"/>
    </row>
    <row r="6" spans="1:10" s="32" customFormat="1" ht="22.5" customHeight="1" x14ac:dyDescent="0.2">
      <c r="A6" s="215">
        <v>45449</v>
      </c>
      <c r="B6" s="216">
        <v>70000269</v>
      </c>
      <c r="C6" s="127" t="s">
        <v>36</v>
      </c>
      <c r="D6" s="128" t="s">
        <v>31</v>
      </c>
      <c r="E6" s="217">
        <v>1080</v>
      </c>
      <c r="F6" s="217">
        <v>8</v>
      </c>
      <c r="G6" s="129">
        <v>1</v>
      </c>
      <c r="H6" s="218">
        <f t="shared" si="0"/>
        <v>8640</v>
      </c>
      <c r="J6" s="1"/>
    </row>
    <row r="7" spans="1:10" s="32" customFormat="1" ht="22.5" customHeight="1" x14ac:dyDescent="0.2">
      <c r="A7" s="215">
        <v>45444</v>
      </c>
      <c r="B7" s="216">
        <v>70000341</v>
      </c>
      <c r="C7" s="127" t="s">
        <v>37</v>
      </c>
      <c r="D7" s="128" t="s">
        <v>32</v>
      </c>
      <c r="E7" s="217">
        <v>1080</v>
      </c>
      <c r="F7" s="217">
        <v>8</v>
      </c>
      <c r="G7" s="129">
        <v>3</v>
      </c>
      <c r="H7" s="218">
        <f t="shared" si="0"/>
        <v>25920</v>
      </c>
      <c r="J7" s="1"/>
    </row>
    <row r="8" spans="1:10" s="32" customFormat="1" ht="22.5" customHeight="1" x14ac:dyDescent="0.2">
      <c r="A8" s="215">
        <v>45457</v>
      </c>
      <c r="B8" s="216">
        <v>70000473</v>
      </c>
      <c r="C8" s="127" t="s">
        <v>38</v>
      </c>
      <c r="D8" s="128" t="s">
        <v>33</v>
      </c>
      <c r="E8" s="217">
        <v>1200</v>
      </c>
      <c r="F8" s="217">
        <v>8</v>
      </c>
      <c r="G8" s="129">
        <v>11</v>
      </c>
      <c r="H8" s="218">
        <f t="shared" si="0"/>
        <v>105600</v>
      </c>
      <c r="J8" s="1"/>
    </row>
    <row r="9" spans="1:10" s="32" customFormat="1" ht="22.5" customHeight="1" x14ac:dyDescent="0.2">
      <c r="A9" s="215">
        <v>45432</v>
      </c>
      <c r="B9" s="216">
        <v>70001064</v>
      </c>
      <c r="C9" s="127" t="s">
        <v>39</v>
      </c>
      <c r="D9" s="128" t="s">
        <v>34</v>
      </c>
      <c r="E9" s="217">
        <v>1060</v>
      </c>
      <c r="F9" s="217">
        <v>8</v>
      </c>
      <c r="G9" s="129">
        <v>1</v>
      </c>
      <c r="H9" s="218">
        <f t="shared" si="0"/>
        <v>8480</v>
      </c>
      <c r="J9" s="1"/>
    </row>
    <row r="10" spans="1:10" s="32" customFormat="1" ht="22.5" customHeight="1" x14ac:dyDescent="0.2">
      <c r="A10" s="423">
        <v>45445</v>
      </c>
      <c r="B10" s="424">
        <v>70001465</v>
      </c>
      <c r="C10" s="425" t="s">
        <v>121</v>
      </c>
      <c r="D10" s="426" t="s">
        <v>287</v>
      </c>
      <c r="E10" s="427">
        <v>1060</v>
      </c>
      <c r="F10" s="427">
        <v>8</v>
      </c>
      <c r="G10" s="429">
        <v>6</v>
      </c>
      <c r="H10" s="430">
        <f t="shared" si="0"/>
        <v>50880</v>
      </c>
    </row>
    <row r="11" spans="1:10" s="32" customFormat="1" ht="22.5" customHeight="1" x14ac:dyDescent="0.2">
      <c r="A11" s="423">
        <v>45442</v>
      </c>
      <c r="B11" s="424">
        <v>70003828</v>
      </c>
      <c r="C11" s="425" t="s">
        <v>40</v>
      </c>
      <c r="D11" s="426" t="s">
        <v>288</v>
      </c>
      <c r="E11" s="427">
        <v>1050</v>
      </c>
      <c r="F11" s="427">
        <v>8</v>
      </c>
      <c r="G11" s="429">
        <v>5</v>
      </c>
      <c r="H11" s="430">
        <f t="shared" si="0"/>
        <v>42000</v>
      </c>
      <c r="I11" s="134"/>
    </row>
    <row r="12" spans="1:10" s="32" customFormat="1" ht="22.5" customHeight="1" x14ac:dyDescent="0.2">
      <c r="A12" s="423">
        <v>45472</v>
      </c>
      <c r="B12" s="424">
        <v>70004324</v>
      </c>
      <c r="C12" s="425" t="s">
        <v>305</v>
      </c>
      <c r="D12" s="426" t="s">
        <v>297</v>
      </c>
      <c r="E12" s="427">
        <v>1030</v>
      </c>
      <c r="F12" s="427">
        <v>8</v>
      </c>
      <c r="G12" s="429">
        <v>1</v>
      </c>
      <c r="H12" s="430">
        <f>+E12*8*G12</f>
        <v>8240</v>
      </c>
    </row>
    <row r="13" spans="1:10" s="32" customFormat="1" ht="22.5" customHeight="1" x14ac:dyDescent="0.2">
      <c r="A13" s="215">
        <v>45446</v>
      </c>
      <c r="B13" s="216">
        <v>70004571</v>
      </c>
      <c r="C13" s="127" t="s">
        <v>41</v>
      </c>
      <c r="D13" s="128" t="s">
        <v>34</v>
      </c>
      <c r="E13" s="217">
        <v>1050</v>
      </c>
      <c r="F13" s="217">
        <v>8</v>
      </c>
      <c r="G13" s="129">
        <v>1</v>
      </c>
      <c r="H13" s="218">
        <f>E13*F13*G13</f>
        <v>8400</v>
      </c>
    </row>
    <row r="14" spans="1:10" s="32" customFormat="1" ht="22.5" customHeight="1" x14ac:dyDescent="0.2">
      <c r="A14" s="423">
        <v>45472</v>
      </c>
      <c r="B14" s="424">
        <v>70005108</v>
      </c>
      <c r="C14" s="425" t="s">
        <v>303</v>
      </c>
      <c r="D14" s="426" t="s">
        <v>295</v>
      </c>
      <c r="E14" s="427">
        <v>1030</v>
      </c>
      <c r="F14" s="427">
        <v>8</v>
      </c>
      <c r="G14" s="429">
        <v>1</v>
      </c>
      <c r="H14" s="430">
        <f>+E14*8*G14</f>
        <v>8240</v>
      </c>
    </row>
    <row r="15" spans="1:10" s="32" customFormat="1" ht="22.5" customHeight="1" x14ac:dyDescent="0.2">
      <c r="A15" s="423">
        <v>45472</v>
      </c>
      <c r="B15" s="424">
        <v>70005726</v>
      </c>
      <c r="C15" s="425" t="s">
        <v>301</v>
      </c>
      <c r="D15" s="426" t="s">
        <v>293</v>
      </c>
      <c r="E15" s="427">
        <v>1030</v>
      </c>
      <c r="F15" s="427">
        <v>8</v>
      </c>
      <c r="G15" s="429">
        <v>3</v>
      </c>
      <c r="H15" s="430">
        <f>+E15*8*G15</f>
        <v>24720</v>
      </c>
    </row>
    <row r="16" spans="1:10" s="32" customFormat="1" ht="23.25" customHeight="1" x14ac:dyDescent="0.2">
      <c r="A16" s="423">
        <v>45473</v>
      </c>
      <c r="B16" s="424">
        <v>70005809</v>
      </c>
      <c r="C16" s="425" t="s">
        <v>304</v>
      </c>
      <c r="D16" s="426" t="s">
        <v>296</v>
      </c>
      <c r="E16" s="427">
        <v>1030</v>
      </c>
      <c r="F16" s="427">
        <v>8</v>
      </c>
      <c r="G16" s="429">
        <v>2</v>
      </c>
      <c r="H16" s="430">
        <f>+E16*8*G16</f>
        <v>16480</v>
      </c>
    </row>
    <row r="17" spans="1:8" s="32" customFormat="1" ht="22.5" customHeight="1" x14ac:dyDescent="0.2">
      <c r="A17" s="423">
        <v>45471</v>
      </c>
      <c r="B17" s="424">
        <v>70005811</v>
      </c>
      <c r="C17" s="425" t="s">
        <v>300</v>
      </c>
      <c r="D17" s="426" t="s">
        <v>292</v>
      </c>
      <c r="E17" s="427">
        <v>1030</v>
      </c>
      <c r="F17" s="427">
        <v>8</v>
      </c>
      <c r="G17" s="429">
        <v>2</v>
      </c>
      <c r="H17" s="430">
        <f>E17*F17*G17</f>
        <v>16480</v>
      </c>
    </row>
    <row r="18" spans="1:8" s="32" customFormat="1" ht="22.5" customHeight="1" x14ac:dyDescent="0.2">
      <c r="A18" s="423">
        <v>45472</v>
      </c>
      <c r="B18" s="424">
        <v>70005867</v>
      </c>
      <c r="C18" s="425" t="s">
        <v>302</v>
      </c>
      <c r="D18" s="426" t="s">
        <v>294</v>
      </c>
      <c r="E18" s="427">
        <v>1030</v>
      </c>
      <c r="F18" s="427">
        <v>8</v>
      </c>
      <c r="G18" s="429">
        <v>3</v>
      </c>
      <c r="H18" s="430">
        <f>+E18*8*G18</f>
        <v>24720</v>
      </c>
    </row>
    <row r="19" spans="1:8" s="32" customFormat="1" ht="22.5" customHeight="1" x14ac:dyDescent="0.2">
      <c r="A19" s="423">
        <v>45451</v>
      </c>
      <c r="B19" s="424">
        <v>70005875</v>
      </c>
      <c r="C19" s="425" t="s">
        <v>42</v>
      </c>
      <c r="D19" s="498" t="s">
        <v>289</v>
      </c>
      <c r="E19" s="427">
        <v>1030</v>
      </c>
      <c r="F19" s="427">
        <v>8</v>
      </c>
      <c r="G19" s="427">
        <v>2</v>
      </c>
      <c r="H19" s="430">
        <f>E19*F19*G19</f>
        <v>16480</v>
      </c>
    </row>
    <row r="20" spans="1:8" s="32" customFormat="1" ht="22.5" customHeight="1" x14ac:dyDescent="0.2">
      <c r="A20" s="312">
        <v>45459</v>
      </c>
      <c r="B20" s="300">
        <v>70005930</v>
      </c>
      <c r="C20" s="301" t="s">
        <v>122</v>
      </c>
      <c r="D20" s="306" t="s">
        <v>120</v>
      </c>
      <c r="E20" s="307">
        <v>1030</v>
      </c>
      <c r="F20" s="307">
        <v>8</v>
      </c>
      <c r="G20" s="302">
        <v>2</v>
      </c>
      <c r="H20" s="316">
        <f>E20*F20*G20</f>
        <v>16480</v>
      </c>
    </row>
    <row r="21" spans="1:8" s="32" customFormat="1" ht="22.5" customHeight="1" x14ac:dyDescent="0.2">
      <c r="A21" s="423">
        <v>45468</v>
      </c>
      <c r="B21" s="424">
        <v>70005936</v>
      </c>
      <c r="C21" s="425" t="s">
        <v>299</v>
      </c>
      <c r="D21" s="426" t="s">
        <v>291</v>
      </c>
      <c r="E21" s="427">
        <v>1030</v>
      </c>
      <c r="F21" s="427">
        <v>8</v>
      </c>
      <c r="G21" s="429">
        <v>3</v>
      </c>
      <c r="H21" s="430">
        <f>E21*F21*G21</f>
        <v>24720</v>
      </c>
    </row>
    <row r="22" spans="1:8" s="32" customFormat="1" ht="22.5" customHeight="1" x14ac:dyDescent="0.2">
      <c r="A22" s="423">
        <v>45467</v>
      </c>
      <c r="B22" s="424">
        <v>70005945</v>
      </c>
      <c r="C22" s="425" t="s">
        <v>298</v>
      </c>
      <c r="D22" s="426" t="s">
        <v>290</v>
      </c>
      <c r="E22" s="427">
        <v>1030</v>
      </c>
      <c r="F22" s="427">
        <v>8</v>
      </c>
      <c r="G22" s="429">
        <v>3</v>
      </c>
      <c r="H22" s="430">
        <f>E22*F22*G22</f>
        <v>24720</v>
      </c>
    </row>
    <row r="23" spans="1:8" s="32" customFormat="1" ht="22.5" customHeight="1" x14ac:dyDescent="0.2">
      <c r="A23" s="69"/>
      <c r="B23" s="70"/>
      <c r="C23" s="66"/>
      <c r="D23" s="67"/>
      <c r="E23" s="29"/>
      <c r="F23" s="29"/>
      <c r="G23" s="68"/>
      <c r="H23" s="31">
        <f>+E23*8*G23</f>
        <v>0</v>
      </c>
    </row>
    <row r="24" spans="1:8" s="32" customFormat="1" ht="22.5" customHeight="1" x14ac:dyDescent="0.2">
      <c r="A24" s="69"/>
      <c r="B24" s="70"/>
      <c r="C24" s="66"/>
      <c r="D24" s="67"/>
      <c r="E24" s="29"/>
      <c r="F24" s="29"/>
      <c r="G24" s="68"/>
      <c r="H24" s="31">
        <f>+E24*8*G24</f>
        <v>0</v>
      </c>
    </row>
    <row r="25" spans="1:8" s="32" customFormat="1" ht="22.5" customHeight="1" x14ac:dyDescent="0.2">
      <c r="A25" s="69"/>
      <c r="B25" s="70"/>
      <c r="C25" s="66"/>
      <c r="D25" s="67"/>
      <c r="E25" s="29"/>
      <c r="F25" s="29"/>
      <c r="G25" s="68"/>
      <c r="H25" s="31">
        <f>+E25*8*G25</f>
        <v>0</v>
      </c>
    </row>
    <row r="26" spans="1:8" s="32" customFormat="1" ht="22.5" customHeight="1" x14ac:dyDescent="0.2">
      <c r="A26" s="69"/>
      <c r="B26" s="70"/>
      <c r="C26" s="66"/>
      <c r="D26" s="67"/>
      <c r="E26" s="29"/>
      <c r="F26" s="29"/>
      <c r="G26" s="68"/>
      <c r="H26" s="31">
        <f>+E26*8*G26</f>
        <v>0</v>
      </c>
    </row>
    <row r="27" spans="1:8" s="32" customFormat="1" ht="22.5" customHeight="1" x14ac:dyDescent="0.2">
      <c r="A27" s="69"/>
      <c r="B27" s="70"/>
      <c r="C27" s="66"/>
      <c r="D27" s="67"/>
      <c r="E27" s="29"/>
      <c r="F27" s="29"/>
      <c r="G27" s="68"/>
      <c r="H27" s="31">
        <f>+E27*8*G27</f>
        <v>0</v>
      </c>
    </row>
    <row r="28" spans="1:8" s="32" customFormat="1" ht="22.5" customHeight="1" x14ac:dyDescent="0.2">
      <c r="A28" s="71"/>
      <c r="B28" s="72"/>
      <c r="C28" s="97"/>
      <c r="D28" s="73"/>
      <c r="E28" s="28"/>
      <c r="F28" s="29"/>
      <c r="G28" s="74"/>
      <c r="H28" s="31">
        <f>E28*F28*G28</f>
        <v>0</v>
      </c>
    </row>
    <row r="29" spans="1:8" s="32" customFormat="1" ht="22.5" customHeight="1" x14ac:dyDescent="0.2">
      <c r="A29" s="69"/>
      <c r="B29" s="70"/>
      <c r="C29" s="66"/>
      <c r="D29" s="67"/>
      <c r="E29" s="29"/>
      <c r="F29" s="29"/>
      <c r="G29" s="68"/>
      <c r="H29" s="31">
        <f>E29*F29*G29</f>
        <v>0</v>
      </c>
    </row>
    <row r="30" spans="1:8" s="32" customFormat="1" ht="22.5" customHeight="1" x14ac:dyDescent="0.2">
      <c r="A30" s="69"/>
      <c r="B30" s="70"/>
      <c r="C30" s="66"/>
      <c r="D30" s="67"/>
      <c r="E30" s="29"/>
      <c r="F30" s="29"/>
      <c r="G30" s="68"/>
      <c r="H30" s="31">
        <f>E30*F30*G30</f>
        <v>0</v>
      </c>
    </row>
    <row r="31" spans="1:8" s="32" customFormat="1" ht="22.5" customHeight="1" x14ac:dyDescent="0.2">
      <c r="A31" s="69"/>
      <c r="B31" s="70"/>
      <c r="C31" s="66"/>
      <c r="D31" s="67"/>
      <c r="E31" s="29"/>
      <c r="F31" s="29"/>
      <c r="G31" s="68"/>
      <c r="H31" s="31">
        <f t="shared" ref="H31:H52" si="1">+E31*8*G31</f>
        <v>0</v>
      </c>
    </row>
    <row r="32" spans="1:8" s="32" customFormat="1" ht="22.5" customHeight="1" x14ac:dyDescent="0.2">
      <c r="A32" s="69"/>
      <c r="B32" s="70"/>
      <c r="C32" s="66"/>
      <c r="D32" s="67"/>
      <c r="E32" s="29"/>
      <c r="F32" s="29"/>
      <c r="G32" s="68"/>
      <c r="H32" s="31">
        <f t="shared" si="1"/>
        <v>0</v>
      </c>
    </row>
    <row r="33" spans="1:8" s="32" customFormat="1" ht="22.5" customHeight="1" x14ac:dyDescent="0.2">
      <c r="A33" s="69"/>
      <c r="B33" s="70"/>
      <c r="C33" s="66"/>
      <c r="D33" s="67"/>
      <c r="E33" s="29"/>
      <c r="F33" s="29"/>
      <c r="G33" s="68"/>
      <c r="H33" s="31">
        <f t="shared" si="1"/>
        <v>0</v>
      </c>
    </row>
    <row r="34" spans="1:8" s="32" customFormat="1" ht="22.5" customHeight="1" x14ac:dyDescent="0.2">
      <c r="A34" s="69"/>
      <c r="B34" s="70"/>
      <c r="C34" s="66"/>
      <c r="D34" s="67"/>
      <c r="E34" s="29"/>
      <c r="F34" s="29"/>
      <c r="G34" s="68"/>
      <c r="H34" s="31">
        <f t="shared" si="1"/>
        <v>0</v>
      </c>
    </row>
    <row r="35" spans="1:8" s="32" customFormat="1" ht="22.5" customHeight="1" x14ac:dyDescent="0.2">
      <c r="A35" s="69"/>
      <c r="B35" s="70"/>
      <c r="C35" s="66"/>
      <c r="D35" s="67"/>
      <c r="E35" s="29"/>
      <c r="F35" s="29"/>
      <c r="G35" s="68"/>
      <c r="H35" s="31">
        <f t="shared" si="1"/>
        <v>0</v>
      </c>
    </row>
    <row r="36" spans="1:8" s="32" customFormat="1" ht="22.5" customHeight="1" x14ac:dyDescent="0.2">
      <c r="A36" s="69"/>
      <c r="B36" s="70"/>
      <c r="C36" s="66"/>
      <c r="D36" s="67"/>
      <c r="E36" s="29"/>
      <c r="F36" s="29"/>
      <c r="G36" s="68"/>
      <c r="H36" s="31">
        <f t="shared" si="1"/>
        <v>0</v>
      </c>
    </row>
    <row r="37" spans="1:8" s="32" customFormat="1" ht="22.5" customHeight="1" x14ac:dyDescent="0.2">
      <c r="A37" s="69"/>
      <c r="B37" s="70"/>
      <c r="C37" s="66"/>
      <c r="D37" s="67"/>
      <c r="E37" s="29"/>
      <c r="F37" s="29"/>
      <c r="G37" s="68"/>
      <c r="H37" s="31">
        <f t="shared" si="1"/>
        <v>0</v>
      </c>
    </row>
    <row r="38" spans="1:8" s="32" customFormat="1" ht="22.5" customHeight="1" x14ac:dyDescent="0.2">
      <c r="A38" s="69"/>
      <c r="B38" s="70"/>
      <c r="C38" s="66"/>
      <c r="D38" s="67"/>
      <c r="E38" s="29"/>
      <c r="F38" s="29"/>
      <c r="G38" s="68"/>
      <c r="H38" s="31">
        <f t="shared" si="1"/>
        <v>0</v>
      </c>
    </row>
    <row r="39" spans="1:8" s="32" customFormat="1" ht="22.5" customHeight="1" x14ac:dyDescent="0.2">
      <c r="A39" s="69"/>
      <c r="B39" s="70"/>
      <c r="C39" s="66"/>
      <c r="D39" s="67"/>
      <c r="E39" s="29"/>
      <c r="F39" s="29"/>
      <c r="G39" s="68"/>
      <c r="H39" s="31">
        <f t="shared" si="1"/>
        <v>0</v>
      </c>
    </row>
    <row r="40" spans="1:8" s="32" customFormat="1" ht="22.5" customHeight="1" x14ac:dyDescent="0.2">
      <c r="A40" s="69"/>
      <c r="B40" s="70"/>
      <c r="C40" s="66"/>
      <c r="D40" s="67"/>
      <c r="E40" s="29"/>
      <c r="F40" s="29"/>
      <c r="G40" s="68"/>
      <c r="H40" s="31">
        <f t="shared" si="1"/>
        <v>0</v>
      </c>
    </row>
    <row r="41" spans="1:8" s="32" customFormat="1" ht="22.5" customHeight="1" x14ac:dyDescent="0.2">
      <c r="A41" s="69"/>
      <c r="B41" s="70"/>
      <c r="C41" s="66"/>
      <c r="D41" s="67"/>
      <c r="E41" s="29"/>
      <c r="F41" s="29"/>
      <c r="G41" s="68"/>
      <c r="H41" s="31">
        <f t="shared" si="1"/>
        <v>0</v>
      </c>
    </row>
    <row r="42" spans="1:8" s="32" customFormat="1" ht="22.5" customHeight="1" x14ac:dyDescent="0.2">
      <c r="A42" s="69"/>
      <c r="B42" s="70"/>
      <c r="C42" s="66"/>
      <c r="D42" s="67"/>
      <c r="E42" s="29"/>
      <c r="F42" s="29"/>
      <c r="G42" s="68"/>
      <c r="H42" s="31">
        <f t="shared" si="1"/>
        <v>0</v>
      </c>
    </row>
    <row r="43" spans="1:8" s="32" customFormat="1" ht="22.5" customHeight="1" x14ac:dyDescent="0.2">
      <c r="A43" s="69"/>
      <c r="B43" s="70"/>
      <c r="C43" s="66"/>
      <c r="D43" s="67"/>
      <c r="E43" s="29"/>
      <c r="F43" s="29"/>
      <c r="G43" s="68"/>
      <c r="H43" s="31">
        <f t="shared" si="1"/>
        <v>0</v>
      </c>
    </row>
    <row r="44" spans="1:8" s="32" customFormat="1" ht="22.5" customHeight="1" x14ac:dyDescent="0.2">
      <c r="A44" s="69"/>
      <c r="B44" s="70"/>
      <c r="C44" s="66"/>
      <c r="D44" s="67"/>
      <c r="E44" s="29"/>
      <c r="F44" s="29"/>
      <c r="G44" s="68"/>
      <c r="H44" s="31">
        <f t="shared" si="1"/>
        <v>0</v>
      </c>
    </row>
    <row r="45" spans="1:8" s="32" customFormat="1" ht="22.5" customHeight="1" x14ac:dyDescent="0.2">
      <c r="A45" s="69"/>
      <c r="B45" s="70"/>
      <c r="C45" s="66"/>
      <c r="D45" s="67"/>
      <c r="E45" s="29"/>
      <c r="F45" s="29"/>
      <c r="G45" s="68"/>
      <c r="H45" s="31">
        <f t="shared" si="1"/>
        <v>0</v>
      </c>
    </row>
    <row r="46" spans="1:8" s="32" customFormat="1" ht="22.5" customHeight="1" x14ac:dyDescent="0.2">
      <c r="A46" s="69"/>
      <c r="B46" s="70"/>
      <c r="C46" s="66"/>
      <c r="D46" s="67"/>
      <c r="E46" s="29"/>
      <c r="F46" s="29"/>
      <c r="G46" s="68"/>
      <c r="H46" s="31">
        <f t="shared" si="1"/>
        <v>0</v>
      </c>
    </row>
    <row r="47" spans="1:8" s="32" customFormat="1" ht="22.5" customHeight="1" x14ac:dyDescent="0.2">
      <c r="A47" s="69"/>
      <c r="B47" s="70"/>
      <c r="C47" s="66"/>
      <c r="D47" s="67"/>
      <c r="E47" s="29"/>
      <c r="F47" s="29"/>
      <c r="G47" s="68"/>
      <c r="H47" s="31">
        <f t="shared" si="1"/>
        <v>0</v>
      </c>
    </row>
    <row r="48" spans="1:8" s="32" customFormat="1" ht="22.5" customHeight="1" x14ac:dyDescent="0.2">
      <c r="A48" s="69"/>
      <c r="B48" s="70"/>
      <c r="C48" s="66"/>
      <c r="D48" s="67"/>
      <c r="E48" s="29"/>
      <c r="F48" s="29"/>
      <c r="G48" s="68"/>
      <c r="H48" s="31">
        <f t="shared" si="1"/>
        <v>0</v>
      </c>
    </row>
    <row r="49" spans="1:8" s="32" customFormat="1" ht="22.5" customHeight="1" x14ac:dyDescent="0.2">
      <c r="A49" s="69"/>
      <c r="B49" s="70"/>
      <c r="C49" s="66"/>
      <c r="D49" s="67"/>
      <c r="E49" s="29"/>
      <c r="F49" s="29"/>
      <c r="G49" s="68"/>
      <c r="H49" s="31">
        <f t="shared" si="1"/>
        <v>0</v>
      </c>
    </row>
    <row r="50" spans="1:8" s="32" customFormat="1" ht="22.5" customHeight="1" x14ac:dyDescent="0.2">
      <c r="A50" s="69"/>
      <c r="B50" s="70"/>
      <c r="C50" s="66"/>
      <c r="D50" s="67"/>
      <c r="E50" s="29"/>
      <c r="F50" s="29"/>
      <c r="G50" s="68"/>
      <c r="H50" s="31">
        <f t="shared" si="1"/>
        <v>0</v>
      </c>
    </row>
    <row r="51" spans="1:8" s="32" customFormat="1" ht="22.5" customHeight="1" x14ac:dyDescent="0.2">
      <c r="A51" s="69"/>
      <c r="B51" s="70"/>
      <c r="C51" s="66"/>
      <c r="D51" s="67"/>
      <c r="E51" s="29"/>
      <c r="F51" s="29"/>
      <c r="G51" s="68"/>
      <c r="H51" s="31">
        <f t="shared" si="1"/>
        <v>0</v>
      </c>
    </row>
    <row r="52" spans="1:8" s="32" customFormat="1" ht="22.5" customHeight="1" thickBot="1" x14ac:dyDescent="0.25">
      <c r="A52" s="76"/>
      <c r="B52" s="77"/>
      <c r="C52" s="78"/>
      <c r="D52" s="79"/>
      <c r="E52" s="33"/>
      <c r="F52" s="33"/>
      <c r="G52" s="80"/>
      <c r="H52" s="35">
        <f t="shared" si="1"/>
        <v>0</v>
      </c>
    </row>
    <row r="53" spans="1:8" ht="18.75" customHeight="1" x14ac:dyDescent="0.2">
      <c r="G53" s="51">
        <f>SUM(G5:G52)</f>
        <v>51</v>
      </c>
      <c r="H53" s="95">
        <f>SUM(H5:H52)</f>
        <v>441120</v>
      </c>
    </row>
  </sheetData>
  <autoFilter ref="A4:H53" xr:uid="{00000000-0009-0000-0000-000002000000}">
    <sortState xmlns:xlrd2="http://schemas.microsoft.com/office/spreadsheetml/2017/richdata2" ref="A5:H53">
      <sortCondition ref="B4:B53"/>
    </sortState>
  </autoFilter>
  <phoneticPr fontId="1"/>
  <conditionalFormatting sqref="B1:B4 B11:B1048576">
    <cfRule type="duplicateValues" dxfId="33" priority="5"/>
  </conditionalFormatting>
  <conditionalFormatting sqref="B5:B8">
    <cfRule type="duplicateValues" dxfId="32" priority="4"/>
  </conditionalFormatting>
  <conditionalFormatting sqref="B5:B10">
    <cfRule type="duplicateValues" dxfId="31" priority="1"/>
  </conditionalFormatting>
  <conditionalFormatting sqref="B9">
    <cfRule type="duplicateValues" dxfId="30" priority="3"/>
  </conditionalFormatting>
  <conditionalFormatting sqref="B10">
    <cfRule type="duplicateValues" dxfId="29" priority="2"/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zoomScale="120" zoomScaleNormal="120" workbookViewId="0">
      <selection activeCell="D9" sqref="D9"/>
    </sheetView>
  </sheetViews>
  <sheetFormatPr defaultColWidth="9" defaultRowHeight="13.2" x14ac:dyDescent="0.2"/>
  <cols>
    <col min="1" max="2" width="14" style="53" customWidth="1"/>
    <col min="3" max="3" width="34" style="53" bestFit="1" customWidth="1"/>
    <col min="4" max="4" width="32.88671875" style="54" customWidth="1"/>
    <col min="5" max="6" width="14" style="53" customWidth="1"/>
    <col min="7" max="7" width="14" style="51" customWidth="1"/>
    <col min="8" max="8" width="14" style="53" customWidth="1"/>
    <col min="9" max="9" width="17.109375" bestFit="1" customWidth="1"/>
  </cols>
  <sheetData>
    <row r="1" spans="1:10" ht="22.5" customHeight="1" x14ac:dyDescent="0.2">
      <c r="A1" s="81" t="s">
        <v>21</v>
      </c>
      <c r="B1" s="81" t="s">
        <v>10</v>
      </c>
    </row>
    <row r="2" spans="1:10" ht="11.25" customHeight="1" x14ac:dyDescent="0.2">
      <c r="A2" s="55"/>
    </row>
    <row r="3" spans="1:10" ht="15" thickBot="1" x14ac:dyDescent="0.25">
      <c r="A3" s="56" t="s">
        <v>7</v>
      </c>
    </row>
    <row r="4" spans="1:10" ht="22.5" customHeight="1" thickBot="1" x14ac:dyDescent="0.25">
      <c r="A4" s="57" t="s">
        <v>2</v>
      </c>
      <c r="B4" s="58" t="s">
        <v>0</v>
      </c>
      <c r="C4" s="58" t="s">
        <v>1</v>
      </c>
      <c r="D4" s="59" t="s">
        <v>3</v>
      </c>
      <c r="E4" s="58" t="s">
        <v>5</v>
      </c>
      <c r="F4" s="85" t="s">
        <v>18</v>
      </c>
      <c r="G4" s="58" t="s">
        <v>4</v>
      </c>
      <c r="H4" s="52" t="s">
        <v>6</v>
      </c>
      <c r="J4" s="1"/>
    </row>
    <row r="5" spans="1:10" s="32" customFormat="1" ht="22.5" customHeight="1" thickTop="1" x14ac:dyDescent="0.2">
      <c r="A5" s="237">
        <v>45453</v>
      </c>
      <c r="B5" s="238">
        <v>70001766</v>
      </c>
      <c r="C5" s="242" t="s">
        <v>52</v>
      </c>
      <c r="D5" s="233" t="s">
        <v>59</v>
      </c>
      <c r="E5" s="234">
        <v>1340</v>
      </c>
      <c r="F5" s="234">
        <v>8</v>
      </c>
      <c r="G5" s="243">
        <v>4</v>
      </c>
      <c r="H5" s="241">
        <f t="shared" ref="H5:H25" si="0">E5*F5*G5</f>
        <v>42880</v>
      </c>
      <c r="J5" s="1"/>
    </row>
    <row r="6" spans="1:10" s="32" customFormat="1" ht="22.5" customHeight="1" x14ac:dyDescent="0.2">
      <c r="A6" s="332">
        <v>45461</v>
      </c>
      <c r="B6" s="326">
        <v>70001826</v>
      </c>
      <c r="C6" s="333" t="s">
        <v>134</v>
      </c>
      <c r="D6" s="334" t="s">
        <v>137</v>
      </c>
      <c r="E6" s="329">
        <v>1430</v>
      </c>
      <c r="F6" s="329">
        <v>8</v>
      </c>
      <c r="G6" s="330">
        <v>16</v>
      </c>
      <c r="H6" s="331">
        <f t="shared" si="0"/>
        <v>183040</v>
      </c>
      <c r="J6" s="1"/>
    </row>
    <row r="7" spans="1:10" s="32" customFormat="1" ht="22.5" customHeight="1" x14ac:dyDescent="0.2">
      <c r="A7" s="423">
        <v>45471</v>
      </c>
      <c r="B7" s="424">
        <v>70002463</v>
      </c>
      <c r="C7" s="425" t="s">
        <v>248</v>
      </c>
      <c r="D7" s="426" t="s">
        <v>244</v>
      </c>
      <c r="E7" s="427">
        <v>1260</v>
      </c>
      <c r="F7" s="427">
        <v>8</v>
      </c>
      <c r="G7" s="429">
        <v>2</v>
      </c>
      <c r="H7" s="430">
        <f t="shared" si="0"/>
        <v>20160</v>
      </c>
      <c r="J7" s="1"/>
    </row>
    <row r="8" spans="1:10" s="32" customFormat="1" ht="22.5" customHeight="1" x14ac:dyDescent="0.2">
      <c r="A8" s="423">
        <v>45472</v>
      </c>
      <c r="B8" s="424">
        <v>70002560</v>
      </c>
      <c r="C8" s="425" t="s">
        <v>251</v>
      </c>
      <c r="D8" s="426" t="s">
        <v>247</v>
      </c>
      <c r="E8" s="427">
        <v>1260</v>
      </c>
      <c r="F8" s="427">
        <v>8</v>
      </c>
      <c r="G8" s="429">
        <v>1</v>
      </c>
      <c r="H8" s="430">
        <f t="shared" si="0"/>
        <v>10080</v>
      </c>
      <c r="J8" s="1"/>
    </row>
    <row r="9" spans="1:10" s="32" customFormat="1" ht="22.5" customHeight="1" x14ac:dyDescent="0.2">
      <c r="A9" s="325">
        <v>45461</v>
      </c>
      <c r="B9" s="326">
        <v>70002588</v>
      </c>
      <c r="C9" s="327" t="s">
        <v>135</v>
      </c>
      <c r="D9" s="328" t="s">
        <v>138</v>
      </c>
      <c r="E9" s="329">
        <v>1340</v>
      </c>
      <c r="F9" s="329">
        <v>8</v>
      </c>
      <c r="G9" s="330">
        <v>8</v>
      </c>
      <c r="H9" s="331">
        <f t="shared" si="0"/>
        <v>85760</v>
      </c>
      <c r="J9" s="1"/>
    </row>
    <row r="10" spans="1:10" s="32" customFormat="1" ht="22.5" customHeight="1" x14ac:dyDescent="0.2">
      <c r="A10" s="325">
        <v>45459</v>
      </c>
      <c r="B10" s="326">
        <v>70002615</v>
      </c>
      <c r="C10" s="327" t="s">
        <v>133</v>
      </c>
      <c r="D10" s="328" t="s">
        <v>136</v>
      </c>
      <c r="E10" s="329">
        <v>1430</v>
      </c>
      <c r="F10" s="329">
        <v>8</v>
      </c>
      <c r="G10" s="330">
        <v>1</v>
      </c>
      <c r="H10" s="331">
        <f t="shared" si="0"/>
        <v>11440</v>
      </c>
      <c r="J10" s="1"/>
    </row>
    <row r="11" spans="1:10" s="32" customFormat="1" ht="22.5" customHeight="1" x14ac:dyDescent="0.2">
      <c r="A11" s="423">
        <v>45470</v>
      </c>
      <c r="B11" s="424">
        <v>70002646</v>
      </c>
      <c r="C11" s="425" t="s">
        <v>250</v>
      </c>
      <c r="D11" s="426" t="s">
        <v>246</v>
      </c>
      <c r="E11" s="427">
        <v>1260</v>
      </c>
      <c r="F11" s="427">
        <v>8</v>
      </c>
      <c r="G11" s="429">
        <v>3</v>
      </c>
      <c r="H11" s="430">
        <f t="shared" si="0"/>
        <v>30240</v>
      </c>
    </row>
    <row r="12" spans="1:10" s="32" customFormat="1" ht="22.5" customHeight="1" x14ac:dyDescent="0.2">
      <c r="A12" s="237">
        <v>45451</v>
      </c>
      <c r="B12" s="238">
        <v>70002676</v>
      </c>
      <c r="C12" s="239" t="s">
        <v>53</v>
      </c>
      <c r="D12" s="233" t="s">
        <v>56</v>
      </c>
      <c r="E12" s="234">
        <v>1260</v>
      </c>
      <c r="F12" s="234">
        <v>8</v>
      </c>
      <c r="G12" s="240">
        <v>1</v>
      </c>
      <c r="H12" s="241">
        <f t="shared" si="0"/>
        <v>10080</v>
      </c>
      <c r="I12" s="134"/>
    </row>
    <row r="13" spans="1:10" s="32" customFormat="1" ht="22.5" customHeight="1" x14ac:dyDescent="0.2">
      <c r="A13" s="244">
        <v>45451</v>
      </c>
      <c r="B13" s="245">
        <v>70002752</v>
      </c>
      <c r="C13" s="246" t="s">
        <v>63</v>
      </c>
      <c r="D13" s="247" t="s">
        <v>61</v>
      </c>
      <c r="E13" s="248">
        <v>1430</v>
      </c>
      <c r="F13" s="248">
        <v>8</v>
      </c>
      <c r="G13" s="249">
        <v>3</v>
      </c>
      <c r="H13" s="250">
        <f t="shared" si="0"/>
        <v>34320</v>
      </c>
    </row>
    <row r="14" spans="1:10" s="32" customFormat="1" ht="22.5" customHeight="1" x14ac:dyDescent="0.2">
      <c r="A14" s="237">
        <v>45422</v>
      </c>
      <c r="B14" s="362">
        <v>70003473</v>
      </c>
      <c r="C14" s="242" t="s">
        <v>54</v>
      </c>
      <c r="D14" s="233" t="s">
        <v>57</v>
      </c>
      <c r="E14" s="234">
        <v>1200</v>
      </c>
      <c r="F14" s="234">
        <v>8</v>
      </c>
      <c r="G14" s="243">
        <v>1</v>
      </c>
      <c r="H14" s="241">
        <f t="shared" si="0"/>
        <v>9600</v>
      </c>
    </row>
    <row r="15" spans="1:10" s="32" customFormat="1" ht="22.5" customHeight="1" x14ac:dyDescent="0.2">
      <c r="A15" s="438">
        <v>45437</v>
      </c>
      <c r="B15" s="440">
        <v>70004927</v>
      </c>
      <c r="C15" s="363" t="s">
        <v>55</v>
      </c>
      <c r="D15" s="398" t="s">
        <v>58</v>
      </c>
      <c r="E15" s="234">
        <v>1260</v>
      </c>
      <c r="F15" s="234">
        <v>8</v>
      </c>
      <c r="G15" s="441">
        <v>7</v>
      </c>
      <c r="H15" s="241">
        <f t="shared" si="0"/>
        <v>70560</v>
      </c>
    </row>
    <row r="16" spans="1:10" s="32" customFormat="1" ht="22.5" customHeight="1" x14ac:dyDescent="0.2">
      <c r="A16" s="434">
        <v>45461</v>
      </c>
      <c r="B16" s="433">
        <v>70004928</v>
      </c>
      <c r="C16" s="435" t="s">
        <v>249</v>
      </c>
      <c r="D16" s="436" t="s">
        <v>245</v>
      </c>
      <c r="E16" s="427">
        <v>1260</v>
      </c>
      <c r="F16" s="427">
        <v>8</v>
      </c>
      <c r="G16" s="437">
        <v>8</v>
      </c>
      <c r="H16" s="430">
        <f t="shared" si="0"/>
        <v>80640</v>
      </c>
    </row>
    <row r="17" spans="1:8" s="32" customFormat="1" ht="23.25" customHeight="1" x14ac:dyDescent="0.2">
      <c r="A17" s="439">
        <v>45453</v>
      </c>
      <c r="B17" s="245">
        <v>70005191</v>
      </c>
      <c r="C17" s="246" t="s">
        <v>64</v>
      </c>
      <c r="D17" s="247" t="s">
        <v>60</v>
      </c>
      <c r="E17" s="248">
        <v>1200</v>
      </c>
      <c r="F17" s="248">
        <v>8</v>
      </c>
      <c r="G17" s="442">
        <v>5</v>
      </c>
      <c r="H17" s="250">
        <f t="shared" si="0"/>
        <v>48000</v>
      </c>
    </row>
    <row r="18" spans="1:8" s="32" customFormat="1" ht="22.5" customHeight="1" x14ac:dyDescent="0.2">
      <c r="A18" s="98"/>
      <c r="B18" s="86"/>
      <c r="C18" s="87"/>
      <c r="D18" s="88"/>
      <c r="E18" s="29"/>
      <c r="F18" s="29"/>
      <c r="G18" s="99"/>
      <c r="H18" s="31">
        <f t="shared" si="0"/>
        <v>0</v>
      </c>
    </row>
    <row r="19" spans="1:8" s="32" customFormat="1" ht="22.5" customHeight="1" x14ac:dyDescent="0.2">
      <c r="A19" s="100"/>
      <c r="B19" s="101"/>
      <c r="C19" s="102"/>
      <c r="D19" s="103"/>
      <c r="E19" s="28"/>
      <c r="F19" s="28"/>
      <c r="G19" s="104"/>
      <c r="H19" s="31">
        <f t="shared" si="0"/>
        <v>0</v>
      </c>
    </row>
    <row r="20" spans="1:8" s="32" customFormat="1" ht="22.5" customHeight="1" x14ac:dyDescent="0.2">
      <c r="A20" s="69"/>
      <c r="B20" s="70"/>
      <c r="C20" s="66"/>
      <c r="D20" s="67"/>
      <c r="E20" s="29"/>
      <c r="F20" s="29"/>
      <c r="G20" s="68"/>
      <c r="H20" s="31">
        <f t="shared" si="0"/>
        <v>0</v>
      </c>
    </row>
    <row r="21" spans="1:8" s="32" customFormat="1" ht="22.5" customHeight="1" x14ac:dyDescent="0.2">
      <c r="A21" s="69"/>
      <c r="B21" s="70"/>
      <c r="C21" s="66"/>
      <c r="D21" s="67"/>
      <c r="E21" s="29"/>
      <c r="F21" s="29"/>
      <c r="G21" s="68"/>
      <c r="H21" s="31">
        <f t="shared" si="0"/>
        <v>0</v>
      </c>
    </row>
    <row r="22" spans="1:8" s="32" customFormat="1" ht="22.5" customHeight="1" x14ac:dyDescent="0.2">
      <c r="A22" s="69"/>
      <c r="B22" s="70"/>
      <c r="C22" s="66"/>
      <c r="D22" s="105"/>
      <c r="E22" s="29"/>
      <c r="F22" s="29"/>
      <c r="G22" s="68"/>
      <c r="H22" s="31">
        <f t="shared" si="0"/>
        <v>0</v>
      </c>
    </row>
    <row r="23" spans="1:8" s="32" customFormat="1" ht="22.5" customHeight="1" x14ac:dyDescent="0.2">
      <c r="A23" s="69"/>
      <c r="B23" s="70"/>
      <c r="C23" s="66"/>
      <c r="D23" s="67"/>
      <c r="E23" s="29"/>
      <c r="F23" s="29"/>
      <c r="G23" s="68"/>
      <c r="H23" s="31">
        <f t="shared" si="0"/>
        <v>0</v>
      </c>
    </row>
    <row r="24" spans="1:8" s="32" customFormat="1" ht="22.5" customHeight="1" x14ac:dyDescent="0.2">
      <c r="A24" s="69"/>
      <c r="B24" s="70"/>
      <c r="C24" s="66"/>
      <c r="D24" s="67"/>
      <c r="E24" s="29"/>
      <c r="F24" s="29"/>
      <c r="G24" s="68"/>
      <c r="H24" s="31">
        <f t="shared" si="0"/>
        <v>0</v>
      </c>
    </row>
    <row r="25" spans="1:8" s="32" customFormat="1" ht="22.5" customHeight="1" x14ac:dyDescent="0.2">
      <c r="A25" s="69"/>
      <c r="B25" s="70"/>
      <c r="C25" s="66"/>
      <c r="D25" s="67"/>
      <c r="E25" s="29"/>
      <c r="F25" s="29"/>
      <c r="G25" s="68"/>
      <c r="H25" s="31">
        <f t="shared" si="0"/>
        <v>0</v>
      </c>
    </row>
    <row r="26" spans="1:8" s="32" customFormat="1" ht="22.5" customHeight="1" x14ac:dyDescent="0.2">
      <c r="A26" s="69"/>
      <c r="B26" s="70"/>
      <c r="C26" s="66"/>
      <c r="D26" s="67"/>
      <c r="E26" s="29"/>
      <c r="F26" s="29"/>
      <c r="G26" s="68"/>
      <c r="H26" s="31">
        <f t="shared" ref="H26:H46" si="1">+E26*8*G26</f>
        <v>0</v>
      </c>
    </row>
    <row r="27" spans="1:8" s="32" customFormat="1" ht="22.5" customHeight="1" x14ac:dyDescent="0.2">
      <c r="A27" s="69"/>
      <c r="B27" s="70"/>
      <c r="C27" s="66"/>
      <c r="D27" s="67"/>
      <c r="E27" s="29"/>
      <c r="F27" s="29"/>
      <c r="G27" s="68"/>
      <c r="H27" s="31">
        <f t="shared" si="1"/>
        <v>0</v>
      </c>
    </row>
    <row r="28" spans="1:8" s="32" customFormat="1" ht="22.5" customHeight="1" x14ac:dyDescent="0.2">
      <c r="A28" s="69"/>
      <c r="B28" s="70"/>
      <c r="C28" s="66"/>
      <c r="D28" s="67"/>
      <c r="E28" s="29"/>
      <c r="F28" s="29"/>
      <c r="G28" s="68"/>
      <c r="H28" s="31">
        <f t="shared" si="1"/>
        <v>0</v>
      </c>
    </row>
    <row r="29" spans="1:8" s="32" customFormat="1" ht="22.5" customHeight="1" x14ac:dyDescent="0.2">
      <c r="A29" s="69"/>
      <c r="B29" s="70"/>
      <c r="C29" s="66"/>
      <c r="D29" s="67"/>
      <c r="E29" s="29"/>
      <c r="F29" s="29"/>
      <c r="G29" s="68"/>
      <c r="H29" s="31">
        <f t="shared" si="1"/>
        <v>0</v>
      </c>
    </row>
    <row r="30" spans="1:8" s="32" customFormat="1" ht="22.5" customHeight="1" x14ac:dyDescent="0.2">
      <c r="A30" s="69"/>
      <c r="B30" s="70"/>
      <c r="C30" s="66"/>
      <c r="D30" s="67"/>
      <c r="E30" s="29"/>
      <c r="F30" s="29"/>
      <c r="G30" s="68"/>
      <c r="H30" s="31">
        <f t="shared" si="1"/>
        <v>0</v>
      </c>
    </row>
    <row r="31" spans="1:8" s="32" customFormat="1" ht="22.5" customHeight="1" x14ac:dyDescent="0.2">
      <c r="A31" s="69"/>
      <c r="B31" s="70"/>
      <c r="C31" s="66"/>
      <c r="D31" s="67"/>
      <c r="E31" s="29"/>
      <c r="F31" s="29"/>
      <c r="G31" s="68"/>
      <c r="H31" s="31">
        <f t="shared" si="1"/>
        <v>0</v>
      </c>
    </row>
    <row r="32" spans="1:8" s="32" customFormat="1" ht="22.5" customHeight="1" x14ac:dyDescent="0.2">
      <c r="A32" s="69"/>
      <c r="B32" s="70"/>
      <c r="C32" s="66"/>
      <c r="D32" s="67"/>
      <c r="E32" s="29"/>
      <c r="F32" s="29"/>
      <c r="G32" s="68"/>
      <c r="H32" s="31">
        <f t="shared" si="1"/>
        <v>0</v>
      </c>
    </row>
    <row r="33" spans="1:8" s="32" customFormat="1" ht="22.5" customHeight="1" x14ac:dyDescent="0.2">
      <c r="A33" s="69"/>
      <c r="B33" s="70"/>
      <c r="C33" s="106"/>
      <c r="D33" s="67"/>
      <c r="E33" s="29"/>
      <c r="F33" s="29"/>
      <c r="G33" s="68"/>
      <c r="H33" s="31">
        <f t="shared" si="1"/>
        <v>0</v>
      </c>
    </row>
    <row r="34" spans="1:8" s="32" customFormat="1" ht="22.5" customHeight="1" x14ac:dyDescent="0.2">
      <c r="A34" s="69"/>
      <c r="B34" s="70"/>
      <c r="C34" s="66"/>
      <c r="D34" s="67"/>
      <c r="E34" s="29"/>
      <c r="F34" s="29"/>
      <c r="G34" s="68"/>
      <c r="H34" s="31">
        <f t="shared" si="1"/>
        <v>0</v>
      </c>
    </row>
    <row r="35" spans="1:8" s="32" customFormat="1" ht="22.5" customHeight="1" x14ac:dyDescent="0.2">
      <c r="A35" s="69"/>
      <c r="B35" s="70"/>
      <c r="C35" s="66"/>
      <c r="D35" s="67"/>
      <c r="E35" s="29"/>
      <c r="F35" s="29"/>
      <c r="G35" s="68"/>
      <c r="H35" s="31">
        <f t="shared" si="1"/>
        <v>0</v>
      </c>
    </row>
    <row r="36" spans="1:8" s="32" customFormat="1" ht="22.5" customHeight="1" x14ac:dyDescent="0.2">
      <c r="A36" s="69"/>
      <c r="B36" s="70"/>
      <c r="C36" s="66"/>
      <c r="D36" s="67"/>
      <c r="E36" s="29"/>
      <c r="F36" s="29"/>
      <c r="G36" s="68"/>
      <c r="H36" s="31">
        <f t="shared" si="1"/>
        <v>0</v>
      </c>
    </row>
    <row r="37" spans="1:8" s="32" customFormat="1" ht="22.5" customHeight="1" x14ac:dyDescent="0.2">
      <c r="A37" s="69"/>
      <c r="B37" s="70"/>
      <c r="C37" s="66"/>
      <c r="D37" s="67"/>
      <c r="E37" s="29"/>
      <c r="F37" s="29"/>
      <c r="G37" s="68"/>
      <c r="H37" s="31">
        <f t="shared" si="1"/>
        <v>0</v>
      </c>
    </row>
    <row r="38" spans="1:8" s="32" customFormat="1" ht="22.5" customHeight="1" x14ac:dyDescent="0.2">
      <c r="A38" s="69"/>
      <c r="B38" s="70"/>
      <c r="C38" s="66"/>
      <c r="D38" s="67"/>
      <c r="E38" s="29"/>
      <c r="F38" s="29"/>
      <c r="G38" s="68"/>
      <c r="H38" s="31">
        <f t="shared" si="1"/>
        <v>0</v>
      </c>
    </row>
    <row r="39" spans="1:8" s="32" customFormat="1" ht="22.5" customHeight="1" x14ac:dyDescent="0.2">
      <c r="A39" s="69"/>
      <c r="B39" s="70"/>
      <c r="C39" s="66"/>
      <c r="D39" s="67"/>
      <c r="E39" s="29"/>
      <c r="F39" s="29"/>
      <c r="G39" s="68"/>
      <c r="H39" s="31">
        <f t="shared" si="1"/>
        <v>0</v>
      </c>
    </row>
    <row r="40" spans="1:8" s="32" customFormat="1" ht="22.5" customHeight="1" x14ac:dyDescent="0.2">
      <c r="A40" s="69"/>
      <c r="B40" s="70"/>
      <c r="C40" s="66"/>
      <c r="D40" s="67"/>
      <c r="E40" s="29"/>
      <c r="F40" s="29"/>
      <c r="G40" s="68"/>
      <c r="H40" s="31">
        <f t="shared" si="1"/>
        <v>0</v>
      </c>
    </row>
    <row r="41" spans="1:8" s="32" customFormat="1" ht="22.5" customHeight="1" x14ac:dyDescent="0.2">
      <c r="A41" s="69"/>
      <c r="B41" s="70"/>
      <c r="C41" s="66"/>
      <c r="D41" s="67"/>
      <c r="E41" s="29"/>
      <c r="F41" s="29"/>
      <c r="G41" s="68"/>
      <c r="H41" s="31">
        <f t="shared" si="1"/>
        <v>0</v>
      </c>
    </row>
    <row r="42" spans="1:8" s="32" customFormat="1" ht="22.5" customHeight="1" x14ac:dyDescent="0.2">
      <c r="A42" s="69"/>
      <c r="B42" s="70"/>
      <c r="C42" s="66"/>
      <c r="D42" s="67"/>
      <c r="E42" s="29"/>
      <c r="F42" s="29"/>
      <c r="G42" s="68"/>
      <c r="H42" s="31">
        <f t="shared" si="1"/>
        <v>0</v>
      </c>
    </row>
    <row r="43" spans="1:8" s="32" customFormat="1" ht="22.5" customHeight="1" x14ac:dyDescent="0.2">
      <c r="A43" s="69"/>
      <c r="B43" s="70"/>
      <c r="C43" s="66"/>
      <c r="D43" s="67"/>
      <c r="E43" s="29"/>
      <c r="F43" s="29"/>
      <c r="G43" s="68"/>
      <c r="H43" s="31">
        <f t="shared" si="1"/>
        <v>0</v>
      </c>
    </row>
    <row r="44" spans="1:8" s="32" customFormat="1" ht="22.5" customHeight="1" x14ac:dyDescent="0.2">
      <c r="A44" s="69"/>
      <c r="B44" s="70"/>
      <c r="C44" s="66"/>
      <c r="D44" s="67"/>
      <c r="E44" s="29"/>
      <c r="F44" s="29"/>
      <c r="G44" s="68"/>
      <c r="H44" s="31">
        <f t="shared" si="1"/>
        <v>0</v>
      </c>
    </row>
    <row r="45" spans="1:8" s="32" customFormat="1" ht="22.5" customHeight="1" x14ac:dyDescent="0.2">
      <c r="A45" s="69"/>
      <c r="B45" s="70"/>
      <c r="C45" s="66"/>
      <c r="D45" s="67"/>
      <c r="E45" s="29"/>
      <c r="F45" s="29"/>
      <c r="G45" s="68"/>
      <c r="H45" s="31">
        <f t="shared" si="1"/>
        <v>0</v>
      </c>
    </row>
    <row r="46" spans="1:8" ht="22.5" customHeight="1" thickBot="1" x14ac:dyDescent="0.25">
      <c r="A46" s="107"/>
      <c r="B46" s="108"/>
      <c r="C46" s="92"/>
      <c r="D46" s="93"/>
      <c r="E46" s="4"/>
      <c r="F46" s="4"/>
      <c r="G46" s="94"/>
      <c r="H46" s="7">
        <f t="shared" si="1"/>
        <v>0</v>
      </c>
    </row>
    <row r="47" spans="1:8" ht="18.75" customHeight="1" x14ac:dyDescent="0.2">
      <c r="G47" s="51">
        <f>SUM(G5:G46)</f>
        <v>60</v>
      </c>
      <c r="H47" s="95">
        <f>SUM(H5:H46)</f>
        <v>636800</v>
      </c>
    </row>
  </sheetData>
  <autoFilter ref="A4:H47" xr:uid="{00000000-0009-0000-0000-000004000000}">
    <sortState xmlns:xlrd2="http://schemas.microsoft.com/office/spreadsheetml/2017/richdata2" ref="A5:H47">
      <sortCondition ref="B4:B47"/>
    </sortState>
  </autoFilter>
  <phoneticPr fontId="1"/>
  <conditionalFormatting sqref="B1:B14 B20:B1048576">
    <cfRule type="duplicateValues" dxfId="28" priority="8"/>
  </conditionalFormatting>
  <conditionalFormatting sqref="B1:B16 B18:B1048576">
    <cfRule type="duplicateValues" dxfId="27" priority="3"/>
  </conditionalFormatting>
  <conditionalFormatting sqref="B15:B16 B18:B19">
    <cfRule type="duplicateValues" dxfId="26" priority="4"/>
    <cfRule type="duplicateValues" dxfId="25" priority="5"/>
    <cfRule type="duplicateValues" dxfId="24" priority="6"/>
    <cfRule type="duplicateValues" priority="7"/>
  </conditionalFormatting>
  <conditionalFormatting sqref="B17">
    <cfRule type="duplicateValues" dxfId="23" priority="1"/>
    <cfRule type="duplicateValues" dxfId="22" priority="2"/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tabSelected="1" topLeftCell="D1" zoomScale="120" zoomScaleNormal="120" workbookViewId="0">
      <selection activeCell="E8" sqref="E8"/>
    </sheetView>
  </sheetViews>
  <sheetFormatPr defaultColWidth="9" defaultRowHeight="13.2" x14ac:dyDescent="0.2"/>
  <cols>
    <col min="1" max="2" width="14" style="53" customWidth="1"/>
    <col min="3" max="3" width="34" style="53" bestFit="1" customWidth="1"/>
    <col min="4" max="4" width="39.77734375" style="54" customWidth="1"/>
    <col min="5" max="6" width="14" style="53" customWidth="1"/>
    <col min="7" max="7" width="14" style="51" customWidth="1"/>
    <col min="8" max="8" width="14" style="53" customWidth="1"/>
    <col min="9" max="9" width="17.109375" bestFit="1" customWidth="1"/>
  </cols>
  <sheetData>
    <row r="1" spans="1:10" ht="23.25" customHeight="1" x14ac:dyDescent="0.2">
      <c r="A1" s="81" t="s">
        <v>21</v>
      </c>
      <c r="B1" s="81" t="s">
        <v>15</v>
      </c>
    </row>
    <row r="2" spans="1:10" ht="11.25" customHeight="1" x14ac:dyDescent="0.2">
      <c r="A2" s="55"/>
    </row>
    <row r="3" spans="1:10" ht="15" thickBot="1" x14ac:dyDescent="0.25">
      <c r="A3" s="56" t="s">
        <v>7</v>
      </c>
    </row>
    <row r="4" spans="1:10" ht="22.5" customHeight="1" thickBot="1" x14ac:dyDescent="0.25">
      <c r="A4" s="57" t="s">
        <v>2</v>
      </c>
      <c r="B4" s="58" t="s">
        <v>0</v>
      </c>
      <c r="C4" s="58" t="s">
        <v>1</v>
      </c>
      <c r="D4" s="59" t="s">
        <v>3</v>
      </c>
      <c r="E4" s="58" t="s">
        <v>5</v>
      </c>
      <c r="F4" s="85" t="s">
        <v>18</v>
      </c>
      <c r="G4" s="58" t="s">
        <v>4</v>
      </c>
      <c r="H4" s="52" t="s">
        <v>6</v>
      </c>
      <c r="J4" s="1"/>
    </row>
    <row r="5" spans="1:10" s="32" customFormat="1" ht="22.5" customHeight="1" thickTop="1" x14ac:dyDescent="0.2">
      <c r="A5" s="371">
        <v>45458</v>
      </c>
      <c r="B5" s="372">
        <v>70001160</v>
      </c>
      <c r="C5" s="373" t="s">
        <v>186</v>
      </c>
      <c r="D5" s="374" t="s">
        <v>179</v>
      </c>
      <c r="E5" s="375">
        <v>1270</v>
      </c>
      <c r="F5" s="375">
        <v>8</v>
      </c>
      <c r="G5" s="376">
        <v>3</v>
      </c>
      <c r="H5" s="377">
        <f t="shared" ref="H5:H20" si="0">E5*F5*G5</f>
        <v>30480</v>
      </c>
      <c r="J5" s="1"/>
    </row>
    <row r="6" spans="1:10" s="32" customFormat="1" ht="22.5" customHeight="1" x14ac:dyDescent="0.2">
      <c r="A6" s="350">
        <v>45443</v>
      </c>
      <c r="B6" s="336">
        <v>70001168</v>
      </c>
      <c r="C6" s="337" t="s">
        <v>147</v>
      </c>
      <c r="D6" s="338" t="s">
        <v>148</v>
      </c>
      <c r="E6" s="339">
        <v>1280</v>
      </c>
      <c r="F6" s="339">
        <v>8</v>
      </c>
      <c r="G6" s="352">
        <v>19</v>
      </c>
      <c r="H6" s="351">
        <f t="shared" si="0"/>
        <v>194560</v>
      </c>
      <c r="J6" s="1"/>
    </row>
    <row r="7" spans="1:10" s="32" customFormat="1" ht="22.5" customHeight="1" x14ac:dyDescent="0.2">
      <c r="A7" s="325">
        <v>45450</v>
      </c>
      <c r="B7" s="326">
        <v>70001721</v>
      </c>
      <c r="C7" s="327" t="s">
        <v>126</v>
      </c>
      <c r="D7" s="328" t="s">
        <v>129</v>
      </c>
      <c r="E7" s="329">
        <v>1280</v>
      </c>
      <c r="F7" s="329">
        <v>8</v>
      </c>
      <c r="G7" s="330">
        <v>2</v>
      </c>
      <c r="H7" s="331">
        <f t="shared" si="0"/>
        <v>20480</v>
      </c>
    </row>
    <row r="8" spans="1:10" s="32" customFormat="1" ht="22.5" customHeight="1" x14ac:dyDescent="0.2">
      <c r="A8" s="350">
        <v>45453</v>
      </c>
      <c r="B8" s="336">
        <v>70001732</v>
      </c>
      <c r="C8" s="337" t="s">
        <v>160</v>
      </c>
      <c r="D8" s="338" t="s">
        <v>152</v>
      </c>
      <c r="E8" s="339">
        <v>1220</v>
      </c>
      <c r="F8" s="339">
        <v>8</v>
      </c>
      <c r="G8" s="352">
        <v>2</v>
      </c>
      <c r="H8" s="351">
        <f t="shared" si="0"/>
        <v>19520</v>
      </c>
    </row>
    <row r="9" spans="1:10" s="32" customFormat="1" ht="22.5" customHeight="1" x14ac:dyDescent="0.2">
      <c r="A9" s="350">
        <v>45455</v>
      </c>
      <c r="B9" s="336">
        <v>70001733</v>
      </c>
      <c r="C9" s="337" t="s">
        <v>169</v>
      </c>
      <c r="D9" s="338" t="s">
        <v>153</v>
      </c>
      <c r="E9" s="339">
        <v>1310</v>
      </c>
      <c r="F9" s="339">
        <v>8</v>
      </c>
      <c r="G9" s="352">
        <v>1</v>
      </c>
      <c r="H9" s="351">
        <f t="shared" si="0"/>
        <v>10480</v>
      </c>
      <c r="J9" s="1"/>
    </row>
    <row r="10" spans="1:10" s="32" customFormat="1" ht="22.5" customHeight="1" x14ac:dyDescent="0.2">
      <c r="A10" s="371">
        <v>45457</v>
      </c>
      <c r="B10" s="372">
        <v>70001734</v>
      </c>
      <c r="C10" s="373" t="s">
        <v>187</v>
      </c>
      <c r="D10" s="374" t="s">
        <v>180</v>
      </c>
      <c r="E10" s="375">
        <v>1280</v>
      </c>
      <c r="F10" s="375">
        <v>8</v>
      </c>
      <c r="G10" s="376">
        <v>5</v>
      </c>
      <c r="H10" s="377">
        <f t="shared" si="0"/>
        <v>51200</v>
      </c>
    </row>
    <row r="11" spans="1:10" s="32" customFormat="1" ht="22.5" customHeight="1" x14ac:dyDescent="0.2">
      <c r="A11" s="371">
        <v>45450</v>
      </c>
      <c r="B11" s="372">
        <v>70001736</v>
      </c>
      <c r="C11" s="373" t="s">
        <v>188</v>
      </c>
      <c r="D11" s="374" t="s">
        <v>181</v>
      </c>
      <c r="E11" s="375">
        <v>1220</v>
      </c>
      <c r="F11" s="375">
        <v>8</v>
      </c>
      <c r="G11" s="376">
        <v>1</v>
      </c>
      <c r="H11" s="377">
        <f t="shared" si="0"/>
        <v>9760</v>
      </c>
      <c r="J11" s="1"/>
    </row>
    <row r="12" spans="1:10" s="32" customFormat="1" ht="22.5" customHeight="1" x14ac:dyDescent="0.2">
      <c r="A12" s="325">
        <v>45455</v>
      </c>
      <c r="B12" s="326">
        <v>70001844</v>
      </c>
      <c r="C12" s="327" t="s">
        <v>127</v>
      </c>
      <c r="D12" s="328" t="s">
        <v>130</v>
      </c>
      <c r="E12" s="329">
        <v>1220</v>
      </c>
      <c r="F12" s="329">
        <v>8</v>
      </c>
      <c r="G12" s="330">
        <v>3</v>
      </c>
      <c r="H12" s="331">
        <f t="shared" si="0"/>
        <v>29280</v>
      </c>
    </row>
    <row r="13" spans="1:10" s="32" customFormat="1" ht="22.5" customHeight="1" x14ac:dyDescent="0.2">
      <c r="A13" s="371">
        <v>45472</v>
      </c>
      <c r="B13" s="372">
        <v>70001845</v>
      </c>
      <c r="C13" s="373" t="s">
        <v>189</v>
      </c>
      <c r="D13" s="374" t="s">
        <v>182</v>
      </c>
      <c r="E13" s="375">
        <v>1220</v>
      </c>
      <c r="F13" s="375">
        <v>8</v>
      </c>
      <c r="G13" s="376">
        <v>3</v>
      </c>
      <c r="H13" s="377">
        <f t="shared" si="0"/>
        <v>29280</v>
      </c>
    </row>
    <row r="14" spans="1:10" s="32" customFormat="1" ht="22.5" customHeight="1" x14ac:dyDescent="0.2">
      <c r="A14" s="350">
        <v>45466</v>
      </c>
      <c r="B14" s="336">
        <v>70002725</v>
      </c>
      <c r="C14" s="337" t="s">
        <v>161</v>
      </c>
      <c r="D14" s="338" t="s">
        <v>154</v>
      </c>
      <c r="E14" s="339">
        <v>1220</v>
      </c>
      <c r="F14" s="339">
        <v>8</v>
      </c>
      <c r="G14" s="352">
        <v>1</v>
      </c>
      <c r="H14" s="351">
        <f t="shared" si="0"/>
        <v>9760</v>
      </c>
    </row>
    <row r="15" spans="1:10" s="135" customFormat="1" ht="23.25" customHeight="1" x14ac:dyDescent="0.2">
      <c r="A15" s="350">
        <v>45466</v>
      </c>
      <c r="B15" s="336">
        <v>70002726</v>
      </c>
      <c r="C15" s="337" t="s">
        <v>162</v>
      </c>
      <c r="D15" s="338" t="s">
        <v>154</v>
      </c>
      <c r="E15" s="339">
        <v>1220</v>
      </c>
      <c r="F15" s="339">
        <v>8</v>
      </c>
      <c r="G15" s="352">
        <v>1</v>
      </c>
      <c r="H15" s="351">
        <f t="shared" si="0"/>
        <v>9760</v>
      </c>
      <c r="I15" s="32"/>
      <c r="J15" s="32"/>
    </row>
    <row r="16" spans="1:10" s="32" customFormat="1" ht="23.25" customHeight="1" x14ac:dyDescent="0.2">
      <c r="A16" s="350">
        <v>45443</v>
      </c>
      <c r="B16" s="336">
        <v>70002924</v>
      </c>
      <c r="C16" s="337" t="s">
        <v>163</v>
      </c>
      <c r="D16" s="338" t="s">
        <v>155</v>
      </c>
      <c r="E16" s="339">
        <v>1300</v>
      </c>
      <c r="F16" s="339">
        <v>8</v>
      </c>
      <c r="G16" s="352">
        <v>2</v>
      </c>
      <c r="H16" s="351">
        <f t="shared" si="0"/>
        <v>20800</v>
      </c>
      <c r="I16" s="135"/>
      <c r="J16" s="135"/>
    </row>
    <row r="17" spans="1:10" s="32" customFormat="1" ht="22.5" customHeight="1" x14ac:dyDescent="0.2">
      <c r="A17" s="371">
        <v>45464</v>
      </c>
      <c r="B17" s="372">
        <v>70003170</v>
      </c>
      <c r="C17" s="373" t="s">
        <v>190</v>
      </c>
      <c r="D17" s="374" t="s">
        <v>183</v>
      </c>
      <c r="E17" s="375">
        <v>1220</v>
      </c>
      <c r="F17" s="375">
        <v>8</v>
      </c>
      <c r="G17" s="376">
        <v>1</v>
      </c>
      <c r="H17" s="377">
        <f t="shared" si="0"/>
        <v>9760</v>
      </c>
    </row>
    <row r="18" spans="1:10" s="32" customFormat="1" ht="22.5" customHeight="1" x14ac:dyDescent="0.2">
      <c r="A18" s="350">
        <v>45453</v>
      </c>
      <c r="B18" s="336">
        <v>70003222</v>
      </c>
      <c r="C18" s="337" t="s">
        <v>164</v>
      </c>
      <c r="D18" s="338" t="s">
        <v>156</v>
      </c>
      <c r="E18" s="339">
        <v>1220</v>
      </c>
      <c r="F18" s="339">
        <v>8</v>
      </c>
      <c r="G18" s="352">
        <v>4</v>
      </c>
      <c r="H18" s="351">
        <f t="shared" si="0"/>
        <v>39040</v>
      </c>
    </row>
    <row r="19" spans="1:10" s="32" customFormat="1" ht="20.25" customHeight="1" x14ac:dyDescent="0.2">
      <c r="A19" s="350">
        <v>45464</v>
      </c>
      <c r="B19" s="336">
        <v>70003253</v>
      </c>
      <c r="C19" s="337" t="s">
        <v>165</v>
      </c>
      <c r="D19" s="338" t="s">
        <v>157</v>
      </c>
      <c r="E19" s="339">
        <v>1310</v>
      </c>
      <c r="F19" s="339">
        <v>8</v>
      </c>
      <c r="G19" s="352">
        <v>3</v>
      </c>
      <c r="H19" s="351">
        <f t="shared" si="0"/>
        <v>31440</v>
      </c>
    </row>
    <row r="20" spans="1:10" s="32" customFormat="1" ht="22.5" customHeight="1" x14ac:dyDescent="0.2">
      <c r="A20" s="350">
        <v>45464</v>
      </c>
      <c r="B20" s="336">
        <v>70003254</v>
      </c>
      <c r="C20" s="337" t="s">
        <v>166</v>
      </c>
      <c r="D20" s="338" t="s">
        <v>158</v>
      </c>
      <c r="E20" s="339">
        <v>1320</v>
      </c>
      <c r="F20" s="339">
        <v>8</v>
      </c>
      <c r="G20" s="352">
        <v>2</v>
      </c>
      <c r="H20" s="351">
        <f t="shared" si="0"/>
        <v>21120</v>
      </c>
    </row>
    <row r="21" spans="1:10" s="32" customFormat="1" ht="22.5" customHeight="1" x14ac:dyDescent="0.2">
      <c r="A21" s="371">
        <v>45444</v>
      </c>
      <c r="B21" s="372">
        <v>70003347</v>
      </c>
      <c r="C21" s="373" t="s">
        <v>191</v>
      </c>
      <c r="D21" s="374" t="s">
        <v>184</v>
      </c>
      <c r="E21" s="375">
        <v>1240</v>
      </c>
      <c r="F21" s="375">
        <v>8</v>
      </c>
      <c r="G21" s="376">
        <v>1</v>
      </c>
      <c r="H21" s="377">
        <f>+E21*8*G21</f>
        <v>9920</v>
      </c>
    </row>
    <row r="22" spans="1:10" s="32" customFormat="1" ht="22.5" customHeight="1" x14ac:dyDescent="0.2">
      <c r="A22" s="371">
        <v>45439</v>
      </c>
      <c r="B22" s="372">
        <v>70003402</v>
      </c>
      <c r="C22" s="373" t="s">
        <v>192</v>
      </c>
      <c r="D22" s="374" t="s">
        <v>185</v>
      </c>
      <c r="E22" s="375">
        <v>1220</v>
      </c>
      <c r="F22" s="375">
        <v>8</v>
      </c>
      <c r="G22" s="376">
        <v>1</v>
      </c>
      <c r="H22" s="377">
        <f>+E22*8*G22</f>
        <v>9760</v>
      </c>
    </row>
    <row r="23" spans="1:10" s="32" customFormat="1" ht="22.5" customHeight="1" x14ac:dyDescent="0.2">
      <c r="A23" s="350">
        <v>45444</v>
      </c>
      <c r="B23" s="336">
        <v>70003835</v>
      </c>
      <c r="C23" s="337" t="s">
        <v>167</v>
      </c>
      <c r="D23" s="338" t="s">
        <v>159</v>
      </c>
      <c r="E23" s="339">
        <v>1280</v>
      </c>
      <c r="F23" s="339">
        <v>8</v>
      </c>
      <c r="G23" s="352">
        <v>3</v>
      </c>
      <c r="H23" s="351">
        <f t="shared" ref="H23:H31" si="1">E23*F23*G23</f>
        <v>30720</v>
      </c>
      <c r="J23" s="1"/>
    </row>
    <row r="24" spans="1:10" s="32" customFormat="1" ht="22.5" customHeight="1" x14ac:dyDescent="0.2">
      <c r="A24" s="350">
        <v>45454</v>
      </c>
      <c r="B24" s="336">
        <v>70005438</v>
      </c>
      <c r="C24" s="337" t="s">
        <v>168</v>
      </c>
      <c r="D24" s="338" t="s">
        <v>153</v>
      </c>
      <c r="E24" s="339">
        <v>1200</v>
      </c>
      <c r="F24" s="339">
        <v>8</v>
      </c>
      <c r="G24" s="352">
        <v>1</v>
      </c>
      <c r="H24" s="351">
        <f t="shared" si="1"/>
        <v>9600</v>
      </c>
    </row>
    <row r="25" spans="1:10" s="32" customFormat="1" ht="22.5" customHeight="1" x14ac:dyDescent="0.2">
      <c r="A25" s="325">
        <v>45450</v>
      </c>
      <c r="B25" s="326">
        <v>70005659</v>
      </c>
      <c r="C25" s="327" t="s">
        <v>128</v>
      </c>
      <c r="D25" s="328" t="s">
        <v>131</v>
      </c>
      <c r="E25" s="329">
        <v>1260</v>
      </c>
      <c r="F25" s="329">
        <v>8</v>
      </c>
      <c r="G25" s="330">
        <v>2</v>
      </c>
      <c r="H25" s="331">
        <f t="shared" si="1"/>
        <v>20160</v>
      </c>
    </row>
    <row r="26" spans="1:10" s="32" customFormat="1" ht="22.5" customHeight="1" x14ac:dyDescent="0.2">
      <c r="A26" s="71"/>
      <c r="B26" s="72"/>
      <c r="C26" s="67"/>
      <c r="D26" s="67"/>
      <c r="E26" s="28"/>
      <c r="F26" s="29"/>
      <c r="G26" s="74"/>
      <c r="H26" s="31">
        <f t="shared" si="1"/>
        <v>0</v>
      </c>
    </row>
    <row r="27" spans="1:10" s="32" customFormat="1" ht="22.5" customHeight="1" x14ac:dyDescent="0.2">
      <c r="A27" s="69"/>
      <c r="B27" s="70"/>
      <c r="C27" s="66"/>
      <c r="D27" s="67"/>
      <c r="E27" s="29"/>
      <c r="F27" s="29"/>
      <c r="G27" s="68"/>
      <c r="H27" s="31">
        <f t="shared" si="1"/>
        <v>0</v>
      </c>
      <c r="I27" s="134"/>
    </row>
    <row r="28" spans="1:10" s="32" customFormat="1" ht="22.5" customHeight="1" x14ac:dyDescent="0.2">
      <c r="A28" s="69"/>
      <c r="B28" s="70"/>
      <c r="C28" s="66"/>
      <c r="D28" s="67"/>
      <c r="E28" s="29"/>
      <c r="F28" s="29"/>
      <c r="G28" s="68"/>
      <c r="H28" s="31">
        <f t="shared" si="1"/>
        <v>0</v>
      </c>
    </row>
    <row r="29" spans="1:10" s="32" customFormat="1" ht="22.5" customHeight="1" x14ac:dyDescent="0.2">
      <c r="A29" s="69"/>
      <c r="B29" s="70"/>
      <c r="C29" s="66"/>
      <c r="D29" s="67"/>
      <c r="E29" s="29"/>
      <c r="F29" s="29"/>
      <c r="G29" s="68"/>
      <c r="H29" s="31">
        <f t="shared" si="1"/>
        <v>0</v>
      </c>
    </row>
    <row r="30" spans="1:10" s="32" customFormat="1" ht="22.5" customHeight="1" x14ac:dyDescent="0.2">
      <c r="A30" s="69"/>
      <c r="B30" s="70"/>
      <c r="C30" s="66"/>
      <c r="D30" s="67"/>
      <c r="E30" s="29"/>
      <c r="F30" s="29"/>
      <c r="G30" s="68"/>
      <c r="H30" s="31">
        <f t="shared" si="1"/>
        <v>0</v>
      </c>
      <c r="J30" s="1"/>
    </row>
    <row r="31" spans="1:10" s="32" customFormat="1" ht="22.5" customHeight="1" x14ac:dyDescent="0.2">
      <c r="A31" s="69"/>
      <c r="B31" s="70"/>
      <c r="C31" s="66"/>
      <c r="D31" s="67"/>
      <c r="E31" s="29"/>
      <c r="F31" s="29"/>
      <c r="G31" s="68"/>
      <c r="H31" s="31">
        <f t="shared" si="1"/>
        <v>0</v>
      </c>
    </row>
    <row r="32" spans="1:10" s="32" customFormat="1" ht="22.5" customHeight="1" x14ac:dyDescent="0.2">
      <c r="A32" s="69"/>
      <c r="B32" s="70"/>
      <c r="C32" s="66"/>
      <c r="D32" s="67"/>
      <c r="E32" s="29"/>
      <c r="F32" s="29"/>
      <c r="G32" s="68"/>
      <c r="H32" s="31">
        <f t="shared" ref="H32:H46" si="2">+E32*8*G32</f>
        <v>0</v>
      </c>
    </row>
    <row r="33" spans="1:8" s="32" customFormat="1" ht="22.5" customHeight="1" x14ac:dyDescent="0.2">
      <c r="A33" s="69"/>
      <c r="B33" s="70"/>
      <c r="C33" s="66"/>
      <c r="D33" s="67"/>
      <c r="E33" s="29"/>
      <c r="F33" s="29"/>
      <c r="G33" s="68"/>
      <c r="H33" s="31">
        <f t="shared" si="2"/>
        <v>0</v>
      </c>
    </row>
    <row r="34" spans="1:8" s="32" customFormat="1" ht="22.5" customHeight="1" x14ac:dyDescent="0.2">
      <c r="A34" s="69"/>
      <c r="B34" s="70"/>
      <c r="C34" s="66"/>
      <c r="D34" s="67"/>
      <c r="E34" s="29"/>
      <c r="F34" s="29"/>
      <c r="G34" s="68"/>
      <c r="H34" s="31">
        <f t="shared" si="2"/>
        <v>0</v>
      </c>
    </row>
    <row r="35" spans="1:8" s="32" customFormat="1" ht="22.5" customHeight="1" x14ac:dyDescent="0.2">
      <c r="A35" s="69"/>
      <c r="B35" s="70"/>
      <c r="C35" s="66"/>
      <c r="D35" s="67"/>
      <c r="E35" s="29"/>
      <c r="F35" s="29"/>
      <c r="G35" s="68"/>
      <c r="H35" s="31">
        <f t="shared" si="2"/>
        <v>0</v>
      </c>
    </row>
    <row r="36" spans="1:8" s="32" customFormat="1" ht="22.5" customHeight="1" x14ac:dyDescent="0.2">
      <c r="A36" s="69"/>
      <c r="B36" s="70"/>
      <c r="C36" s="66"/>
      <c r="D36" s="67"/>
      <c r="E36" s="29"/>
      <c r="F36" s="29"/>
      <c r="G36" s="68"/>
      <c r="H36" s="31">
        <f t="shared" si="2"/>
        <v>0</v>
      </c>
    </row>
    <row r="37" spans="1:8" s="32" customFormat="1" ht="22.5" customHeight="1" x14ac:dyDescent="0.2">
      <c r="A37" s="69"/>
      <c r="B37" s="70"/>
      <c r="C37" s="66"/>
      <c r="D37" s="67"/>
      <c r="E37" s="29"/>
      <c r="F37" s="29"/>
      <c r="G37" s="68"/>
      <c r="H37" s="31">
        <f t="shared" si="2"/>
        <v>0</v>
      </c>
    </row>
    <row r="38" spans="1:8" s="32" customFormat="1" ht="22.5" customHeight="1" x14ac:dyDescent="0.2">
      <c r="A38" s="69"/>
      <c r="B38" s="70"/>
      <c r="C38" s="66"/>
      <c r="D38" s="67"/>
      <c r="E38" s="29"/>
      <c r="F38" s="29"/>
      <c r="G38" s="68"/>
      <c r="H38" s="31">
        <f t="shared" si="2"/>
        <v>0</v>
      </c>
    </row>
    <row r="39" spans="1:8" s="32" customFormat="1" ht="22.5" customHeight="1" x14ac:dyDescent="0.2">
      <c r="A39" s="69"/>
      <c r="B39" s="70"/>
      <c r="C39" s="66"/>
      <c r="D39" s="67"/>
      <c r="E39" s="29"/>
      <c r="F39" s="29"/>
      <c r="G39" s="68"/>
      <c r="H39" s="31">
        <f t="shared" si="2"/>
        <v>0</v>
      </c>
    </row>
    <row r="40" spans="1:8" s="32" customFormat="1" ht="22.5" customHeight="1" x14ac:dyDescent="0.2">
      <c r="A40" s="69"/>
      <c r="B40" s="70"/>
      <c r="C40" s="66"/>
      <c r="D40" s="67"/>
      <c r="E40" s="29"/>
      <c r="F40" s="29"/>
      <c r="G40" s="68"/>
      <c r="H40" s="31">
        <f t="shared" si="2"/>
        <v>0</v>
      </c>
    </row>
    <row r="41" spans="1:8" s="32" customFormat="1" ht="22.5" customHeight="1" x14ac:dyDescent="0.2">
      <c r="A41" s="69"/>
      <c r="B41" s="70"/>
      <c r="C41" s="66"/>
      <c r="D41" s="67"/>
      <c r="E41" s="29"/>
      <c r="F41" s="29"/>
      <c r="G41" s="68"/>
      <c r="H41" s="31">
        <f t="shared" si="2"/>
        <v>0</v>
      </c>
    </row>
    <row r="42" spans="1:8" s="32" customFormat="1" ht="22.5" customHeight="1" x14ac:dyDescent="0.2">
      <c r="A42" s="69"/>
      <c r="B42" s="70"/>
      <c r="C42" s="66"/>
      <c r="D42" s="67"/>
      <c r="E42" s="29"/>
      <c r="F42" s="29"/>
      <c r="G42" s="68"/>
      <c r="H42" s="31">
        <f t="shared" si="2"/>
        <v>0</v>
      </c>
    </row>
    <row r="43" spans="1:8" s="32" customFormat="1" ht="22.5" customHeight="1" x14ac:dyDescent="0.2">
      <c r="A43" s="69"/>
      <c r="B43" s="70"/>
      <c r="C43" s="66"/>
      <c r="D43" s="67"/>
      <c r="E43" s="29"/>
      <c r="F43" s="29"/>
      <c r="G43" s="68"/>
      <c r="H43" s="31">
        <f t="shared" si="2"/>
        <v>0</v>
      </c>
    </row>
    <row r="44" spans="1:8" s="32" customFormat="1" ht="22.5" customHeight="1" x14ac:dyDescent="0.2">
      <c r="A44" s="69"/>
      <c r="B44" s="70"/>
      <c r="C44" s="66"/>
      <c r="D44" s="67"/>
      <c r="E44" s="29"/>
      <c r="F44" s="29"/>
      <c r="G44" s="68"/>
      <c r="H44" s="31">
        <f t="shared" si="2"/>
        <v>0</v>
      </c>
    </row>
    <row r="45" spans="1:8" s="32" customFormat="1" ht="22.5" customHeight="1" x14ac:dyDescent="0.2">
      <c r="A45" s="69"/>
      <c r="B45" s="70"/>
      <c r="C45" s="66"/>
      <c r="D45" s="67"/>
      <c r="E45" s="29"/>
      <c r="F45" s="29"/>
      <c r="G45" s="68"/>
      <c r="H45" s="31">
        <f t="shared" si="2"/>
        <v>0</v>
      </c>
    </row>
    <row r="46" spans="1:8" ht="22.5" customHeight="1" thickBot="1" x14ac:dyDescent="0.25">
      <c r="A46" s="107"/>
      <c r="B46" s="108"/>
      <c r="C46" s="92"/>
      <c r="D46" s="79"/>
      <c r="E46" s="4"/>
      <c r="F46" s="4"/>
      <c r="G46" s="94"/>
      <c r="H46" s="7">
        <f t="shared" si="2"/>
        <v>0</v>
      </c>
    </row>
    <row r="47" spans="1:8" ht="18.75" customHeight="1" x14ac:dyDescent="0.2">
      <c r="G47" s="51">
        <f>SUM(G5:G46)</f>
        <v>61</v>
      </c>
      <c r="H47" s="95">
        <f>SUM(H5:H46)</f>
        <v>616880</v>
      </c>
    </row>
  </sheetData>
  <autoFilter ref="A4:J4" xr:uid="{00000000-0001-0000-0300-000000000000}">
    <sortState xmlns:xlrd2="http://schemas.microsoft.com/office/spreadsheetml/2017/richdata2" ref="A5:J47">
      <sortCondition ref="B4"/>
    </sortState>
  </autoFilter>
  <phoneticPr fontId="1"/>
  <conditionalFormatting sqref="B1:B1048576">
    <cfRule type="duplicateValues" dxfId="21" priority="1"/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2"/>
  <sheetViews>
    <sheetView zoomScale="110" zoomScaleNormal="110" workbookViewId="0">
      <selection activeCell="B1" sqref="B1:B1048576"/>
    </sheetView>
  </sheetViews>
  <sheetFormatPr defaultColWidth="9" defaultRowHeight="13.2" x14ac:dyDescent="0.2"/>
  <cols>
    <col min="1" max="1" width="14" style="111" customWidth="1"/>
    <col min="2" max="2" width="10.44140625" style="112" bestFit="1" customWidth="1"/>
    <col min="3" max="3" width="25.6640625" style="3" customWidth="1"/>
    <col min="4" max="4" width="50.33203125" style="109" customWidth="1"/>
    <col min="5" max="5" width="14" style="5" customWidth="1"/>
    <col min="6" max="6" width="14" style="8" customWidth="1"/>
    <col min="7" max="7" width="10.44140625" style="3" customWidth="1"/>
    <col min="8" max="8" width="14" style="113" customWidth="1"/>
    <col min="9" max="9" width="15.21875" style="110" customWidth="1"/>
    <col min="10" max="10" width="15.77734375" style="3" bestFit="1" customWidth="1"/>
    <col min="11" max="11" width="10" style="3" customWidth="1"/>
    <col min="12" max="12" width="12" style="3" customWidth="1"/>
    <col min="13" max="16384" width="9" style="3"/>
  </cols>
  <sheetData>
    <row r="1" spans="1:11" ht="21" customHeight="1" x14ac:dyDescent="0.2">
      <c r="A1" s="81" t="str">
        <f>神奈川!A1</f>
        <v>6月分</v>
      </c>
      <c r="B1" s="81"/>
      <c r="C1" s="81"/>
      <c r="H1" s="51"/>
    </row>
    <row r="2" spans="1:11" ht="22.5" customHeight="1" thickBot="1" x14ac:dyDescent="0.25"/>
    <row r="3" spans="1:11" ht="22.5" customHeight="1" thickBot="1" x14ac:dyDescent="0.25">
      <c r="A3" s="114" t="s">
        <v>2</v>
      </c>
      <c r="B3" s="115" t="s">
        <v>0</v>
      </c>
      <c r="C3" s="116" t="s">
        <v>1</v>
      </c>
      <c r="D3" s="117" t="s">
        <v>3</v>
      </c>
      <c r="E3" s="36" t="s">
        <v>5</v>
      </c>
      <c r="F3" s="37" t="s">
        <v>19</v>
      </c>
      <c r="G3" s="116" t="s">
        <v>4</v>
      </c>
      <c r="H3" s="118" t="s">
        <v>6</v>
      </c>
      <c r="I3" s="52" t="s">
        <v>17</v>
      </c>
    </row>
    <row r="4" spans="1:11" ht="23.25" customHeight="1" thickTop="1" x14ac:dyDescent="0.2">
      <c r="A4" s="284">
        <v>45455</v>
      </c>
      <c r="B4" s="275">
        <v>70002436</v>
      </c>
      <c r="C4" s="277" t="s">
        <v>95</v>
      </c>
      <c r="D4" s="278" t="s">
        <v>96</v>
      </c>
      <c r="E4" s="279">
        <v>1580</v>
      </c>
      <c r="F4" s="285">
        <v>7.84</v>
      </c>
      <c r="G4" s="283">
        <v>2</v>
      </c>
      <c r="H4" s="258">
        <f t="shared" ref="H4:H35" si="0">E4*F4*G4</f>
        <v>24774.399999999998</v>
      </c>
      <c r="I4" s="286"/>
    </row>
    <row r="5" spans="1:11" s="32" customFormat="1" ht="22.5" customHeight="1" x14ac:dyDescent="0.2">
      <c r="A5" s="318">
        <v>45422</v>
      </c>
      <c r="B5" s="361">
        <v>70002595</v>
      </c>
      <c r="C5" s="301" t="s">
        <v>123</v>
      </c>
      <c r="D5" s="306" t="s">
        <v>125</v>
      </c>
      <c r="E5" s="322">
        <v>1100</v>
      </c>
      <c r="F5" s="313">
        <v>8</v>
      </c>
      <c r="G5" s="302">
        <v>3</v>
      </c>
      <c r="H5" s="303">
        <f t="shared" si="0"/>
        <v>26400</v>
      </c>
      <c r="I5" s="308"/>
      <c r="K5" s="173"/>
    </row>
    <row r="6" spans="1:11" s="32" customFormat="1" ht="22.5" customHeight="1" x14ac:dyDescent="0.2">
      <c r="A6" s="219">
        <v>45454</v>
      </c>
      <c r="B6" s="321">
        <v>70002655</v>
      </c>
      <c r="C6" s="220" t="s">
        <v>46</v>
      </c>
      <c r="D6" s="221" t="s">
        <v>44</v>
      </c>
      <c r="E6" s="281">
        <v>1580</v>
      </c>
      <c r="F6" s="282">
        <v>7.84</v>
      </c>
      <c r="G6" s="222">
        <v>1</v>
      </c>
      <c r="H6" s="223">
        <f t="shared" si="0"/>
        <v>12387.199999999999</v>
      </c>
      <c r="I6" s="224"/>
      <c r="K6" s="173"/>
    </row>
    <row r="7" spans="1:11" s="32" customFormat="1" ht="22.5" customHeight="1" x14ac:dyDescent="0.2">
      <c r="A7" s="503">
        <v>45466</v>
      </c>
      <c r="B7" s="424">
        <v>70002678</v>
      </c>
      <c r="C7" s="467" t="s">
        <v>306</v>
      </c>
      <c r="D7" s="470" t="s">
        <v>154</v>
      </c>
      <c r="E7" s="516">
        <v>1150</v>
      </c>
      <c r="F7" s="502">
        <v>8</v>
      </c>
      <c r="G7" s="489">
        <v>1</v>
      </c>
      <c r="H7" s="445">
        <f t="shared" si="0"/>
        <v>9200</v>
      </c>
      <c r="I7" s="456"/>
      <c r="K7" s="173"/>
    </row>
    <row r="8" spans="1:11" s="135" customFormat="1" ht="22.5" customHeight="1" x14ac:dyDescent="0.2">
      <c r="A8" s="215">
        <v>45441</v>
      </c>
      <c r="B8" s="216">
        <v>70002895</v>
      </c>
      <c r="C8" s="127" t="s">
        <v>20</v>
      </c>
      <c r="D8" s="128" t="s">
        <v>22</v>
      </c>
      <c r="E8" s="130">
        <v>1580</v>
      </c>
      <c r="F8" s="132">
        <v>7.84</v>
      </c>
      <c r="G8" s="231">
        <v>9</v>
      </c>
      <c r="H8" s="131">
        <f t="shared" si="0"/>
        <v>111484.79999999999</v>
      </c>
      <c r="I8" s="133"/>
      <c r="K8" s="177"/>
    </row>
    <row r="9" spans="1:11" s="32" customFormat="1" ht="22.5" customHeight="1" x14ac:dyDescent="0.2">
      <c r="A9" s="504">
        <v>45453</v>
      </c>
      <c r="B9" s="276">
        <v>70002930</v>
      </c>
      <c r="C9" s="225" t="s">
        <v>47</v>
      </c>
      <c r="D9" s="226" t="s">
        <v>45</v>
      </c>
      <c r="E9" s="519">
        <v>1580</v>
      </c>
      <c r="F9" s="227" t="s">
        <v>43</v>
      </c>
      <c r="G9" s="228">
        <v>1</v>
      </c>
      <c r="H9" s="223">
        <f t="shared" si="0"/>
        <v>12387.199999999999</v>
      </c>
      <c r="I9" s="229"/>
      <c r="K9" s="173"/>
    </row>
    <row r="10" spans="1:11" s="32" customFormat="1" ht="22.5" customHeight="1" x14ac:dyDescent="0.2">
      <c r="A10" s="230">
        <v>45439</v>
      </c>
      <c r="B10" s="216">
        <v>70002990</v>
      </c>
      <c r="C10" s="127" t="s">
        <v>24</v>
      </c>
      <c r="D10" s="128" t="s">
        <v>23</v>
      </c>
      <c r="E10" s="217">
        <v>1580</v>
      </c>
      <c r="F10" s="132">
        <v>7.84</v>
      </c>
      <c r="G10" s="129">
        <v>1</v>
      </c>
      <c r="H10" s="131">
        <f t="shared" si="0"/>
        <v>12387.199999999999</v>
      </c>
      <c r="I10" s="133"/>
      <c r="K10" s="173"/>
    </row>
    <row r="11" spans="1:11" s="32" customFormat="1" ht="22.5" customHeight="1" x14ac:dyDescent="0.2">
      <c r="A11" s="443">
        <v>45461</v>
      </c>
      <c r="B11" s="433">
        <v>70003129</v>
      </c>
      <c r="C11" s="435" t="s">
        <v>307</v>
      </c>
      <c r="D11" s="426" t="s">
        <v>308</v>
      </c>
      <c r="E11" s="427">
        <v>950</v>
      </c>
      <c r="F11" s="500">
        <v>8</v>
      </c>
      <c r="G11" s="494">
        <v>2</v>
      </c>
      <c r="H11" s="445">
        <f t="shared" si="0"/>
        <v>15200</v>
      </c>
      <c r="I11" s="459"/>
      <c r="K11" s="173"/>
    </row>
    <row r="12" spans="1:11" s="32" customFormat="1" ht="22.5" customHeight="1" x14ac:dyDescent="0.2">
      <c r="A12" s="384">
        <v>45458</v>
      </c>
      <c r="B12" s="388">
        <v>70003548</v>
      </c>
      <c r="C12" s="385" t="s">
        <v>198</v>
      </c>
      <c r="D12" s="396" t="s">
        <v>193</v>
      </c>
      <c r="E12" s="403">
        <v>1213</v>
      </c>
      <c r="F12" s="407">
        <v>8</v>
      </c>
      <c r="G12" s="381">
        <v>2</v>
      </c>
      <c r="H12" s="382">
        <f t="shared" si="0"/>
        <v>19408</v>
      </c>
      <c r="I12" s="386"/>
      <c r="K12" s="173"/>
    </row>
    <row r="13" spans="1:11" s="32" customFormat="1" ht="22.5" customHeight="1" x14ac:dyDescent="0.2">
      <c r="A13" s="309">
        <v>45453</v>
      </c>
      <c r="B13" s="300">
        <v>70003576</v>
      </c>
      <c r="C13" s="301" t="s">
        <v>118</v>
      </c>
      <c r="D13" s="306" t="s">
        <v>100</v>
      </c>
      <c r="E13" s="307">
        <v>1350</v>
      </c>
      <c r="F13" s="313">
        <v>8</v>
      </c>
      <c r="G13" s="525">
        <v>1</v>
      </c>
      <c r="H13" s="303">
        <f t="shared" si="0"/>
        <v>10800</v>
      </c>
      <c r="I13" s="308"/>
      <c r="K13" s="173"/>
    </row>
    <row r="14" spans="1:11" s="32" customFormat="1" ht="22.5" customHeight="1" x14ac:dyDescent="0.2">
      <c r="A14" s="371">
        <v>45437</v>
      </c>
      <c r="B14" s="372">
        <v>70003687</v>
      </c>
      <c r="C14" s="373" t="s">
        <v>199</v>
      </c>
      <c r="D14" s="374" t="s">
        <v>194</v>
      </c>
      <c r="E14" s="375">
        <v>1233</v>
      </c>
      <c r="F14" s="409">
        <v>8</v>
      </c>
      <c r="G14" s="527">
        <v>3</v>
      </c>
      <c r="H14" s="382">
        <f t="shared" si="0"/>
        <v>29592</v>
      </c>
      <c r="I14" s="383"/>
      <c r="K14" s="173"/>
    </row>
    <row r="15" spans="1:11" s="32" customFormat="1" ht="22.5" customHeight="1" x14ac:dyDescent="0.2">
      <c r="A15" s="451">
        <v>45463</v>
      </c>
      <c r="B15" s="424">
        <v>70003863</v>
      </c>
      <c r="C15" s="425" t="s">
        <v>267</v>
      </c>
      <c r="D15" s="426" t="s">
        <v>256</v>
      </c>
      <c r="E15" s="427">
        <v>1213</v>
      </c>
      <c r="F15" s="480">
        <v>8</v>
      </c>
      <c r="G15" s="452">
        <v>1</v>
      </c>
      <c r="H15" s="445">
        <f t="shared" si="0"/>
        <v>9704</v>
      </c>
      <c r="I15" s="459"/>
      <c r="K15" s="173"/>
    </row>
    <row r="16" spans="1:11" s="32" customFormat="1" ht="23.25" customHeight="1" x14ac:dyDescent="0.2">
      <c r="A16" s="464">
        <v>45444</v>
      </c>
      <c r="B16" s="336">
        <v>70004072</v>
      </c>
      <c r="C16" s="337" t="s">
        <v>139</v>
      </c>
      <c r="D16" s="338" t="s">
        <v>140</v>
      </c>
      <c r="E16" s="339">
        <v>1220</v>
      </c>
      <c r="F16" s="347">
        <v>7</v>
      </c>
      <c r="G16" s="352">
        <v>2</v>
      </c>
      <c r="H16" s="341">
        <f t="shared" si="0"/>
        <v>17080</v>
      </c>
      <c r="I16" s="342"/>
      <c r="K16" s="173"/>
    </row>
    <row r="17" spans="1:11" s="32" customFormat="1" ht="22.5" customHeight="1" x14ac:dyDescent="0.2">
      <c r="A17" s="371">
        <v>45468</v>
      </c>
      <c r="B17" s="393">
        <v>70004156</v>
      </c>
      <c r="C17" s="373" t="s">
        <v>200</v>
      </c>
      <c r="D17" s="378" t="s">
        <v>150</v>
      </c>
      <c r="E17" s="375">
        <v>1213</v>
      </c>
      <c r="F17" s="407">
        <v>8</v>
      </c>
      <c r="G17" s="413" t="s">
        <v>197</v>
      </c>
      <c r="H17" s="382">
        <f t="shared" si="0"/>
        <v>9704</v>
      </c>
      <c r="I17" s="383"/>
      <c r="K17" s="173"/>
    </row>
    <row r="18" spans="1:11" s="32" customFormat="1" ht="22.5" customHeight="1" x14ac:dyDescent="0.2">
      <c r="A18" s="371">
        <v>45444</v>
      </c>
      <c r="B18" s="393">
        <v>70004200</v>
      </c>
      <c r="C18" s="373" t="s">
        <v>201</v>
      </c>
      <c r="D18" s="378" t="s">
        <v>195</v>
      </c>
      <c r="E18" s="375">
        <v>1213</v>
      </c>
      <c r="F18" s="407">
        <v>8</v>
      </c>
      <c r="G18" s="413" t="s">
        <v>197</v>
      </c>
      <c r="H18" s="382">
        <f t="shared" si="0"/>
        <v>9704</v>
      </c>
      <c r="I18" s="383"/>
      <c r="K18" s="173"/>
    </row>
    <row r="19" spans="1:11" s="32" customFormat="1" ht="22.5" customHeight="1" x14ac:dyDescent="0.2">
      <c r="A19" s="451">
        <v>45461</v>
      </c>
      <c r="B19" s="424">
        <v>70004210</v>
      </c>
      <c r="C19" s="425" t="s">
        <v>262</v>
      </c>
      <c r="D19" s="449" t="s">
        <v>158</v>
      </c>
      <c r="E19" s="474">
        <v>1233</v>
      </c>
      <c r="F19" s="480">
        <v>8</v>
      </c>
      <c r="G19" s="429">
        <v>2</v>
      </c>
      <c r="H19" s="445">
        <f t="shared" si="0"/>
        <v>19728</v>
      </c>
      <c r="I19" s="459"/>
      <c r="K19" s="173"/>
    </row>
    <row r="20" spans="1:11" s="32" customFormat="1" ht="22.5" customHeight="1" x14ac:dyDescent="0.2">
      <c r="A20" s="423">
        <v>45444</v>
      </c>
      <c r="B20" s="424">
        <v>70004220</v>
      </c>
      <c r="C20" s="425" t="s">
        <v>263</v>
      </c>
      <c r="D20" s="426" t="s">
        <v>252</v>
      </c>
      <c r="E20" s="427">
        <v>1213</v>
      </c>
      <c r="F20" s="480">
        <v>8</v>
      </c>
      <c r="G20" s="429">
        <v>4</v>
      </c>
      <c r="H20" s="445">
        <f t="shared" si="0"/>
        <v>38816</v>
      </c>
      <c r="I20" s="454"/>
      <c r="K20" s="173"/>
    </row>
    <row r="21" spans="1:11" s="32" customFormat="1" ht="22.5" customHeight="1" x14ac:dyDescent="0.2">
      <c r="A21" s="451">
        <v>45463</v>
      </c>
      <c r="B21" s="424">
        <v>70004277</v>
      </c>
      <c r="C21" s="425" t="s">
        <v>266</v>
      </c>
      <c r="D21" s="449" t="s">
        <v>255</v>
      </c>
      <c r="E21" s="474">
        <v>1213</v>
      </c>
      <c r="F21" s="481">
        <v>8</v>
      </c>
      <c r="G21" s="429">
        <v>2</v>
      </c>
      <c r="H21" s="445">
        <f t="shared" si="0"/>
        <v>19408</v>
      </c>
      <c r="I21" s="459"/>
      <c r="K21" s="173"/>
    </row>
    <row r="22" spans="1:11" s="32" customFormat="1" ht="22.5" customHeight="1" x14ac:dyDescent="0.2">
      <c r="A22" s="387">
        <v>45445</v>
      </c>
      <c r="B22" s="372">
        <v>70004287</v>
      </c>
      <c r="C22" s="373" t="s">
        <v>177</v>
      </c>
      <c r="D22" s="374" t="s">
        <v>178</v>
      </c>
      <c r="E22" s="375">
        <v>1235</v>
      </c>
      <c r="F22" s="380">
        <v>7</v>
      </c>
      <c r="G22" s="376">
        <v>6</v>
      </c>
      <c r="H22" s="382">
        <f t="shared" si="0"/>
        <v>51870</v>
      </c>
      <c r="I22" s="383"/>
      <c r="K22" s="173"/>
    </row>
    <row r="23" spans="1:11" s="32" customFormat="1" ht="22.5" customHeight="1" x14ac:dyDescent="0.2">
      <c r="A23" s="260">
        <v>45461</v>
      </c>
      <c r="B23" s="320">
        <v>70004458</v>
      </c>
      <c r="C23" s="468" t="s">
        <v>97</v>
      </c>
      <c r="D23" s="256" t="s">
        <v>27</v>
      </c>
      <c r="E23" s="257">
        <v>1580</v>
      </c>
      <c r="F23" s="285">
        <v>7.84</v>
      </c>
      <c r="G23" s="263">
        <v>1</v>
      </c>
      <c r="H23" s="258">
        <f t="shared" si="0"/>
        <v>12387.199999999999</v>
      </c>
      <c r="I23" s="266"/>
      <c r="K23" s="173"/>
    </row>
    <row r="24" spans="1:11" s="135" customFormat="1" ht="22.5" customHeight="1" x14ac:dyDescent="0.2">
      <c r="A24" s="460">
        <v>45446</v>
      </c>
      <c r="B24" s="216">
        <v>70004469</v>
      </c>
      <c r="C24" s="346" t="s">
        <v>28</v>
      </c>
      <c r="D24" s="213" t="s">
        <v>26</v>
      </c>
      <c r="E24" s="280">
        <v>1580</v>
      </c>
      <c r="F24" s="483">
        <v>7.84</v>
      </c>
      <c r="G24" s="349">
        <v>2</v>
      </c>
      <c r="H24" s="131">
        <f t="shared" si="0"/>
        <v>24774.399999999998</v>
      </c>
      <c r="I24" s="214"/>
      <c r="K24" s="177"/>
    </row>
    <row r="25" spans="1:11" s="32" customFormat="1" ht="22.5" customHeight="1" x14ac:dyDescent="0.2">
      <c r="A25" s="443">
        <v>45444</v>
      </c>
      <c r="B25" s="424">
        <v>70004606</v>
      </c>
      <c r="C25" s="425" t="s">
        <v>265</v>
      </c>
      <c r="D25" s="426" t="s">
        <v>254</v>
      </c>
      <c r="E25" s="474">
        <v>1213</v>
      </c>
      <c r="F25" s="481">
        <v>8</v>
      </c>
      <c r="G25" s="429">
        <v>2</v>
      </c>
      <c r="H25" s="445">
        <f t="shared" si="0"/>
        <v>19408</v>
      </c>
      <c r="I25" s="456"/>
      <c r="K25" s="173"/>
    </row>
    <row r="26" spans="1:11" s="32" customFormat="1" ht="22.5" customHeight="1" x14ac:dyDescent="0.2">
      <c r="A26" s="463">
        <v>45453</v>
      </c>
      <c r="B26" s="511">
        <v>70004678</v>
      </c>
      <c r="C26" s="513" t="s">
        <v>29</v>
      </c>
      <c r="D26" s="365" t="s">
        <v>175</v>
      </c>
      <c r="E26" s="366">
        <v>1580</v>
      </c>
      <c r="F26" s="485">
        <v>7.84</v>
      </c>
      <c r="G26" s="367">
        <v>3</v>
      </c>
      <c r="H26" s="368">
        <f t="shared" si="0"/>
        <v>37161.599999999999</v>
      </c>
      <c r="I26" s="369"/>
      <c r="K26" s="173"/>
    </row>
    <row r="27" spans="1:11" s="32" customFormat="1" ht="22.5" customHeight="1" x14ac:dyDescent="0.2">
      <c r="A27" s="295">
        <v>45463</v>
      </c>
      <c r="B27" s="509">
        <v>70004702</v>
      </c>
      <c r="C27" s="345" t="s">
        <v>106</v>
      </c>
      <c r="D27" s="288" t="s">
        <v>99</v>
      </c>
      <c r="E27" s="289">
        <v>1120</v>
      </c>
      <c r="F27" s="298">
        <v>8</v>
      </c>
      <c r="G27" s="314">
        <v>2</v>
      </c>
      <c r="H27" s="290">
        <f t="shared" si="0"/>
        <v>17920</v>
      </c>
      <c r="I27" s="291"/>
      <c r="K27" s="173"/>
    </row>
    <row r="28" spans="1:11" s="32" customFormat="1" ht="22.5" customHeight="1" x14ac:dyDescent="0.2">
      <c r="A28" s="536">
        <v>45446</v>
      </c>
      <c r="B28" s="537">
        <v>70004722</v>
      </c>
      <c r="C28" s="538" t="s">
        <v>309</v>
      </c>
      <c r="D28" s="551">
        <v>45448</v>
      </c>
      <c r="E28" s="554">
        <v>1235</v>
      </c>
      <c r="F28" s="556">
        <v>7</v>
      </c>
      <c r="G28" s="534">
        <v>1</v>
      </c>
      <c r="H28" s="539">
        <f t="shared" si="0"/>
        <v>8645</v>
      </c>
      <c r="I28" s="540"/>
      <c r="K28" s="173"/>
    </row>
    <row r="29" spans="1:11" s="32" customFormat="1" ht="22.5" customHeight="1" x14ac:dyDescent="0.2">
      <c r="A29" s="387">
        <v>45458</v>
      </c>
      <c r="B29" s="372">
        <v>70004753</v>
      </c>
      <c r="C29" s="550" t="s">
        <v>202</v>
      </c>
      <c r="D29" s="374" t="s">
        <v>196</v>
      </c>
      <c r="E29" s="375">
        <v>1233</v>
      </c>
      <c r="F29" s="389">
        <v>8</v>
      </c>
      <c r="G29" s="376">
        <v>2</v>
      </c>
      <c r="H29" s="382">
        <f t="shared" si="0"/>
        <v>19728</v>
      </c>
      <c r="I29" s="383"/>
      <c r="K29" s="173"/>
    </row>
    <row r="30" spans="1:11" s="32" customFormat="1" ht="22.5" customHeight="1" x14ac:dyDescent="0.2">
      <c r="A30" s="350">
        <v>45457</v>
      </c>
      <c r="B30" s="336">
        <v>70004840</v>
      </c>
      <c r="C30" s="337" t="s">
        <v>173</v>
      </c>
      <c r="D30" s="338" t="s">
        <v>171</v>
      </c>
      <c r="E30" s="360">
        <v>1120</v>
      </c>
      <c r="F30" s="355">
        <v>8</v>
      </c>
      <c r="G30" s="340">
        <v>2</v>
      </c>
      <c r="H30" s="341">
        <f t="shared" si="0"/>
        <v>17920</v>
      </c>
      <c r="I30" s="356"/>
      <c r="K30" s="173"/>
    </row>
    <row r="31" spans="1:11" s="32" customFormat="1" ht="22.5" customHeight="1" x14ac:dyDescent="0.2">
      <c r="A31" s="451">
        <v>45448</v>
      </c>
      <c r="B31" s="424">
        <v>70004861</v>
      </c>
      <c r="C31" s="425" t="s">
        <v>264</v>
      </c>
      <c r="D31" s="449" t="s">
        <v>253</v>
      </c>
      <c r="E31" s="555">
        <v>1213</v>
      </c>
      <c r="F31" s="481">
        <v>8</v>
      </c>
      <c r="G31" s="457">
        <v>2</v>
      </c>
      <c r="H31" s="445">
        <f t="shared" si="0"/>
        <v>19408</v>
      </c>
      <c r="I31" s="459"/>
      <c r="K31" s="173"/>
    </row>
    <row r="32" spans="1:11" s="32" customFormat="1" ht="22.5" customHeight="1" x14ac:dyDescent="0.2">
      <c r="A32" s="505">
        <v>45447</v>
      </c>
      <c r="B32" s="388">
        <v>70005079</v>
      </c>
      <c r="C32" s="385" t="s">
        <v>209</v>
      </c>
      <c r="D32" s="374" t="s">
        <v>207</v>
      </c>
      <c r="E32" s="416">
        <v>1200</v>
      </c>
      <c r="F32" s="380">
        <v>7</v>
      </c>
      <c r="G32" s="381">
        <v>11</v>
      </c>
      <c r="H32" s="382">
        <f t="shared" si="0"/>
        <v>92400</v>
      </c>
      <c r="I32" s="383"/>
      <c r="K32" s="173"/>
    </row>
    <row r="33" spans="1:11" s="32" customFormat="1" ht="22.5" customHeight="1" x14ac:dyDescent="0.2">
      <c r="A33" s="462">
        <v>45446</v>
      </c>
      <c r="B33" s="508">
        <v>70005306</v>
      </c>
      <c r="C33" s="549" t="s">
        <v>124</v>
      </c>
      <c r="D33" s="553" t="s">
        <v>45</v>
      </c>
      <c r="E33" s="322">
        <v>950</v>
      </c>
      <c r="F33" s="410">
        <v>5</v>
      </c>
      <c r="G33" s="412">
        <v>1</v>
      </c>
      <c r="H33" s="303">
        <f t="shared" si="0"/>
        <v>4750</v>
      </c>
      <c r="I33" s="317"/>
      <c r="K33" s="173"/>
    </row>
    <row r="34" spans="1:11" s="135" customFormat="1" ht="22.5" customHeight="1" x14ac:dyDescent="0.2">
      <c r="A34" s="541">
        <v>45461</v>
      </c>
      <c r="B34" s="510">
        <v>70005322</v>
      </c>
      <c r="C34" s="548" t="s">
        <v>116</v>
      </c>
      <c r="D34" s="514">
        <v>45462</v>
      </c>
      <c r="E34" s="479">
        <v>1213</v>
      </c>
      <c r="F34" s="408">
        <v>8</v>
      </c>
      <c r="G34" s="493">
        <v>1</v>
      </c>
      <c r="H34" s="303">
        <f t="shared" si="0"/>
        <v>9704</v>
      </c>
      <c r="I34" s="304"/>
      <c r="K34" s="177"/>
    </row>
    <row r="35" spans="1:11" s="32" customFormat="1" ht="22.5" customHeight="1" x14ac:dyDescent="0.2">
      <c r="A35" s="506">
        <v>45453</v>
      </c>
      <c r="B35" s="392">
        <v>70005324</v>
      </c>
      <c r="C35" s="305" t="s">
        <v>117</v>
      </c>
      <c r="D35" s="515" t="s">
        <v>115</v>
      </c>
      <c r="E35" s="322">
        <v>1233</v>
      </c>
      <c r="F35" s="410">
        <v>8</v>
      </c>
      <c r="G35" s="493">
        <v>1</v>
      </c>
      <c r="H35" s="303">
        <f t="shared" si="0"/>
        <v>9864</v>
      </c>
      <c r="I35" s="308"/>
      <c r="K35" s="173"/>
    </row>
    <row r="36" spans="1:11" s="32" customFormat="1" ht="22.5" customHeight="1" x14ac:dyDescent="0.2">
      <c r="A36" s="504">
        <v>45453</v>
      </c>
      <c r="B36" s="507">
        <v>70005383</v>
      </c>
      <c r="C36" s="512" t="s">
        <v>48</v>
      </c>
      <c r="D36" s="471" t="s">
        <v>45</v>
      </c>
      <c r="E36" s="281">
        <v>1580</v>
      </c>
      <c r="F36" s="411">
        <v>7.84</v>
      </c>
      <c r="G36" s="490">
        <v>1</v>
      </c>
      <c r="H36" s="223">
        <f t="shared" ref="H36:H67" si="1">E36*F36*G36</f>
        <v>12387.199999999999</v>
      </c>
      <c r="I36" s="224"/>
      <c r="K36" s="173"/>
    </row>
    <row r="37" spans="1:11" s="32" customFormat="1" ht="22.5" customHeight="1" x14ac:dyDescent="0.2">
      <c r="A37" s="390">
        <v>45466</v>
      </c>
      <c r="B37" s="388">
        <v>70005413</v>
      </c>
      <c r="C37" s="394" t="s">
        <v>203</v>
      </c>
      <c r="D37" s="469" t="s">
        <v>141</v>
      </c>
      <c r="E37" s="416">
        <v>1213</v>
      </c>
      <c r="F37" s="389">
        <v>8</v>
      </c>
      <c r="G37" s="558">
        <v>1</v>
      </c>
      <c r="H37" s="382">
        <f t="shared" si="1"/>
        <v>9704</v>
      </c>
      <c r="I37" s="391"/>
      <c r="K37" s="173"/>
    </row>
    <row r="38" spans="1:11" s="32" customFormat="1" ht="22.5" customHeight="1" x14ac:dyDescent="0.2">
      <c r="A38" s="443">
        <v>45446</v>
      </c>
      <c r="B38" s="543">
        <v>70005516</v>
      </c>
      <c r="C38" s="435" t="s">
        <v>268</v>
      </c>
      <c r="D38" s="436" t="s">
        <v>257</v>
      </c>
      <c r="E38" s="453">
        <v>1213</v>
      </c>
      <c r="F38" s="481">
        <v>8</v>
      </c>
      <c r="G38" s="524">
        <v>2</v>
      </c>
      <c r="H38" s="445">
        <f t="shared" si="1"/>
        <v>19408</v>
      </c>
      <c r="I38" s="454"/>
      <c r="K38" s="173"/>
    </row>
    <row r="39" spans="1:11" s="32" customFormat="1" ht="22.5" customHeight="1" x14ac:dyDescent="0.2">
      <c r="A39" s="358">
        <v>45456</v>
      </c>
      <c r="B39" s="336">
        <v>70005602</v>
      </c>
      <c r="C39" s="395" t="s">
        <v>107</v>
      </c>
      <c r="D39" s="402" t="s">
        <v>174</v>
      </c>
      <c r="E39" s="354">
        <v>1120</v>
      </c>
      <c r="F39" s="359">
        <v>8</v>
      </c>
      <c r="G39" s="492">
        <v>2</v>
      </c>
      <c r="H39" s="341">
        <f t="shared" si="1"/>
        <v>17920</v>
      </c>
      <c r="I39" s="357"/>
      <c r="K39" s="173"/>
    </row>
    <row r="40" spans="1:11" s="32" customFormat="1" ht="22.5" customHeight="1" x14ac:dyDescent="0.2">
      <c r="A40" s="461">
        <v>45461</v>
      </c>
      <c r="B40" s="320">
        <v>70005675</v>
      </c>
      <c r="C40" s="468" t="s">
        <v>78</v>
      </c>
      <c r="D40" s="472" t="s">
        <v>76</v>
      </c>
      <c r="E40" s="404">
        <v>1200</v>
      </c>
      <c r="F40" s="315">
        <v>7</v>
      </c>
      <c r="G40" s="323">
        <v>1</v>
      </c>
      <c r="H40" s="258">
        <f t="shared" si="1"/>
        <v>8400</v>
      </c>
      <c r="I40" s="259"/>
      <c r="K40" s="173"/>
    </row>
    <row r="41" spans="1:11" s="32" customFormat="1" ht="22.5" customHeight="1" x14ac:dyDescent="0.2">
      <c r="A41" s="384">
        <v>45445</v>
      </c>
      <c r="B41" s="388">
        <v>70005733</v>
      </c>
      <c r="C41" s="385" t="s">
        <v>210</v>
      </c>
      <c r="D41" s="379" t="s">
        <v>208</v>
      </c>
      <c r="E41" s="417">
        <v>1200</v>
      </c>
      <c r="F41" s="389">
        <v>7</v>
      </c>
      <c r="G41" s="381">
        <v>2</v>
      </c>
      <c r="H41" s="382">
        <f t="shared" si="1"/>
        <v>16800</v>
      </c>
      <c r="I41" s="383"/>
      <c r="K41" s="173"/>
    </row>
    <row r="42" spans="1:11" s="32" customFormat="1" ht="22.5" customHeight="1" x14ac:dyDescent="0.2">
      <c r="A42" s="358">
        <v>45467</v>
      </c>
      <c r="B42" s="336">
        <v>70005772</v>
      </c>
      <c r="C42" s="337" t="s">
        <v>172</v>
      </c>
      <c r="D42" s="402" t="s">
        <v>170</v>
      </c>
      <c r="E42" s="405">
        <v>1200</v>
      </c>
      <c r="F42" s="355">
        <v>8</v>
      </c>
      <c r="G42" s="340">
        <v>1</v>
      </c>
      <c r="H42" s="341">
        <f t="shared" si="1"/>
        <v>9600</v>
      </c>
      <c r="I42" s="559"/>
      <c r="K42" s="173"/>
    </row>
    <row r="43" spans="1:11" s="32" customFormat="1" ht="22.5" customHeight="1" x14ac:dyDescent="0.2">
      <c r="A43" s="295">
        <v>45449</v>
      </c>
      <c r="B43" s="292">
        <v>70005774</v>
      </c>
      <c r="C43" s="547" t="s">
        <v>108</v>
      </c>
      <c r="D43" s="400" t="s">
        <v>101</v>
      </c>
      <c r="E43" s="518">
        <v>1200</v>
      </c>
      <c r="F43" s="294">
        <v>8</v>
      </c>
      <c r="G43" s="414">
        <v>2</v>
      </c>
      <c r="H43" s="290">
        <f t="shared" si="1"/>
        <v>19200</v>
      </c>
      <c r="I43" s="415"/>
      <c r="K43" s="173"/>
    </row>
    <row r="44" spans="1:11" s="32" customFormat="1" ht="22.5" customHeight="1" x14ac:dyDescent="0.2">
      <c r="A44" s="443">
        <v>45463</v>
      </c>
      <c r="B44" s="424">
        <v>70005792</v>
      </c>
      <c r="C44" s="546" t="s">
        <v>269</v>
      </c>
      <c r="D44" s="552" t="s">
        <v>170</v>
      </c>
      <c r="E44" s="447">
        <v>1233</v>
      </c>
      <c r="F44" s="444">
        <v>8</v>
      </c>
      <c r="G44" s="437">
        <v>1</v>
      </c>
      <c r="H44" s="445">
        <f t="shared" si="1"/>
        <v>9864</v>
      </c>
      <c r="I44" s="448"/>
      <c r="K44" s="173"/>
    </row>
    <row r="45" spans="1:11" ht="22.5" customHeight="1" x14ac:dyDescent="0.2">
      <c r="A45" s="319">
        <v>45444</v>
      </c>
      <c r="B45" s="292">
        <v>70005796</v>
      </c>
      <c r="C45" s="287" t="s">
        <v>109</v>
      </c>
      <c r="D45" s="288" t="s">
        <v>102</v>
      </c>
      <c r="E45" s="473">
        <v>1120</v>
      </c>
      <c r="F45" s="522">
        <v>8</v>
      </c>
      <c r="G45" s="557">
        <v>3</v>
      </c>
      <c r="H45" s="290">
        <f t="shared" si="1"/>
        <v>26880</v>
      </c>
      <c r="I45" s="415"/>
      <c r="K45" s="2"/>
    </row>
    <row r="46" spans="1:11" ht="22.5" customHeight="1" x14ac:dyDescent="0.2">
      <c r="A46" s="260">
        <v>45430</v>
      </c>
      <c r="B46" s="261">
        <v>70005907</v>
      </c>
      <c r="C46" s="273" t="s">
        <v>79</v>
      </c>
      <c r="D46" s="262" t="s">
        <v>77</v>
      </c>
      <c r="E46" s="478">
        <v>1200</v>
      </c>
      <c r="F46" s="521">
        <v>7</v>
      </c>
      <c r="G46" s="263">
        <v>3</v>
      </c>
      <c r="H46" s="258">
        <f t="shared" si="1"/>
        <v>25200</v>
      </c>
      <c r="I46" s="497"/>
      <c r="K46" s="2"/>
    </row>
    <row r="47" spans="1:11" ht="22.5" customHeight="1" x14ac:dyDescent="0.2">
      <c r="A47" s="311">
        <v>45450</v>
      </c>
      <c r="B47" s="238">
        <v>70005920</v>
      </c>
      <c r="C47" s="242" t="s">
        <v>49</v>
      </c>
      <c r="D47" s="233" t="s">
        <v>26</v>
      </c>
      <c r="E47" s="477">
        <v>1580</v>
      </c>
      <c r="F47" s="487">
        <v>7.84</v>
      </c>
      <c r="G47" s="526">
        <v>2</v>
      </c>
      <c r="H47" s="235">
        <f t="shared" si="1"/>
        <v>24774.399999999998</v>
      </c>
      <c r="I47" s="495"/>
      <c r="K47" s="2"/>
    </row>
    <row r="48" spans="1:11" ht="22.5" customHeight="1" x14ac:dyDescent="0.2">
      <c r="A48" s="295">
        <v>45451</v>
      </c>
      <c r="B48" s="466">
        <v>70006080</v>
      </c>
      <c r="C48" s="287" t="s">
        <v>110</v>
      </c>
      <c r="D48" s="288" t="s">
        <v>103</v>
      </c>
      <c r="E48" s="406">
        <v>1120</v>
      </c>
      <c r="F48" s="484">
        <v>8</v>
      </c>
      <c r="G48" s="491">
        <v>2</v>
      </c>
      <c r="H48" s="290">
        <f t="shared" si="1"/>
        <v>17920</v>
      </c>
      <c r="I48" s="415"/>
      <c r="K48" s="2"/>
    </row>
    <row r="49" spans="1:11" ht="22.5" customHeight="1" x14ac:dyDescent="0.2">
      <c r="A49" s="503">
        <v>45474</v>
      </c>
      <c r="B49" s="424">
        <v>70006099</v>
      </c>
      <c r="C49" s="467" t="s">
        <v>270</v>
      </c>
      <c r="D49" s="470" t="s">
        <v>34</v>
      </c>
      <c r="E49" s="427">
        <v>1220</v>
      </c>
      <c r="F49" s="444">
        <v>8</v>
      </c>
      <c r="G49" s="489">
        <v>1</v>
      </c>
      <c r="H49" s="445">
        <f t="shared" si="1"/>
        <v>9760</v>
      </c>
      <c r="I49" s="450"/>
      <c r="K49" s="2"/>
    </row>
    <row r="50" spans="1:11" ht="22.5" customHeight="1" x14ac:dyDescent="0.2">
      <c r="A50" s="423">
        <v>45474</v>
      </c>
      <c r="B50" s="424">
        <v>70006100</v>
      </c>
      <c r="C50" s="425" t="s">
        <v>276</v>
      </c>
      <c r="D50" s="426" t="s">
        <v>256</v>
      </c>
      <c r="E50" s="427">
        <v>1220</v>
      </c>
      <c r="F50" s="444">
        <v>8</v>
      </c>
      <c r="G50" s="429">
        <v>1</v>
      </c>
      <c r="H50" s="445">
        <f t="shared" si="1"/>
        <v>9760</v>
      </c>
      <c r="I50" s="496"/>
      <c r="K50" s="2"/>
    </row>
    <row r="51" spans="1:11" ht="22.5" customHeight="1" x14ac:dyDescent="0.2">
      <c r="A51" s="446">
        <v>45474</v>
      </c>
      <c r="B51" s="433">
        <v>70006107</v>
      </c>
      <c r="C51" s="435" t="s">
        <v>272</v>
      </c>
      <c r="D51" s="436" t="s">
        <v>259</v>
      </c>
      <c r="E51" s="453">
        <v>1250</v>
      </c>
      <c r="F51" s="444">
        <v>8</v>
      </c>
      <c r="G51" s="437">
        <v>2</v>
      </c>
      <c r="H51" s="445">
        <f t="shared" si="1"/>
        <v>20000</v>
      </c>
      <c r="I51" s="454"/>
      <c r="K51" s="2"/>
    </row>
    <row r="52" spans="1:11" ht="22.5" customHeight="1" x14ac:dyDescent="0.2">
      <c r="A52" s="446">
        <v>45474</v>
      </c>
      <c r="B52" s="433">
        <v>70006109</v>
      </c>
      <c r="C52" s="435" t="s">
        <v>277</v>
      </c>
      <c r="D52" s="436" t="s">
        <v>261</v>
      </c>
      <c r="E52" s="447">
        <v>1220</v>
      </c>
      <c r="F52" s="444">
        <v>8</v>
      </c>
      <c r="G52" s="457">
        <v>2</v>
      </c>
      <c r="H52" s="445">
        <f t="shared" si="1"/>
        <v>19520</v>
      </c>
      <c r="I52" s="454"/>
      <c r="K52" s="2"/>
    </row>
    <row r="53" spans="1:11" ht="22.5" customHeight="1" x14ac:dyDescent="0.2">
      <c r="A53" s="443">
        <v>45474</v>
      </c>
      <c r="B53" s="543">
        <v>70006115</v>
      </c>
      <c r="C53" s="545" t="s">
        <v>271</v>
      </c>
      <c r="D53" s="436" t="s">
        <v>258</v>
      </c>
      <c r="E53" s="447">
        <v>1220</v>
      </c>
      <c r="F53" s="444">
        <v>8</v>
      </c>
      <c r="G53" s="457">
        <v>1</v>
      </c>
      <c r="H53" s="445">
        <f t="shared" si="1"/>
        <v>9760</v>
      </c>
      <c r="I53" s="454"/>
      <c r="K53" s="2"/>
    </row>
    <row r="54" spans="1:11" ht="22.5" customHeight="1" x14ac:dyDescent="0.2">
      <c r="A54" s="295">
        <v>45456</v>
      </c>
      <c r="B54" s="542">
        <v>70006121</v>
      </c>
      <c r="C54" s="544" t="s">
        <v>111</v>
      </c>
      <c r="D54" s="401" t="s">
        <v>104</v>
      </c>
      <c r="E54" s="517">
        <v>1120</v>
      </c>
      <c r="F54" s="488">
        <v>8</v>
      </c>
      <c r="G54" s="348">
        <v>1</v>
      </c>
      <c r="H54" s="296">
        <f t="shared" si="1"/>
        <v>8960</v>
      </c>
      <c r="I54" s="297"/>
      <c r="K54" s="2"/>
    </row>
    <row r="55" spans="1:11" ht="22.5" customHeight="1" x14ac:dyDescent="0.2">
      <c r="A55" s="443">
        <v>45474</v>
      </c>
      <c r="B55" s="433">
        <v>70006126</v>
      </c>
      <c r="C55" s="435" t="s">
        <v>273</v>
      </c>
      <c r="D55" s="436" t="s">
        <v>181</v>
      </c>
      <c r="E55" s="447">
        <v>1250</v>
      </c>
      <c r="F55" s="444">
        <v>8</v>
      </c>
      <c r="G55" s="437">
        <v>1</v>
      </c>
      <c r="H55" s="445">
        <f t="shared" si="1"/>
        <v>10000</v>
      </c>
      <c r="I55" s="458"/>
      <c r="K55" s="2"/>
    </row>
    <row r="56" spans="1:11" ht="22.5" customHeight="1" x14ac:dyDescent="0.2">
      <c r="A56" s="443">
        <v>45474</v>
      </c>
      <c r="B56" s="433">
        <v>70006128</v>
      </c>
      <c r="C56" s="501" t="s">
        <v>274</v>
      </c>
      <c r="D56" s="455" t="s">
        <v>72</v>
      </c>
      <c r="E56" s="447">
        <v>1220</v>
      </c>
      <c r="F56" s="444">
        <v>8</v>
      </c>
      <c r="G56" s="523">
        <v>1</v>
      </c>
      <c r="H56" s="445">
        <f t="shared" si="1"/>
        <v>9760</v>
      </c>
      <c r="I56" s="459"/>
      <c r="K56" s="2"/>
    </row>
    <row r="57" spans="1:11" ht="22.5" customHeight="1" x14ac:dyDescent="0.2">
      <c r="A57" s="260">
        <v>45458</v>
      </c>
      <c r="B57" s="320">
        <v>70006149</v>
      </c>
      <c r="C57" s="468" t="s">
        <v>80</v>
      </c>
      <c r="D57" s="399">
        <v>45471</v>
      </c>
      <c r="E57" s="476">
        <v>1200</v>
      </c>
      <c r="F57" s="486">
        <v>7</v>
      </c>
      <c r="G57" s="323">
        <v>1</v>
      </c>
      <c r="H57" s="258">
        <f t="shared" si="1"/>
        <v>8400</v>
      </c>
      <c r="I57" s="266"/>
      <c r="K57" s="2"/>
    </row>
    <row r="58" spans="1:11" ht="22.5" customHeight="1" x14ac:dyDescent="0.2">
      <c r="A58" s="387">
        <v>45463</v>
      </c>
      <c r="B58" s="388">
        <v>70006150</v>
      </c>
      <c r="C58" s="385" t="s">
        <v>238</v>
      </c>
      <c r="D58" s="379" t="s">
        <v>219</v>
      </c>
      <c r="E58" s="475">
        <v>1200</v>
      </c>
      <c r="F58" s="482">
        <v>7</v>
      </c>
      <c r="G58" s="381">
        <v>2</v>
      </c>
      <c r="H58" s="382">
        <f t="shared" si="1"/>
        <v>16800</v>
      </c>
      <c r="I58" s="383"/>
      <c r="K58" s="2"/>
    </row>
    <row r="59" spans="1:11" ht="22.5" customHeight="1" x14ac:dyDescent="0.2">
      <c r="A59" s="390"/>
      <c r="B59" s="388">
        <v>70006201</v>
      </c>
      <c r="C59" s="385" t="s">
        <v>204</v>
      </c>
      <c r="D59" s="379" t="s">
        <v>94</v>
      </c>
      <c r="E59" s="417">
        <v>1233</v>
      </c>
      <c r="F59" s="482">
        <v>8</v>
      </c>
      <c r="G59" s="381">
        <v>1</v>
      </c>
      <c r="H59" s="382">
        <f t="shared" si="1"/>
        <v>9864</v>
      </c>
      <c r="I59" s="383"/>
      <c r="K59" s="2"/>
    </row>
    <row r="60" spans="1:11" ht="22.5" customHeight="1" x14ac:dyDescent="0.2">
      <c r="A60" s="443">
        <v>45474</v>
      </c>
      <c r="B60" s="433">
        <v>70006216</v>
      </c>
      <c r="C60" s="435" t="s">
        <v>275</v>
      </c>
      <c r="D60" s="436" t="s">
        <v>260</v>
      </c>
      <c r="E60" s="447">
        <v>1220</v>
      </c>
      <c r="F60" s="480">
        <v>8</v>
      </c>
      <c r="G60" s="437">
        <v>1</v>
      </c>
      <c r="H60" s="445">
        <f t="shared" si="1"/>
        <v>9760</v>
      </c>
      <c r="I60" s="454"/>
      <c r="K60" s="2"/>
    </row>
    <row r="61" spans="1:11" ht="22.5" customHeight="1" x14ac:dyDescent="0.2">
      <c r="A61" s="358">
        <v>45463</v>
      </c>
      <c r="B61" s="344">
        <v>70006236</v>
      </c>
      <c r="C61" s="343" t="s">
        <v>112</v>
      </c>
      <c r="D61" s="402" t="s">
        <v>141</v>
      </c>
      <c r="E61" s="405">
        <v>1120</v>
      </c>
      <c r="F61" s="347">
        <v>8</v>
      </c>
      <c r="G61" s="340">
        <v>1</v>
      </c>
      <c r="H61" s="341">
        <f t="shared" si="1"/>
        <v>8960</v>
      </c>
      <c r="I61" s="356"/>
      <c r="K61" s="2"/>
    </row>
    <row r="62" spans="1:11" ht="22.5" customHeight="1" x14ac:dyDescent="0.2">
      <c r="A62" s="295">
        <v>45451</v>
      </c>
      <c r="B62" s="465">
        <v>70006239</v>
      </c>
      <c r="C62" s="345" t="s">
        <v>113</v>
      </c>
      <c r="D62" s="397" t="s">
        <v>105</v>
      </c>
      <c r="E62" s="406">
        <v>1120</v>
      </c>
      <c r="F62" s="520">
        <v>8</v>
      </c>
      <c r="G62" s="348">
        <v>1</v>
      </c>
      <c r="H62" s="290">
        <f t="shared" si="1"/>
        <v>8960</v>
      </c>
      <c r="I62" s="293"/>
      <c r="K62" s="2"/>
    </row>
    <row r="63" spans="1:11" ht="22.5" customHeight="1" x14ac:dyDescent="0.2">
      <c r="A63" s="178"/>
      <c r="B63" s="86"/>
      <c r="C63" s="87"/>
      <c r="D63" s="88"/>
      <c r="E63" s="48"/>
      <c r="F63" s="119"/>
      <c r="G63" s="89"/>
      <c r="H63" s="170">
        <f t="shared" si="1"/>
        <v>0</v>
      </c>
      <c r="I63" s="172"/>
      <c r="K63" s="2"/>
    </row>
    <row r="64" spans="1:11" ht="22.5" customHeight="1" x14ac:dyDescent="0.2">
      <c r="A64" s="141"/>
      <c r="B64" s="86"/>
      <c r="C64" s="87"/>
      <c r="D64" s="88"/>
      <c r="E64" s="46"/>
      <c r="F64" s="119"/>
      <c r="G64" s="179"/>
      <c r="H64" s="170">
        <f t="shared" si="1"/>
        <v>0</v>
      </c>
      <c r="I64" s="172"/>
      <c r="K64" s="2"/>
    </row>
    <row r="65" spans="1:11" ht="22.5" customHeight="1" x14ac:dyDescent="0.2">
      <c r="A65" s="183"/>
      <c r="B65" s="86"/>
      <c r="C65" s="190"/>
      <c r="D65" s="139"/>
      <c r="E65" s="46"/>
      <c r="F65" s="41"/>
      <c r="G65" s="191"/>
      <c r="H65" s="170">
        <f t="shared" si="1"/>
        <v>0</v>
      </c>
      <c r="I65" s="175"/>
      <c r="K65" s="2"/>
    </row>
    <row r="66" spans="1:11" ht="22.5" customHeight="1" x14ac:dyDescent="0.2">
      <c r="A66" s="178"/>
      <c r="B66" s="101"/>
      <c r="C66" s="102"/>
      <c r="D66" s="73"/>
      <c r="E66" s="121"/>
      <c r="F66" s="41"/>
      <c r="G66" s="179"/>
      <c r="H66" s="182">
        <f t="shared" si="1"/>
        <v>0</v>
      </c>
      <c r="I66" s="176"/>
      <c r="K66" s="2"/>
    </row>
    <row r="67" spans="1:11" ht="22.5" customHeight="1" x14ac:dyDescent="0.2">
      <c r="A67" s="141"/>
      <c r="B67" s="86"/>
      <c r="C67" s="87"/>
      <c r="D67" s="67"/>
      <c r="E67" s="48"/>
      <c r="F67" s="41"/>
      <c r="G67" s="179"/>
      <c r="H67" s="170">
        <f t="shared" si="1"/>
        <v>0</v>
      </c>
      <c r="I67" s="172"/>
      <c r="K67" s="2"/>
    </row>
    <row r="68" spans="1:11" ht="22.5" customHeight="1" x14ac:dyDescent="0.2">
      <c r="A68" s="178"/>
      <c r="B68" s="86"/>
      <c r="C68" s="87"/>
      <c r="D68" s="67"/>
      <c r="E68" s="46"/>
      <c r="F68" s="41"/>
      <c r="G68" s="89"/>
      <c r="H68" s="170">
        <f t="shared" ref="H68:H99" si="2">E68*F68*G68</f>
        <v>0</v>
      </c>
      <c r="I68" s="172"/>
      <c r="K68" s="2"/>
    </row>
    <row r="69" spans="1:11" ht="22.5" customHeight="1" x14ac:dyDescent="0.2">
      <c r="A69" s="178"/>
      <c r="B69" s="86"/>
      <c r="C69" s="87"/>
      <c r="D69" s="186"/>
      <c r="E69" s="44"/>
      <c r="F69" s="41"/>
      <c r="G69" s="89"/>
      <c r="H69" s="192">
        <f t="shared" si="2"/>
        <v>0</v>
      </c>
      <c r="I69" s="180"/>
      <c r="K69" s="2"/>
    </row>
    <row r="70" spans="1:11" ht="22.5" customHeight="1" x14ac:dyDescent="0.2">
      <c r="A70" s="141"/>
      <c r="B70" s="86"/>
      <c r="C70" s="190"/>
      <c r="D70" s="188"/>
      <c r="E70" s="49"/>
      <c r="F70" s="41"/>
      <c r="G70" s="191"/>
      <c r="H70" s="170">
        <f t="shared" si="2"/>
        <v>0</v>
      </c>
      <c r="I70" s="175"/>
      <c r="K70" s="2"/>
    </row>
    <row r="71" spans="1:11" ht="22.5" customHeight="1" x14ac:dyDescent="0.2">
      <c r="A71" s="141"/>
      <c r="B71" s="86"/>
      <c r="C71" s="87"/>
      <c r="D71" s="88"/>
      <c r="E71" s="46"/>
      <c r="F71" s="41"/>
      <c r="G71" s="89"/>
      <c r="H71" s="170">
        <f t="shared" si="2"/>
        <v>0</v>
      </c>
      <c r="I71" s="172"/>
      <c r="K71" s="2"/>
    </row>
    <row r="72" spans="1:11" ht="22.5" customHeight="1" x14ac:dyDescent="0.2">
      <c r="A72" s="98"/>
      <c r="B72" s="86"/>
      <c r="C72" s="87"/>
      <c r="D72" s="88"/>
      <c r="E72" s="46"/>
      <c r="F72" s="120"/>
      <c r="G72" s="179"/>
      <c r="H72" s="170">
        <f t="shared" si="2"/>
        <v>0</v>
      </c>
      <c r="I72" s="172"/>
      <c r="K72" s="2"/>
    </row>
    <row r="73" spans="1:11" ht="22.5" customHeight="1" x14ac:dyDescent="0.2">
      <c r="A73" s="69"/>
      <c r="B73" s="70"/>
      <c r="C73" s="66"/>
      <c r="D73" s="67"/>
      <c r="E73" s="46"/>
      <c r="F73" s="41"/>
      <c r="G73" s="68"/>
      <c r="H73" s="170">
        <f t="shared" si="2"/>
        <v>0</v>
      </c>
      <c r="I73" s="172"/>
      <c r="K73" s="2"/>
    </row>
    <row r="74" spans="1:11" ht="22.5" customHeight="1" x14ac:dyDescent="0.2">
      <c r="A74" s="71"/>
      <c r="B74" s="72"/>
      <c r="C74" s="97"/>
      <c r="D74" s="73"/>
      <c r="E74" s="48"/>
      <c r="F74" s="41"/>
      <c r="G74" s="74"/>
      <c r="H74" s="170">
        <f t="shared" si="2"/>
        <v>0</v>
      </c>
      <c r="I74" s="181"/>
      <c r="K74" s="2"/>
    </row>
    <row r="75" spans="1:11" ht="22.5" customHeight="1" x14ac:dyDescent="0.2">
      <c r="A75" s="184"/>
      <c r="B75" s="70"/>
      <c r="C75" s="138"/>
      <c r="D75" s="139"/>
      <c r="E75" s="46"/>
      <c r="F75" s="41"/>
      <c r="G75" s="174"/>
      <c r="H75" s="170">
        <f t="shared" si="2"/>
        <v>0</v>
      </c>
      <c r="I75" s="175"/>
      <c r="K75" s="2"/>
    </row>
    <row r="76" spans="1:11" ht="22.5" customHeight="1" x14ac:dyDescent="0.2">
      <c r="A76" s="69"/>
      <c r="B76" s="70"/>
      <c r="C76" s="66"/>
      <c r="D76" s="67"/>
      <c r="E76" s="48"/>
      <c r="F76" s="45"/>
      <c r="G76" s="68"/>
      <c r="H76" s="170">
        <f>ROUNDUP(E76*F76*G76,0)</f>
        <v>0</v>
      </c>
      <c r="I76" s="175"/>
      <c r="K76" s="2"/>
    </row>
    <row r="77" spans="1:11" ht="22.5" customHeight="1" x14ac:dyDescent="0.2">
      <c r="A77" s="184"/>
      <c r="B77" s="70"/>
      <c r="C77" s="138"/>
      <c r="D77" s="139"/>
      <c r="E77" s="49"/>
      <c r="F77" s="45"/>
      <c r="G77" s="174"/>
      <c r="H77" s="170">
        <f>ROUNDUP(E77*F77*G77,0)</f>
        <v>0</v>
      </c>
      <c r="I77" s="175"/>
      <c r="K77" s="2"/>
    </row>
    <row r="78" spans="1:11" ht="24.75" customHeight="1" x14ac:dyDescent="0.2">
      <c r="A78" s="100"/>
      <c r="B78" s="86"/>
      <c r="C78" s="193"/>
      <c r="D78" s="194"/>
      <c r="E78" s="46"/>
      <c r="F78" s="41"/>
      <c r="G78" s="89"/>
      <c r="H78" s="170">
        <f t="shared" ref="H78:H84" si="3">E78*F78*G78</f>
        <v>0</v>
      </c>
      <c r="I78" s="172"/>
      <c r="K78" s="2"/>
    </row>
    <row r="79" spans="1:11" ht="24.75" customHeight="1" x14ac:dyDescent="0.2">
      <c r="A79" s="100"/>
      <c r="B79" s="86"/>
      <c r="C79" s="193"/>
      <c r="D79" s="88"/>
      <c r="E79" s="39"/>
      <c r="F79" s="41"/>
      <c r="G79" s="68"/>
      <c r="H79" s="170">
        <f t="shared" si="3"/>
        <v>0</v>
      </c>
      <c r="I79" s="195"/>
      <c r="K79" s="2"/>
    </row>
    <row r="80" spans="1:11" ht="24.75" customHeight="1" x14ac:dyDescent="0.2">
      <c r="A80" s="98"/>
      <c r="B80" s="86"/>
      <c r="C80" s="193"/>
      <c r="D80" s="88"/>
      <c r="E80" s="39"/>
      <c r="F80" s="41"/>
      <c r="G80" s="68"/>
      <c r="H80" s="170">
        <f t="shared" si="3"/>
        <v>0</v>
      </c>
      <c r="I80" s="196"/>
      <c r="K80" s="2"/>
    </row>
    <row r="81" spans="1:13" ht="22.5" customHeight="1" x14ac:dyDescent="0.2">
      <c r="A81" s="71"/>
      <c r="B81" s="143"/>
      <c r="C81" s="144"/>
      <c r="D81" s="88"/>
      <c r="E81" s="40"/>
      <c r="F81" s="50"/>
      <c r="G81" s="68"/>
      <c r="H81" s="170">
        <f t="shared" si="3"/>
        <v>0</v>
      </c>
      <c r="I81" s="195"/>
      <c r="K81" s="2"/>
    </row>
    <row r="82" spans="1:13" ht="22.5" customHeight="1" x14ac:dyDescent="0.2">
      <c r="A82" s="141"/>
      <c r="B82" s="86"/>
      <c r="C82" s="87"/>
      <c r="D82" s="88"/>
      <c r="E82" s="39"/>
      <c r="F82" s="41"/>
      <c r="G82" s="89"/>
      <c r="H82" s="192">
        <f t="shared" si="3"/>
        <v>0</v>
      </c>
      <c r="I82" s="189"/>
      <c r="K82" s="197"/>
    </row>
    <row r="83" spans="1:13" ht="24.75" customHeight="1" x14ac:dyDescent="0.2">
      <c r="A83" s="198"/>
      <c r="B83" s="185"/>
      <c r="C83" s="193"/>
      <c r="D83" s="194"/>
      <c r="E83" s="46"/>
      <c r="F83" s="47"/>
      <c r="G83" s="99"/>
      <c r="H83" s="170">
        <f t="shared" si="3"/>
        <v>0</v>
      </c>
      <c r="I83" s="171"/>
      <c r="K83" s="2"/>
    </row>
    <row r="84" spans="1:13" ht="24.75" customHeight="1" x14ac:dyDescent="0.2">
      <c r="A84" s="98"/>
      <c r="B84" s="101"/>
      <c r="C84" s="199"/>
      <c r="D84" s="88"/>
      <c r="E84" s="44"/>
      <c r="F84" s="45"/>
      <c r="G84" s="74"/>
      <c r="H84" s="170">
        <f t="shared" si="3"/>
        <v>0</v>
      </c>
      <c r="I84" s="200"/>
      <c r="K84" s="2"/>
    </row>
    <row r="85" spans="1:13" ht="24.75" customHeight="1" x14ac:dyDescent="0.2">
      <c r="A85" s="201"/>
      <c r="B85" s="202"/>
      <c r="C85" s="203"/>
      <c r="D85" s="204"/>
      <c r="E85" s="43"/>
      <c r="F85" s="42"/>
      <c r="G85" s="174"/>
      <c r="H85" s="170">
        <f>ROUNDUP(E85*F85*G85,0)</f>
        <v>0</v>
      </c>
      <c r="I85" s="205"/>
      <c r="K85" s="2"/>
    </row>
    <row r="86" spans="1:13" ht="22.5" customHeight="1" x14ac:dyDescent="0.2">
      <c r="A86" s="169"/>
      <c r="B86" s="143"/>
      <c r="C86" s="187"/>
      <c r="D86" s="188"/>
      <c r="E86" s="17"/>
      <c r="F86" s="18"/>
      <c r="G86" s="174"/>
      <c r="H86" s="170">
        <f>ROUNDUP(E86*F86*G86,0)</f>
        <v>0</v>
      </c>
      <c r="I86" s="205"/>
      <c r="K86" s="2"/>
    </row>
    <row r="87" spans="1:13" ht="22.5" customHeight="1" thickBot="1" x14ac:dyDescent="0.25">
      <c r="A87" s="206"/>
      <c r="B87" s="207"/>
      <c r="C87" s="92"/>
      <c r="D87" s="208"/>
      <c r="E87" s="6"/>
      <c r="F87" s="9"/>
      <c r="G87" s="209"/>
      <c r="H87" s="210">
        <f>ROUNDUP(E87*F87*G87,0)</f>
        <v>0</v>
      </c>
      <c r="I87" s="211"/>
      <c r="K87" s="197"/>
    </row>
    <row r="88" spans="1:13" ht="22.5" customHeight="1" x14ac:dyDescent="0.2">
      <c r="C88" s="111"/>
      <c r="F88" s="20"/>
      <c r="G88" s="113">
        <f>SUM(G4:G85)</f>
        <v>114</v>
      </c>
      <c r="H88" s="122">
        <f>SUM(H4:H87)</f>
        <v>1132426.6000000001</v>
      </c>
      <c r="K88" s="2" ph="1"/>
      <c r="L88" s="3" ph="1"/>
      <c r="M88" s="3" ph="1"/>
    </row>
    <row r="89" spans="1:13" x14ac:dyDescent="0.2">
      <c r="C89" s="111"/>
      <c r="G89" s="111"/>
      <c r="H89" s="122"/>
    </row>
    <row r="90" spans="1:13" x14ac:dyDescent="0.2">
      <c r="G90" s="111"/>
      <c r="H90" s="122"/>
    </row>
    <row r="91" spans="1:13" s="21" customFormat="1" ht="31.5" customHeight="1" x14ac:dyDescent="0.2">
      <c r="A91" s="82"/>
      <c r="B91" s="123"/>
      <c r="D91" s="124"/>
      <c r="E91" s="22"/>
      <c r="F91" s="23"/>
      <c r="G91" s="82"/>
      <c r="H91" s="125"/>
      <c r="I91" s="126"/>
      <c r="K91" s="24" t="s">
        <v>6</v>
      </c>
      <c r="L91" s="24" t="s">
        <v>4</v>
      </c>
    </row>
    <row r="92" spans="1:13" s="21" customFormat="1" ht="31.5" customHeight="1" x14ac:dyDescent="0.2">
      <c r="A92" s="82"/>
      <c r="B92" s="123"/>
      <c r="D92" s="124"/>
      <c r="E92" s="22"/>
      <c r="F92" s="23"/>
      <c r="G92" s="82"/>
      <c r="H92" s="125"/>
      <c r="I92" s="126"/>
      <c r="J92" s="24" t="s">
        <v>11</v>
      </c>
      <c r="K92" s="25">
        <f>+神奈川!H46+千葉!H61+福島!H53+名古屋!H47+湘南!H47</f>
        <v>3367120</v>
      </c>
      <c r="L92" s="26">
        <f>+神奈川!G46+千葉!G61+福島!G53+名古屋!G47+湘南!G47</f>
        <v>338</v>
      </c>
    </row>
    <row r="93" spans="1:13" s="21" customFormat="1" ht="31.5" customHeight="1" x14ac:dyDescent="0.2">
      <c r="A93" s="82"/>
      <c r="B93" s="123"/>
      <c r="D93" s="124"/>
      <c r="E93" s="22"/>
      <c r="F93" s="23"/>
      <c r="H93" s="27"/>
      <c r="I93" s="126"/>
      <c r="J93" s="24" t="s">
        <v>16</v>
      </c>
      <c r="K93" s="25">
        <f>+千葉!H69</f>
        <v>10080</v>
      </c>
      <c r="L93" s="27">
        <f>+千葉!G69</f>
        <v>1</v>
      </c>
    </row>
    <row r="94" spans="1:13" s="21" customFormat="1" ht="31.5" customHeight="1" x14ac:dyDescent="0.2">
      <c r="A94" s="82"/>
      <c r="B94" s="123"/>
      <c r="D94" s="124"/>
      <c r="E94" s="22"/>
      <c r="F94" s="23"/>
      <c r="H94" s="27"/>
      <c r="I94" s="126"/>
      <c r="J94" s="24" t="s">
        <v>12</v>
      </c>
      <c r="K94" s="25">
        <f>+H88</f>
        <v>1132426.6000000001</v>
      </c>
      <c r="L94" s="27">
        <f>+G88</f>
        <v>114</v>
      </c>
    </row>
    <row r="95" spans="1:13" s="21" customFormat="1" ht="31.5" customHeight="1" x14ac:dyDescent="0.2">
      <c r="A95" s="82"/>
      <c r="B95" s="123"/>
      <c r="D95" s="124"/>
      <c r="E95" s="22"/>
      <c r="F95" s="23"/>
      <c r="H95" s="27"/>
      <c r="I95" s="126"/>
      <c r="J95" s="24" t="s">
        <v>13</v>
      </c>
      <c r="K95" s="25">
        <f>K92+K93+K94</f>
        <v>4509626.5999999996</v>
      </c>
      <c r="L95" s="27">
        <f>L92+L93+L94</f>
        <v>453</v>
      </c>
    </row>
    <row r="96" spans="1:13" s="21" customFormat="1" ht="31.5" customHeight="1" x14ac:dyDescent="0.2">
      <c r="A96" s="82"/>
      <c r="B96" s="123"/>
      <c r="D96" s="124"/>
      <c r="E96" s="22"/>
      <c r="F96" s="23"/>
      <c r="H96" s="27"/>
      <c r="I96" s="126"/>
    </row>
    <row r="103" spans="11:13" ht="20.399999999999999" x14ac:dyDescent="0.2">
      <c r="K103" s="3" ph="1"/>
      <c r="L103" s="3" ph="1"/>
      <c r="M103" s="3" ph="1"/>
    </row>
    <row r="105" spans="11:13" ht="20.399999999999999" x14ac:dyDescent="0.2">
      <c r="K105" s="3" ph="1"/>
      <c r="L105" s="3" ph="1"/>
      <c r="M105" s="3" ph="1"/>
    </row>
    <row r="106" spans="11:13" ht="20.399999999999999" x14ac:dyDescent="0.2">
      <c r="K106" s="3" ph="1"/>
      <c r="L106" s="3" ph="1"/>
      <c r="M106" s="3" ph="1"/>
    </row>
    <row r="107" spans="11:13" ht="20.399999999999999" x14ac:dyDescent="0.2">
      <c r="K107" s="3" ph="1"/>
      <c r="L107" s="3" ph="1"/>
      <c r="M107" s="3" ph="1"/>
    </row>
    <row r="108" spans="11:13" ht="20.399999999999999" x14ac:dyDescent="0.2">
      <c r="K108" s="3" ph="1"/>
      <c r="L108" s="3" ph="1"/>
      <c r="M108" s="3" ph="1"/>
    </row>
    <row r="109" spans="11:13" ht="20.399999999999999" x14ac:dyDescent="0.2">
      <c r="K109" s="3" ph="1"/>
      <c r="L109" s="3" ph="1"/>
      <c r="M109" s="3" ph="1"/>
    </row>
    <row r="110" spans="11:13" ht="20.399999999999999" x14ac:dyDescent="0.2">
      <c r="K110" s="3" ph="1"/>
      <c r="L110" s="3" ph="1"/>
      <c r="M110" s="3" ph="1"/>
    </row>
    <row r="113" spans="11:13" ht="20.399999999999999" x14ac:dyDescent="0.2">
      <c r="K113" s="3" ph="1"/>
      <c r="L113" s="3" ph="1"/>
      <c r="M113" s="3" ph="1"/>
    </row>
    <row r="115" spans="11:13" ht="20.399999999999999" x14ac:dyDescent="0.2">
      <c r="K115" s="3" ph="1"/>
      <c r="L115" s="3" ph="1"/>
      <c r="M115" s="3" ph="1"/>
    </row>
    <row r="116" spans="11:13" ht="20.399999999999999" x14ac:dyDescent="0.2">
      <c r="K116" s="3" ph="1"/>
      <c r="L116" s="3" ph="1"/>
      <c r="M116" s="3" ph="1"/>
    </row>
    <row r="117" spans="11:13" ht="20.399999999999999" x14ac:dyDescent="0.2">
      <c r="K117" s="3" ph="1"/>
      <c r="L117" s="3" ph="1"/>
      <c r="M117" s="3" ph="1"/>
    </row>
    <row r="118" spans="11:13" ht="20.399999999999999" x14ac:dyDescent="0.2">
      <c r="K118" s="3" ph="1"/>
      <c r="L118" s="3" ph="1"/>
      <c r="M118" s="3" ph="1"/>
    </row>
    <row r="119" spans="11:13" ht="20.399999999999999" x14ac:dyDescent="0.2">
      <c r="K119" s="3" ph="1"/>
      <c r="L119" s="3" ph="1"/>
      <c r="M119" s="3" ph="1"/>
    </row>
    <row r="120" spans="11:13" ht="20.399999999999999" x14ac:dyDescent="0.2">
      <c r="K120" s="3" ph="1"/>
      <c r="L120" s="3" ph="1"/>
      <c r="M120" s="3" ph="1"/>
    </row>
    <row r="123" spans="11:13" ht="20.399999999999999" x14ac:dyDescent="0.2">
      <c r="K123" s="3" ph="1"/>
      <c r="L123" s="3" ph="1"/>
      <c r="M123" s="3" ph="1"/>
    </row>
    <row r="124" spans="11:13" ht="20.399999999999999" x14ac:dyDescent="0.2">
      <c r="K124" s="3" ph="1"/>
      <c r="L124" s="3" ph="1"/>
      <c r="M124" s="3" ph="1"/>
    </row>
    <row r="125" spans="11:13" ht="20.399999999999999" x14ac:dyDescent="0.2">
      <c r="K125" s="3" ph="1"/>
      <c r="L125" s="3" ph="1"/>
      <c r="M125" s="3" ph="1"/>
    </row>
    <row r="126" spans="11:13" ht="20.399999999999999" x14ac:dyDescent="0.2">
      <c r="K126" s="3" ph="1"/>
      <c r="L126" s="3" ph="1"/>
      <c r="M126" s="3" ph="1"/>
    </row>
    <row r="127" spans="11:13" ht="20.399999999999999" x14ac:dyDescent="0.2">
      <c r="K127" s="3" ph="1"/>
      <c r="L127" s="3" ph="1"/>
      <c r="M127" s="3" ph="1"/>
    </row>
    <row r="128" spans="11:13" ht="20.399999999999999" x14ac:dyDescent="0.2">
      <c r="K128" s="3" ph="1"/>
      <c r="L128" s="3" ph="1"/>
      <c r="M128" s="3" ph="1"/>
    </row>
    <row r="129" spans="11:13" ht="20.399999999999999" x14ac:dyDescent="0.2">
      <c r="K129" s="3" ph="1"/>
      <c r="L129" s="3" ph="1"/>
      <c r="M129" s="3" ph="1"/>
    </row>
    <row r="132" spans="11:13" ht="20.399999999999999" x14ac:dyDescent="0.2">
      <c r="K132" s="3" ph="1"/>
      <c r="L132" s="3" ph="1"/>
      <c r="M132" s="3" ph="1"/>
    </row>
    <row r="133" spans="11:13" ht="20.399999999999999" x14ac:dyDescent="0.2">
      <c r="K133" s="3" ph="1"/>
      <c r="L133" s="3" ph="1"/>
      <c r="M133" s="3" ph="1"/>
    </row>
    <row r="134" spans="11:13" ht="20.399999999999999" x14ac:dyDescent="0.2">
      <c r="K134" s="3" ph="1"/>
      <c r="L134" s="3" ph="1"/>
      <c r="M134" s="3" ph="1"/>
    </row>
    <row r="135" spans="11:13" ht="20.399999999999999" x14ac:dyDescent="0.2">
      <c r="K135" s="3" ph="1"/>
      <c r="L135" s="3" ph="1"/>
      <c r="M135" s="3" ph="1"/>
    </row>
    <row r="136" spans="11:13" ht="20.399999999999999" x14ac:dyDescent="0.2">
      <c r="K136" s="3" ph="1"/>
      <c r="L136" s="3" ph="1"/>
      <c r="M136" s="3" ph="1"/>
    </row>
    <row r="137" spans="11:13" ht="20.399999999999999" x14ac:dyDescent="0.2">
      <c r="K137" s="3" ph="1"/>
      <c r="L137" s="3" ph="1"/>
      <c r="M137" s="3" ph="1"/>
    </row>
    <row r="138" spans="11:13" ht="20.399999999999999" x14ac:dyDescent="0.2">
      <c r="K138" s="3" ph="1"/>
      <c r="L138" s="3" ph="1"/>
      <c r="M138" s="3" ph="1"/>
    </row>
    <row r="139" spans="11:13" ht="20.399999999999999" x14ac:dyDescent="0.2">
      <c r="K139" s="3" ph="1"/>
      <c r="L139" s="3" ph="1"/>
      <c r="M139" s="3" ph="1"/>
    </row>
    <row r="141" spans="11:13" ht="20.399999999999999" x14ac:dyDescent="0.2">
      <c r="K141" s="3" ph="1"/>
      <c r="L141" s="3" ph="1"/>
      <c r="M141" s="3" ph="1"/>
    </row>
    <row r="143" spans="11:13" ht="20.399999999999999" x14ac:dyDescent="0.2">
      <c r="K143" s="3" ph="1"/>
      <c r="L143" s="3" ph="1"/>
      <c r="M143" s="3" ph="1"/>
    </row>
    <row r="144" spans="11:13" ht="20.399999999999999" x14ac:dyDescent="0.2">
      <c r="K144" s="3" ph="1"/>
      <c r="L144" s="3" ph="1"/>
      <c r="M144" s="3" ph="1"/>
    </row>
    <row r="145" spans="11:13" ht="20.399999999999999" x14ac:dyDescent="0.2">
      <c r="K145" s="3" ph="1"/>
      <c r="L145" s="3" ph="1"/>
      <c r="M145" s="3" ph="1"/>
    </row>
    <row r="146" spans="11:13" ht="20.399999999999999" x14ac:dyDescent="0.2">
      <c r="K146" s="3" ph="1"/>
      <c r="L146" s="3" ph="1"/>
      <c r="M146" s="3" ph="1"/>
    </row>
    <row r="147" spans="11:13" ht="20.399999999999999" x14ac:dyDescent="0.2">
      <c r="K147" s="3" ph="1"/>
      <c r="L147" s="3" ph="1"/>
      <c r="M147" s="3" ph="1"/>
    </row>
    <row r="148" spans="11:13" ht="20.399999999999999" x14ac:dyDescent="0.2">
      <c r="K148" s="3" ph="1"/>
      <c r="L148" s="3" ph="1"/>
      <c r="M148" s="3" ph="1"/>
    </row>
    <row r="149" spans="11:13" ht="20.399999999999999" x14ac:dyDescent="0.2">
      <c r="K149" s="3" ph="1"/>
      <c r="L149" s="3" ph="1"/>
      <c r="M149" s="3" ph="1"/>
    </row>
    <row r="150" spans="11:13" ht="20.399999999999999" x14ac:dyDescent="0.2">
      <c r="K150" s="3" ph="1"/>
      <c r="L150" s="3" ph="1"/>
      <c r="M150" s="3" ph="1"/>
    </row>
    <row r="151" spans="11:13" ht="20.399999999999999" x14ac:dyDescent="0.2">
      <c r="K151" s="3" ph="1"/>
      <c r="L151" s="3" ph="1"/>
      <c r="M151" s="3" ph="1"/>
    </row>
    <row r="153" spans="11:13" ht="20.399999999999999" x14ac:dyDescent="0.2">
      <c r="K153" s="3" ph="1"/>
      <c r="L153" s="3" ph="1"/>
      <c r="M153" s="3" ph="1"/>
    </row>
    <row r="155" spans="11:13" ht="20.399999999999999" x14ac:dyDescent="0.2">
      <c r="K155" s="3" ph="1"/>
      <c r="L155" s="3" ph="1"/>
      <c r="M155" s="3" ph="1"/>
    </row>
    <row r="156" spans="11:13" ht="20.399999999999999" x14ac:dyDescent="0.2">
      <c r="K156" s="3" ph="1"/>
      <c r="L156" s="3" ph="1"/>
      <c r="M156" s="3" ph="1"/>
    </row>
    <row r="157" spans="11:13" ht="20.399999999999999" x14ac:dyDescent="0.2">
      <c r="K157" s="3" ph="1"/>
      <c r="L157" s="3" ph="1"/>
      <c r="M157" s="3" ph="1"/>
    </row>
    <row r="159" spans="11:13" ht="20.399999999999999" x14ac:dyDescent="0.2">
      <c r="K159" s="3" ph="1"/>
      <c r="L159" s="3" ph="1"/>
      <c r="M159" s="3" ph="1"/>
    </row>
    <row r="161" spans="11:13" ht="20.399999999999999" x14ac:dyDescent="0.2">
      <c r="K161" s="3" ph="1"/>
      <c r="L161" s="3" ph="1"/>
      <c r="M161" s="3" ph="1"/>
    </row>
    <row r="162" spans="11:13" ht="20.399999999999999" x14ac:dyDescent="0.2">
      <c r="K162" s="3" ph="1"/>
      <c r="L162" s="3" ph="1"/>
      <c r="M162" s="3" ph="1"/>
    </row>
    <row r="163" spans="11:13" ht="20.399999999999999" x14ac:dyDescent="0.2">
      <c r="K163" s="3" ph="1"/>
      <c r="L163" s="3" ph="1"/>
      <c r="M163" s="3" ph="1"/>
    </row>
    <row r="165" spans="11:13" ht="20.399999999999999" x14ac:dyDescent="0.2">
      <c r="K165" s="3" ph="1"/>
      <c r="L165" s="3" ph="1"/>
      <c r="M165" s="3" ph="1"/>
    </row>
    <row r="166" spans="11:13" ht="20.399999999999999" x14ac:dyDescent="0.2">
      <c r="K166" s="3" ph="1"/>
      <c r="L166" s="3" ph="1"/>
      <c r="M166" s="3" ph="1"/>
    </row>
    <row r="167" spans="11:13" ht="20.399999999999999" x14ac:dyDescent="0.2">
      <c r="K167" s="3" ph="1"/>
      <c r="L167" s="3" ph="1"/>
      <c r="M167" s="3" ph="1"/>
    </row>
    <row r="168" spans="11:13" ht="20.399999999999999" x14ac:dyDescent="0.2">
      <c r="K168" s="3" ph="1"/>
      <c r="L168" s="3" ph="1"/>
      <c r="M168" s="3" ph="1"/>
    </row>
    <row r="169" spans="11:13" ht="20.399999999999999" x14ac:dyDescent="0.2">
      <c r="K169" s="3" ph="1"/>
      <c r="L169" s="3" ph="1"/>
      <c r="M169" s="3" ph="1"/>
    </row>
    <row r="170" spans="11:13" ht="20.399999999999999" x14ac:dyDescent="0.2">
      <c r="K170" s="3" ph="1"/>
      <c r="L170" s="3" ph="1"/>
      <c r="M170" s="3" ph="1"/>
    </row>
    <row r="171" spans="11:13" ht="20.399999999999999" x14ac:dyDescent="0.2">
      <c r="K171" s="3" ph="1"/>
      <c r="L171" s="3" ph="1"/>
      <c r="M171" s="3" ph="1"/>
    </row>
    <row r="172" spans="11:13" ht="20.399999999999999" x14ac:dyDescent="0.2">
      <c r="K172" s="3" ph="1"/>
      <c r="L172" s="3" ph="1"/>
      <c r="M172" s="3" ph="1"/>
    </row>
    <row r="173" spans="11:13" ht="20.399999999999999" x14ac:dyDescent="0.2">
      <c r="K173" s="3" ph="1"/>
      <c r="L173" s="3" ph="1"/>
      <c r="M173" s="3" ph="1"/>
    </row>
    <row r="174" spans="11:13" ht="20.399999999999999" x14ac:dyDescent="0.2">
      <c r="K174" s="3" ph="1"/>
      <c r="L174" s="3" ph="1"/>
      <c r="M174" s="3" ph="1"/>
    </row>
    <row r="175" spans="11:13" ht="20.399999999999999" x14ac:dyDescent="0.2">
      <c r="K175" s="3" ph="1"/>
      <c r="L175" s="3" ph="1"/>
      <c r="M175" s="3" ph="1"/>
    </row>
    <row r="176" spans="11:13" ht="20.399999999999999" x14ac:dyDescent="0.2">
      <c r="K176" s="3" ph="1"/>
      <c r="L176" s="3" ph="1"/>
      <c r="M176" s="3" ph="1"/>
    </row>
    <row r="177" spans="11:13" ht="20.399999999999999" x14ac:dyDescent="0.2">
      <c r="K177" s="3" ph="1"/>
      <c r="L177" s="3" ph="1"/>
      <c r="M177" s="3" ph="1"/>
    </row>
    <row r="178" spans="11:13" ht="20.399999999999999" x14ac:dyDescent="0.2">
      <c r="K178" s="3" ph="1"/>
      <c r="L178" s="3" ph="1"/>
      <c r="M178" s="3" ph="1"/>
    </row>
    <row r="179" spans="11:13" ht="20.399999999999999" x14ac:dyDescent="0.2">
      <c r="K179" s="3" ph="1"/>
      <c r="L179" s="3" ph="1"/>
      <c r="M179" s="3" ph="1"/>
    </row>
    <row r="180" spans="11:13" ht="20.399999999999999" x14ac:dyDescent="0.2">
      <c r="K180" s="3" ph="1"/>
      <c r="L180" s="3" ph="1"/>
      <c r="M180" s="3" ph="1"/>
    </row>
    <row r="181" spans="11:13" ht="20.399999999999999" x14ac:dyDescent="0.2">
      <c r="K181" s="3" ph="1"/>
      <c r="L181" s="3" ph="1"/>
      <c r="M181" s="3" ph="1"/>
    </row>
    <row r="182" spans="11:13" ht="20.399999999999999" x14ac:dyDescent="0.2">
      <c r="K182" s="3" ph="1"/>
      <c r="L182" s="3" ph="1"/>
      <c r="M182" s="3" ph="1"/>
    </row>
    <row r="183" spans="11:13" ht="20.399999999999999" x14ac:dyDescent="0.2">
      <c r="K183" s="3" ph="1"/>
      <c r="L183" s="3" ph="1"/>
      <c r="M183" s="3" ph="1"/>
    </row>
    <row r="184" spans="11:13" ht="20.399999999999999" x14ac:dyDescent="0.2">
      <c r="K184" s="3" ph="1"/>
      <c r="L184" s="3" ph="1"/>
      <c r="M184" s="3" ph="1"/>
    </row>
    <row r="185" spans="11:13" ht="20.399999999999999" x14ac:dyDescent="0.2">
      <c r="K185" s="3" ph="1"/>
      <c r="L185" s="3" ph="1"/>
      <c r="M185" s="3" ph="1"/>
    </row>
    <row r="186" spans="11:13" ht="20.399999999999999" x14ac:dyDescent="0.2">
      <c r="K186" s="3" ph="1"/>
      <c r="L186" s="3" ph="1"/>
      <c r="M186" s="3" ph="1"/>
    </row>
    <row r="187" spans="11:13" ht="20.399999999999999" x14ac:dyDescent="0.2">
      <c r="K187" s="3" ph="1"/>
      <c r="L187" s="3" ph="1"/>
      <c r="M187" s="3" ph="1"/>
    </row>
    <row r="188" spans="11:13" ht="20.399999999999999" x14ac:dyDescent="0.2">
      <c r="K188" s="3" ph="1"/>
      <c r="L188" s="3" ph="1"/>
      <c r="M188" s="3" ph="1"/>
    </row>
    <row r="189" spans="11:13" ht="20.399999999999999" x14ac:dyDescent="0.2">
      <c r="K189" s="3" ph="1"/>
      <c r="L189" s="3" ph="1"/>
      <c r="M189" s="3" ph="1"/>
    </row>
    <row r="190" spans="11:13" ht="20.399999999999999" x14ac:dyDescent="0.2">
      <c r="K190" s="3" ph="1"/>
      <c r="L190" s="3" ph="1"/>
      <c r="M190" s="3" ph="1"/>
    </row>
    <row r="191" spans="11:13" ht="20.399999999999999" x14ac:dyDescent="0.2">
      <c r="K191" s="3" ph="1"/>
      <c r="L191" s="3" ph="1"/>
      <c r="M191" s="3" ph="1"/>
    </row>
    <row r="192" spans="11:13" ht="20.399999999999999" x14ac:dyDescent="0.2">
      <c r="K192" s="3" ph="1"/>
      <c r="L192" s="3" ph="1"/>
      <c r="M192" s="3" ph="1"/>
    </row>
  </sheetData>
  <autoFilter ref="A3:I88" xr:uid="{00000000-0009-0000-0000-000005000000}">
    <sortState xmlns:xlrd2="http://schemas.microsoft.com/office/spreadsheetml/2017/richdata2" ref="A4:I88">
      <sortCondition ref="B3:B88"/>
    </sortState>
  </autoFilter>
  <sortState xmlns:xlrd2="http://schemas.microsoft.com/office/spreadsheetml/2017/richdata2" ref="A4:H19">
    <sortCondition ref="B4:B8"/>
  </sortState>
  <phoneticPr fontId="1"/>
  <conditionalFormatting sqref="B4:B8">
    <cfRule type="duplicateValues" dxfId="20" priority="15"/>
  </conditionalFormatting>
  <conditionalFormatting sqref="B9">
    <cfRule type="duplicateValues" dxfId="19" priority="10"/>
  </conditionalFormatting>
  <conditionalFormatting sqref="B10">
    <cfRule type="duplicateValues" dxfId="18" priority="20"/>
  </conditionalFormatting>
  <conditionalFormatting sqref="B14:B20">
    <cfRule type="duplicateValues" dxfId="17" priority="8"/>
  </conditionalFormatting>
  <conditionalFormatting sqref="B17:B18">
    <cfRule type="duplicateValues" dxfId="16" priority="7"/>
  </conditionalFormatting>
  <conditionalFormatting sqref="B21">
    <cfRule type="duplicateValues" dxfId="15" priority="13"/>
  </conditionalFormatting>
  <conditionalFormatting sqref="B22">
    <cfRule type="duplicateValues" dxfId="14" priority="45"/>
  </conditionalFormatting>
  <conditionalFormatting sqref="B23:B28 B2:B3 B33:B41 B78:B1048576 B51:B72 B11:B14">
    <cfRule type="duplicateValues" dxfId="13" priority="23"/>
    <cfRule type="duplicateValues" dxfId="12" priority="24"/>
    <cfRule type="duplicateValues" priority="25"/>
  </conditionalFormatting>
  <conditionalFormatting sqref="B29">
    <cfRule type="duplicateValues" dxfId="11" priority="5"/>
  </conditionalFormatting>
  <conditionalFormatting sqref="B30:B32">
    <cfRule type="duplicateValues" dxfId="10" priority="6"/>
  </conditionalFormatting>
  <conditionalFormatting sqref="B33:B48 B1:B8 B51:B1048576 B22:B28 B10:B14">
    <cfRule type="duplicateValues" dxfId="9" priority="14"/>
  </conditionalFormatting>
  <conditionalFormatting sqref="B39">
    <cfRule type="duplicateValues" dxfId="8" priority="12"/>
  </conditionalFormatting>
  <conditionalFormatting sqref="B42:B48">
    <cfRule type="duplicateValues" dxfId="7" priority="19"/>
  </conditionalFormatting>
  <conditionalFormatting sqref="B49:B50">
    <cfRule type="duplicateValues" dxfId="6" priority="9"/>
  </conditionalFormatting>
  <conditionalFormatting sqref="B73:B77">
    <cfRule type="duplicateValues" dxfId="5" priority="16"/>
  </conditionalFormatting>
  <conditionalFormatting sqref="C1">
    <cfRule type="duplicateValues" dxfId="4" priority="18"/>
  </conditionalFormatting>
  <conditionalFormatting sqref="C43">
    <cfRule type="duplicateValues" dxfId="3" priority="2"/>
  </conditionalFormatting>
  <conditionalFormatting sqref="C43:C44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神奈川</vt:lpstr>
      <vt:lpstr>千葉</vt:lpstr>
      <vt:lpstr>福島</vt:lpstr>
      <vt:lpstr>湘南</vt:lpstr>
      <vt:lpstr>名古屋</vt:lpstr>
      <vt:lpstr>グループ外</vt:lpstr>
      <vt:lpstr>グループ外!Print_Area</vt:lpstr>
      <vt:lpstr>湘南!Print_Area</vt:lpstr>
      <vt:lpstr>神奈川!Print_Area</vt:lpstr>
      <vt:lpstr>千葉!Print_Area</vt:lpstr>
      <vt:lpstr>福島!Print_Area</vt:lpstr>
      <vt:lpstr>名古屋!Print_Area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roumu</dc:creator>
  <cp:lastModifiedBy>奥山 龍一</cp:lastModifiedBy>
  <cp:lastPrinted>2024-04-05T06:02:52Z</cp:lastPrinted>
  <dcterms:created xsi:type="dcterms:W3CDTF">2017-05-15T04:55:06Z</dcterms:created>
  <dcterms:modified xsi:type="dcterms:W3CDTF">2024-07-04T02:43:08Z</dcterms:modified>
</cp:coreProperties>
</file>