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eda/GIT/20180628_experiments_raspimouse_sensors/code/"/>
    </mc:Choice>
  </mc:AlternateContent>
  <xr:revisionPtr revIDLastSave="0" documentId="13_ncr:40009_{50CEFD41-E6D8-3040-BED6-298FEF1BB5D0}" xr6:coauthVersionLast="34" xr6:coauthVersionMax="34" xr10:uidLastSave="{00000000-0000-0000-0000-000000000000}"/>
  <bookViews>
    <workbookView xWindow="1080" yWindow="460" windowWidth="27460" windowHeight="17040"/>
  </bookViews>
  <sheets>
    <sheet name="result" sheetId="1" r:id="rId1"/>
  </sheets>
  <definedNames>
    <definedName name="_xlchart.v1.0" hidden="1">result!$A$2:$A$21</definedName>
    <definedName name="_xlchart.v1.1" hidden="1">result!$B$1</definedName>
    <definedName name="_xlchart.v1.10" hidden="1">result!$A$2:$A$21</definedName>
    <definedName name="_xlchart.v1.11" hidden="1">result!$B$1</definedName>
    <definedName name="_xlchart.v1.12" hidden="1">result!$B$2:$B$21</definedName>
    <definedName name="_xlchart.v1.13" hidden="1">result!$D$1</definedName>
    <definedName name="_xlchart.v1.14" hidden="1">result!$D$2:$D$21</definedName>
    <definedName name="_xlchart.v1.15" hidden="1">result!$A$2:$A$21</definedName>
    <definedName name="_xlchart.v1.16" hidden="1">result!$B$1</definedName>
    <definedName name="_xlchart.v1.17" hidden="1">result!$B$2:$B$21</definedName>
    <definedName name="_xlchart.v1.18" hidden="1">result!$D$1</definedName>
    <definedName name="_xlchart.v1.19" hidden="1">result!$D$2:$D$21</definedName>
    <definedName name="_xlchart.v1.2" hidden="1">result!$B$2:$B$21</definedName>
    <definedName name="_xlchart.v1.3" hidden="1">result!$D$1</definedName>
    <definedName name="_xlchart.v1.4" hidden="1">result!$D$2:$D$21</definedName>
    <definedName name="_xlchart.v1.5" hidden="1">result!$A$2:$A$21</definedName>
    <definedName name="_xlchart.v1.6" hidden="1">result!$F$1</definedName>
    <definedName name="_xlchart.v1.7" hidden="1">result!$F$2:$F$21</definedName>
    <definedName name="_xlchart.v1.8" hidden="1">result!$I$1</definedName>
    <definedName name="_xlchart.v1.9" hidden="1">result!$I$2:$I$21</definedName>
  </definedNames>
  <calcPr calcId="17901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<sst xmlns="http://schemas.openxmlformats.org/spreadsheetml/2006/main" count="4" uniqueCount="4">
  <si>
    <t>left_mean</t>
  </si>
  <si>
    <t>left_stddev</t>
  </si>
  <si>
    <t>right_mean</t>
  </si>
  <si>
    <t>right_stddev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</si>
</sst>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result!$G$2:$G$21</c:f>
                <c:numCache>
                  <c:formatCode>General</c:formatCode>
                  <c:ptCount val="20"/>
                  <c:pt idx="0">
                    <c:v>2.7442742938021958E-3</c:v>
                  </c:pt>
                  <c:pt idx="1">
                    <c:v>3.4428568747597588E-2</c:v>
                  </c:pt>
                  <c:pt idx="2">
                    <c:v>4.2475780200687874E-2</c:v>
                  </c:pt>
                  <c:pt idx="3">
                    <c:v>2.8466906374610135E-2</c:v>
                  </c:pt>
                  <c:pt idx="4">
                    <c:v>3.8585390634863881E-2</c:v>
                  </c:pt>
                  <c:pt idx="5">
                    <c:v>7.4645475610234602E-2</c:v>
                  </c:pt>
                  <c:pt idx="6">
                    <c:v>0.11150696460898923</c:v>
                  </c:pt>
                  <c:pt idx="7">
                    <c:v>1.8245851838712301E-2</c:v>
                  </c:pt>
                  <c:pt idx="8">
                    <c:v>5.6347447816462726E-3</c:v>
                  </c:pt>
                  <c:pt idx="9">
                    <c:v>1.5658327974291453E-2</c:v>
                  </c:pt>
                  <c:pt idx="10">
                    <c:v>1.093498880498478E-2</c:v>
                  </c:pt>
                  <c:pt idx="11">
                    <c:v>2.4036181095971276E-2</c:v>
                  </c:pt>
                  <c:pt idx="12">
                    <c:v>0.13865002647787317</c:v>
                  </c:pt>
                  <c:pt idx="13">
                    <c:v>2.3889626727036095E-3</c:v>
                  </c:pt>
                  <c:pt idx="14">
                    <c:v>9.5742648179510947E-2</c:v>
                  </c:pt>
                  <c:pt idx="15">
                    <c:v>3.8347027345548845E-3</c:v>
                  </c:pt>
                  <c:pt idx="16">
                    <c:v>1.3477556129439794E-2</c:v>
                  </c:pt>
                  <c:pt idx="17">
                    <c:v>8.7340091007645615E-2</c:v>
                  </c:pt>
                  <c:pt idx="18">
                    <c:v>5.8455858049798914E-2</c:v>
                  </c:pt>
                  <c:pt idx="19">
                    <c:v>8.5346159909649444E-3</c:v>
                  </c:pt>
                </c:numCache>
              </c:numRef>
            </c:plus>
            <c:minus>
              <c:numRef>
                <c:f>result!$H$2:$H$21</c:f>
                <c:numCache>
                  <c:formatCode>General</c:formatCode>
                  <c:ptCount val="20"/>
                  <c:pt idx="0">
                    <c:v>2.7617254886931342E-3</c:v>
                  </c:pt>
                  <c:pt idx="1">
                    <c:v>3.7394710160856715E-2</c:v>
                  </c:pt>
                  <c:pt idx="2">
                    <c:v>4.7084952156341009E-2</c:v>
                  </c:pt>
                  <c:pt idx="3">
                    <c:v>3.0464545644084851E-2</c:v>
                  </c:pt>
                  <c:pt idx="4">
                    <c:v>4.2350814712129425E-2</c:v>
                  </c:pt>
                  <c:pt idx="5">
                    <c:v>9.0193960850930122E-2</c:v>
                  </c:pt>
                  <c:pt idx="6">
                    <c:v>0.15041318572262707</c:v>
                  </c:pt>
                  <c:pt idx="7">
                    <c:v>1.9046153644145747E-2</c:v>
                  </c:pt>
                  <c:pt idx="8">
                    <c:v>5.7088147331505468E-3</c:v>
                  </c:pt>
                  <c:pt idx="9">
                    <c:v>1.6244067687466224E-2</c:v>
                  </c:pt>
                  <c:pt idx="10">
                    <c:v>1.1217445275217397E-2</c:v>
                  </c:pt>
                  <c:pt idx="11">
                    <c:v>2.5444813859512472E-2</c:v>
                  </c:pt>
                  <c:pt idx="12">
                    <c:v>0.20488508412577999</c:v>
                  </c:pt>
                  <c:pt idx="13">
                    <c:v>2.4021765746988777E-3</c:v>
                  </c:pt>
                  <c:pt idx="14">
                    <c:v>0.1230000745504658</c:v>
                  </c:pt>
                  <c:pt idx="15">
                    <c:v>3.8688639803257097E-3</c:v>
                  </c:pt>
                  <c:pt idx="16">
                    <c:v>1.3909240397142586E-2</c:v>
                  </c:pt>
                  <c:pt idx="17">
                    <c:v>0.10944307563066635</c:v>
                  </c:pt>
                  <c:pt idx="18">
                    <c:v>6.7566109586052692E-2</c:v>
                  </c:pt>
                  <c:pt idx="19">
                    <c:v>8.7057032987551963E-3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result!$A$2:$A$21</c:f>
              <c:numCache>
                <c:formatCode>General</c:formatCode>
                <c:ptCount val="20"/>
                <c:pt idx="0">
                  <c:v>30</c:v>
                </c:pt>
                <c:pt idx="1">
                  <c:v>160</c:v>
                </c:pt>
                <c:pt idx="2">
                  <c:v>200</c:v>
                </c:pt>
                <c:pt idx="3">
                  <c:v>140</c:v>
                </c:pt>
                <c:pt idx="4">
                  <c:v>180</c:v>
                </c:pt>
                <c:pt idx="5">
                  <c:v>300</c:v>
                </c:pt>
                <c:pt idx="6">
                  <c:v>450</c:v>
                </c:pt>
                <c:pt idx="7">
                  <c:v>100</c:v>
                </c:pt>
                <c:pt idx="8">
                  <c:v>50</c:v>
                </c:pt>
                <c:pt idx="9">
                  <c:v>90</c:v>
                </c:pt>
                <c:pt idx="10">
                  <c:v>70</c:v>
                </c:pt>
                <c:pt idx="11">
                  <c:v>120</c:v>
                </c:pt>
                <c:pt idx="12">
                  <c:v>500</c:v>
                </c:pt>
                <c:pt idx="13">
                  <c:v>20</c:v>
                </c:pt>
                <c:pt idx="14">
                  <c:v>400</c:v>
                </c:pt>
                <c:pt idx="15">
                  <c:v>40</c:v>
                </c:pt>
                <c:pt idx="16">
                  <c:v>80</c:v>
                </c:pt>
                <c:pt idx="17">
                  <c:v>350</c:v>
                </c:pt>
                <c:pt idx="18">
                  <c:v>250</c:v>
                </c:pt>
                <c:pt idx="19">
                  <c:v>60</c:v>
                </c:pt>
              </c:numCache>
            </c:numRef>
          </c:xVal>
          <c:yVal>
            <c:numRef>
              <c:f>result!$F$2:$F$21</c:f>
              <c:numCache>
                <c:formatCode>General</c:formatCode>
                <c:ptCount val="20"/>
                <c:pt idx="0">
                  <c:v>3.2584105760754709</c:v>
                </c:pt>
                <c:pt idx="1">
                  <c:v>1.7754938722236295</c:v>
                </c:pt>
                <c:pt idx="2">
                  <c:v>1.6235334779116903</c:v>
                </c:pt>
                <c:pt idx="3">
                  <c:v>1.8898250412172652</c:v>
                </c:pt>
                <c:pt idx="4">
                  <c:v>1.7062130380442988</c:v>
                </c:pt>
                <c:pt idx="5">
                  <c:v>1.3326319439255283</c:v>
                </c:pt>
                <c:pt idx="6">
                  <c:v>1.0983115778648602</c:v>
                </c:pt>
                <c:pt idx="7">
                  <c:v>2.2039216948095315</c:v>
                </c:pt>
                <c:pt idx="8">
                  <c:v>2.8838220529367473</c:v>
                </c:pt>
                <c:pt idx="9">
                  <c:v>2.3164315413249836</c:v>
                </c:pt>
                <c:pt idx="10">
                  <c:v>2.5334879924706915</c:v>
                </c:pt>
                <c:pt idx="11">
                  <c:v>2.0315514824817793</c:v>
                </c:pt>
                <c:pt idx="12">
                  <c:v>1.0566572254729323</c:v>
                </c:pt>
                <c:pt idx="13">
                  <c:v>3.4118366919413354</c:v>
                </c:pt>
                <c:pt idx="14">
                  <c:v>1.1729927734928236</c:v>
                </c:pt>
                <c:pt idx="15">
                  <c:v>3.0853086139291919</c:v>
                </c:pt>
                <c:pt idx="16">
                  <c:v>2.4162211950316546</c:v>
                </c:pt>
                <c:pt idx="17">
                  <c:v>1.2459605897075048</c:v>
                </c:pt>
                <c:pt idx="18">
                  <c:v>1.4644931067644533</c:v>
                </c:pt>
                <c:pt idx="19">
                  <c:v>2.6805776607359419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E-6F41-8556-B7D0F3BC351B}"/>
            </c:ext>
          </c:extLst>
        </c:ser>
        <c:ser>
          <c:idx val="1"/>
          <c:order val="1"/>
          <c:tx>
            <c:strRef>
              <c:f>result!$I$1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result!$J$2:$J$21</c:f>
                <c:numCache>
                  <c:formatCode>General</c:formatCode>
                  <c:ptCount val="20"/>
                  <c:pt idx="0">
                    <c:v>3.0949102131225814E-3</c:v>
                  </c:pt>
                  <c:pt idx="1">
                    <c:v>2.594003902010078E-2</c:v>
                  </c:pt>
                  <c:pt idx="2">
                    <c:v>3.3251255192374485E-2</c:v>
                  </c:pt>
                  <c:pt idx="3">
                    <c:v>2.2921375461735227E-2</c:v>
                  </c:pt>
                  <c:pt idx="4">
                    <c:v>2.945536313019792E-2</c:v>
                  </c:pt>
                  <c:pt idx="5">
                    <c:v>5.2049898113751603E-2</c:v>
                  </c:pt>
                  <c:pt idx="6">
                    <c:v>7.8989483243409708E-2</c:v>
                  </c:pt>
                  <c:pt idx="7">
                    <c:v>1.4339183421459012E-2</c:v>
                  </c:pt>
                  <c:pt idx="8">
                    <c:v>4.9312742634461948E-3</c:v>
                  </c:pt>
                  <c:pt idx="9">
                    <c:v>1.2467659530646102E-2</c:v>
                  </c:pt>
                  <c:pt idx="10">
                    <c:v>8.7848236369278965E-3</c:v>
                  </c:pt>
                  <c:pt idx="11">
                    <c:v>1.8507644757176589E-2</c:v>
                  </c:pt>
                  <c:pt idx="12">
                    <c:v>0.10866686636043754</c:v>
                  </c:pt>
                  <c:pt idx="13">
                    <c:v>2.6966039098743622E-3</c:v>
                  </c:pt>
                  <c:pt idx="14">
                    <c:v>6.9711862144465897E-2</c:v>
                  </c:pt>
                  <c:pt idx="15">
                    <c:v>3.6109259598777754E-3</c:v>
                  </c:pt>
                  <c:pt idx="16">
                    <c:v>1.0784736111188575E-2</c:v>
                  </c:pt>
                  <c:pt idx="17">
                    <c:v>5.9719240903331583E-2</c:v>
                  </c:pt>
                  <c:pt idx="18">
                    <c:v>4.3310558280662104E-2</c:v>
                  </c:pt>
                  <c:pt idx="19">
                    <c:v>7.0270138276082861E-3</c:v>
                  </c:pt>
                </c:numCache>
              </c:numRef>
            </c:plus>
            <c:minus>
              <c:numRef>
                <c:f>result!$K$2:$K$21</c:f>
                <c:numCache>
                  <c:formatCode>General</c:formatCode>
                  <c:ptCount val="20"/>
                  <c:pt idx="0">
                    <c:v>3.1171238491660702E-3</c:v>
                  </c:pt>
                  <c:pt idx="1">
                    <c:v>2.7588391189643735E-2</c:v>
                  </c:pt>
                  <c:pt idx="2">
                    <c:v>3.6009759696482568E-2</c:v>
                  </c:pt>
                  <c:pt idx="3">
                    <c:v>2.4198866357658666E-2</c:v>
                  </c:pt>
                  <c:pt idx="4">
                    <c:v>3.159942779490077E-2</c:v>
                  </c:pt>
                  <c:pt idx="5">
                    <c:v>5.9148446998829929E-2</c:v>
                  </c:pt>
                  <c:pt idx="6">
                    <c:v>9.6622527470012765E-2</c:v>
                  </c:pt>
                  <c:pt idx="7">
                    <c:v>1.4828835912802596E-2</c:v>
                  </c:pt>
                  <c:pt idx="8">
                    <c:v>4.9879110053332454E-3</c:v>
                  </c:pt>
                  <c:pt idx="9">
                    <c:v>1.2836184816902296E-2</c:v>
                  </c:pt>
                  <c:pt idx="10">
                    <c:v>8.9661964119520654E-3</c:v>
                  </c:pt>
                  <c:pt idx="11">
                    <c:v>1.9331599352750306E-2</c:v>
                  </c:pt>
                  <c:pt idx="12">
                    <c:v>0.14526967151492864</c:v>
                  </c:pt>
                  <c:pt idx="13">
                    <c:v>2.7134522232530323E-3</c:v>
                  </c:pt>
                  <c:pt idx="14">
                    <c:v>8.308216412353886E-2</c:v>
                  </c:pt>
                  <c:pt idx="15">
                    <c:v>3.6412007695085791E-3</c:v>
                  </c:pt>
                  <c:pt idx="16">
                    <c:v>1.1059385796705623E-2</c:v>
                  </c:pt>
                  <c:pt idx="17">
                    <c:v>6.9260586880516728E-2</c:v>
                  </c:pt>
                  <c:pt idx="18">
                    <c:v>4.8113118080940431E-2</c:v>
                  </c:pt>
                  <c:pt idx="19">
                    <c:v>7.1425855480229394E-3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result!$A$2:$A$21</c:f>
              <c:numCache>
                <c:formatCode>General</c:formatCode>
                <c:ptCount val="20"/>
                <c:pt idx="0">
                  <c:v>30</c:v>
                </c:pt>
                <c:pt idx="1">
                  <c:v>160</c:v>
                </c:pt>
                <c:pt idx="2">
                  <c:v>200</c:v>
                </c:pt>
                <c:pt idx="3">
                  <c:v>140</c:v>
                </c:pt>
                <c:pt idx="4">
                  <c:v>180</c:v>
                </c:pt>
                <c:pt idx="5">
                  <c:v>300</c:v>
                </c:pt>
                <c:pt idx="6">
                  <c:v>450</c:v>
                </c:pt>
                <c:pt idx="7">
                  <c:v>100</c:v>
                </c:pt>
                <c:pt idx="8">
                  <c:v>50</c:v>
                </c:pt>
                <c:pt idx="9">
                  <c:v>90</c:v>
                </c:pt>
                <c:pt idx="10">
                  <c:v>70</c:v>
                </c:pt>
                <c:pt idx="11">
                  <c:v>120</c:v>
                </c:pt>
                <c:pt idx="12">
                  <c:v>500</c:v>
                </c:pt>
                <c:pt idx="13">
                  <c:v>20</c:v>
                </c:pt>
                <c:pt idx="14">
                  <c:v>400</c:v>
                </c:pt>
                <c:pt idx="15">
                  <c:v>40</c:v>
                </c:pt>
                <c:pt idx="16">
                  <c:v>80</c:v>
                </c:pt>
                <c:pt idx="17">
                  <c:v>350</c:v>
                </c:pt>
                <c:pt idx="18">
                  <c:v>250</c:v>
                </c:pt>
                <c:pt idx="19">
                  <c:v>60</c:v>
                </c:pt>
              </c:numCache>
            </c:numRef>
          </c:xVal>
          <c:yVal>
            <c:numRef>
              <c:f>result!$I$2:$I$21</c:f>
              <c:numCache>
                <c:formatCode>General</c:formatCode>
                <c:ptCount val="20"/>
                <c:pt idx="0">
                  <c:v>3.2284110504025132</c:v>
                </c:pt>
                <c:pt idx="1">
                  <c:v>1.9512371388873719</c:v>
                </c:pt>
                <c:pt idx="2">
                  <c:v>1.7702465263518583</c:v>
                </c:pt>
                <c:pt idx="3">
                  <c:v>2.0581419221238795</c:v>
                </c:pt>
                <c:pt idx="4">
                  <c:v>1.8717991709397739</c:v>
                </c:pt>
                <c:pt idx="5">
                  <c:v>1.5217435867968676</c:v>
                </c:pt>
                <c:pt idx="6">
                  <c:v>1.25570110724822</c:v>
                </c:pt>
                <c:pt idx="7">
                  <c:v>2.365605973495946</c:v>
                </c:pt>
                <c:pt idx="8">
                  <c:v>2.9553343427761352</c:v>
                </c:pt>
                <c:pt idx="9">
                  <c:v>2.4666580566193961</c:v>
                </c:pt>
                <c:pt idx="10">
                  <c:v>2.6569440009591867</c:v>
                </c:pt>
                <c:pt idx="11">
                  <c:v>2.2101919527930534</c:v>
                </c:pt>
                <c:pt idx="12">
                  <c:v>1.1896113684404539</c:v>
                </c:pt>
                <c:pt idx="13">
                  <c:v>3.2768188107174678</c:v>
                </c:pt>
                <c:pt idx="14">
                  <c:v>1.332884184898637</c:v>
                </c:pt>
                <c:pt idx="15">
                  <c:v>3.1095576492301489</c:v>
                </c:pt>
                <c:pt idx="16">
                  <c:v>2.5572254788329207</c:v>
                </c:pt>
                <c:pt idx="17">
                  <c:v>1.4249242539473894</c:v>
                </c:pt>
                <c:pt idx="18">
                  <c:v>1.6283023704229125</c:v>
                </c:pt>
                <c:pt idx="19">
                  <c:v>2.7862357908705349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E-6F41-8556-B7D0F3BC3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35311"/>
        <c:axId val="402479807"/>
      </c:scatterChart>
      <c:valAx>
        <c:axId val="532935311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2479807"/>
        <c:crosses val="autoZero"/>
        <c:crossBetween val="midCat"/>
      </c:valAx>
      <c:valAx>
        <c:axId val="402479807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3293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825500</xdr:colOff>
      <xdr:row>22</xdr:row>
      <xdr:rowOff>25400</xdr:rowOff>
    </xdr:from>
    <xdr:to>
      <xdr:col>12</xdr:col>
      <xdr:colOff>482600</xdr:colOff>
      <xdr:row>45</xdr:row>
      <xdr:rowOff>127000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D1B868-9A9E-834F-81A9-0EE6B7C6A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17" workbookViewId="0">
      <selection activeCell="N43" sqref="N43"/>
    </sheetView>
  </sheetViews>
  <sheetFormatPr baseColWidth="10" defaultRowHeight="20"/>
  <sheetData>
    <row r="1" spans="1:11">
      <c r="B1" t="s">
        <v>0</v>
      </c>
      <c r="C1" t="s">
        <v>1</v>
      </c>
      <c r="D1" t="s">
        <v>2</v>
      </c>
      <c r="E1" t="s">
        <v>3</v>
      </c>
    </row>
    <row r="2" spans="1:11">
      <c r="A2">
        <v>30</v>
      </c>
      <c r="B2">
        <v>1813.05331852263</v>
      </c>
      <c r="C2">
        <v>11.492820981953701</v>
      </c>
      <c r="D2">
        <v>1692.0416550958</v>
      </c>
      <c r="E2">
        <v>12.1010531191805</v>
      </c>
      <c r="F2">
        <f>LOG(B2:B21)</f>
        <v>3.2584105760754709</v>
      </c>
      <c r="G2">
        <f>LOG(B2+C2)-F2</f>
        <v>2.7442742938021958E-3</v>
      </c>
      <c r="H2">
        <f>LOG(B2:B21)-LOG(B2-C2)</f>
        <v>2.7617254886931342E-3</v>
      </c>
      <c r="I2">
        <f>LOG(D2)</f>
        <v>3.2284110504025132</v>
      </c>
      <c r="J2">
        <f>LOG(D2+E2)-I2</f>
        <v>3.0949102131225814E-3</v>
      </c>
      <c r="K2">
        <f>I2-LOG(D2-E2)</f>
        <v>3.1171238491660702E-3</v>
      </c>
    </row>
    <row r="3" spans="1:11">
      <c r="A3">
        <v>160</v>
      </c>
      <c r="B3">
        <v>59.633990558178198</v>
      </c>
      <c r="C3">
        <v>4.9199028771940103</v>
      </c>
      <c r="D3">
        <v>89.379339072479794</v>
      </c>
      <c r="E3">
        <v>5.5012075145925001</v>
      </c>
      <c r="F3">
        <f t="shared" ref="F3:F21" si="0">LOG(B3:B22)</f>
        <v>1.7754938722236295</v>
      </c>
      <c r="G3">
        <f t="shared" ref="G3:G21" si="1">LOG(B3+C3)-F3</f>
        <v>3.4428568747597588E-2</v>
      </c>
      <c r="H3">
        <f t="shared" ref="H3:H21" si="2">LOG(B3:B22)-LOG(B3-C3)</f>
        <v>3.7394710160856715E-2</v>
      </c>
      <c r="I3">
        <f t="shared" ref="I3:I21" si="3">LOG(D3)</f>
        <v>1.9512371388873719</v>
      </c>
      <c r="J3">
        <f t="shared" ref="J3:J21" si="4">LOG(D3+E3)-I3</f>
        <v>2.594003902010078E-2</v>
      </c>
      <c r="K3">
        <f t="shared" ref="K3:K21" si="5">I3-LOG(D3-E3)</f>
        <v>2.7588391189643735E-2</v>
      </c>
    </row>
    <row r="4" spans="1:11">
      <c r="A4">
        <v>200</v>
      </c>
      <c r="B4">
        <v>42.027492363232398</v>
      </c>
      <c r="C4">
        <v>4.3181875781409804</v>
      </c>
      <c r="D4">
        <v>58.917800610941399</v>
      </c>
      <c r="E4">
        <v>4.6881549610824296</v>
      </c>
      <c r="F4">
        <f t="shared" si="0"/>
        <v>1.6235334779116903</v>
      </c>
      <c r="G4">
        <f t="shared" si="1"/>
        <v>4.2475780200687874E-2</v>
      </c>
      <c r="H4">
        <f t="shared" si="2"/>
        <v>4.7084952156341009E-2</v>
      </c>
      <c r="I4">
        <f t="shared" si="3"/>
        <v>1.7702465263518583</v>
      </c>
      <c r="J4">
        <f t="shared" si="4"/>
        <v>3.3251255192374485E-2</v>
      </c>
      <c r="K4">
        <f t="shared" si="5"/>
        <v>3.6009759696482568E-2</v>
      </c>
    </row>
    <row r="5" spans="1:11">
      <c r="A5">
        <v>140</v>
      </c>
      <c r="B5">
        <v>77.593446264926399</v>
      </c>
      <c r="C5">
        <v>5.2564459193729203</v>
      </c>
      <c r="D5">
        <v>114.325187447931</v>
      </c>
      <c r="E5">
        <v>6.1959710363194098</v>
      </c>
      <c r="F5">
        <f t="shared" si="0"/>
        <v>1.8898250412172652</v>
      </c>
      <c r="G5">
        <f t="shared" si="1"/>
        <v>2.8466906374610135E-2</v>
      </c>
      <c r="H5">
        <f t="shared" si="2"/>
        <v>3.0464545644084851E-2</v>
      </c>
      <c r="I5">
        <f t="shared" si="3"/>
        <v>2.0581419221238795</v>
      </c>
      <c r="J5">
        <f t="shared" si="4"/>
        <v>2.2921375461735227E-2</v>
      </c>
      <c r="K5">
        <f t="shared" si="5"/>
        <v>2.4198866357658666E-2</v>
      </c>
    </row>
    <row r="6" spans="1:11">
      <c r="A6">
        <v>180</v>
      </c>
      <c r="B6">
        <v>50.840877534018297</v>
      </c>
      <c r="C6">
        <v>4.72375271094546</v>
      </c>
      <c r="D6">
        <v>74.438767009164096</v>
      </c>
      <c r="E6">
        <v>5.2238435223480701</v>
      </c>
      <c r="F6">
        <f t="shared" si="0"/>
        <v>1.7062130380442988</v>
      </c>
      <c r="G6">
        <f t="shared" si="1"/>
        <v>3.8585390634863881E-2</v>
      </c>
      <c r="H6">
        <f t="shared" si="2"/>
        <v>4.2350814712129425E-2</v>
      </c>
      <c r="I6">
        <f t="shared" si="3"/>
        <v>1.8717991709397739</v>
      </c>
      <c r="J6">
        <f t="shared" si="4"/>
        <v>2.945536313019792E-2</v>
      </c>
      <c r="K6">
        <f t="shared" si="5"/>
        <v>3.159942779490077E-2</v>
      </c>
    </row>
    <row r="7" spans="1:11">
      <c r="A7">
        <v>300</v>
      </c>
      <c r="B7">
        <v>21.509580672035501</v>
      </c>
      <c r="C7">
        <v>4.0337437624100296</v>
      </c>
      <c r="D7">
        <v>33.246320466537</v>
      </c>
      <c r="E7">
        <v>4.23315333430258</v>
      </c>
      <c r="F7">
        <f t="shared" si="0"/>
        <v>1.3326319439255283</v>
      </c>
      <c r="G7">
        <f t="shared" si="1"/>
        <v>7.4645475610234602E-2</v>
      </c>
      <c r="H7">
        <f t="shared" si="2"/>
        <v>9.0193960850930122E-2</v>
      </c>
      <c r="I7">
        <f t="shared" si="3"/>
        <v>1.5217435867968676</v>
      </c>
      <c r="J7">
        <f t="shared" si="4"/>
        <v>5.2049898113751603E-2</v>
      </c>
      <c r="K7">
        <f t="shared" si="5"/>
        <v>5.9148446998829929E-2</v>
      </c>
    </row>
    <row r="8" spans="1:11">
      <c r="A8">
        <v>450</v>
      </c>
      <c r="B8">
        <v>12.540405442932499</v>
      </c>
      <c r="C8">
        <v>3.6709206765262699</v>
      </c>
      <c r="D8">
        <v>18.017772840877502</v>
      </c>
      <c r="E8">
        <v>3.5940097746954698</v>
      </c>
      <c r="F8">
        <f t="shared" si="0"/>
        <v>1.0983115778648602</v>
      </c>
      <c r="G8">
        <f t="shared" si="1"/>
        <v>0.11150696460898923</v>
      </c>
      <c r="H8">
        <f t="shared" si="2"/>
        <v>0.15041318572262707</v>
      </c>
      <c r="I8">
        <f t="shared" si="3"/>
        <v>1.25570110724822</v>
      </c>
      <c r="J8">
        <f t="shared" si="4"/>
        <v>7.8989483243409708E-2</v>
      </c>
      <c r="K8">
        <f t="shared" si="5"/>
        <v>9.6622527470012765E-2</v>
      </c>
    </row>
    <row r="9" spans="1:11">
      <c r="A9">
        <v>100</v>
      </c>
      <c r="B9">
        <v>159.92696473201801</v>
      </c>
      <c r="C9">
        <v>6.8620897311994904</v>
      </c>
      <c r="D9">
        <v>232.063038044987</v>
      </c>
      <c r="E9">
        <v>7.7899631001085003</v>
      </c>
      <c r="F9">
        <f t="shared" si="0"/>
        <v>2.2039216948095315</v>
      </c>
      <c r="G9">
        <f t="shared" si="1"/>
        <v>1.8245851838712301E-2</v>
      </c>
      <c r="H9">
        <f t="shared" si="2"/>
        <v>1.9046153644145747E-2</v>
      </c>
      <c r="I9">
        <f t="shared" si="3"/>
        <v>2.365605973495946</v>
      </c>
      <c r="J9">
        <f t="shared" si="4"/>
        <v>1.4339183421459012E-2</v>
      </c>
      <c r="K9">
        <f t="shared" si="5"/>
        <v>1.4828835912802596E-2</v>
      </c>
    </row>
    <row r="10" spans="1:11">
      <c r="A10">
        <v>50</v>
      </c>
      <c r="B10">
        <v>765.282976950847</v>
      </c>
      <c r="C10">
        <v>9.9938404152964608</v>
      </c>
      <c r="D10">
        <v>902.26548181060798</v>
      </c>
      <c r="E10">
        <v>10.3033193058927</v>
      </c>
      <c r="F10">
        <f t="shared" si="0"/>
        <v>2.8838220529367473</v>
      </c>
      <c r="G10">
        <f t="shared" si="1"/>
        <v>5.6347447816462726E-3</v>
      </c>
      <c r="H10">
        <f t="shared" si="2"/>
        <v>5.7088147331505468E-3</v>
      </c>
      <c r="I10">
        <f t="shared" si="3"/>
        <v>2.9553343427761352</v>
      </c>
      <c r="J10">
        <f t="shared" si="4"/>
        <v>4.9312742634461948E-3</v>
      </c>
      <c r="K10">
        <f t="shared" si="5"/>
        <v>4.9879110053332454E-3</v>
      </c>
    </row>
    <row r="11" spans="1:11">
      <c r="A11">
        <v>90</v>
      </c>
      <c r="B11">
        <v>207.21993890585901</v>
      </c>
      <c r="C11">
        <v>7.6075585291237902</v>
      </c>
      <c r="D11">
        <v>292.85865037489498</v>
      </c>
      <c r="E11">
        <v>8.5291827966110603</v>
      </c>
      <c r="F11">
        <f t="shared" si="0"/>
        <v>2.3164315413249836</v>
      </c>
      <c r="G11">
        <f t="shared" si="1"/>
        <v>1.5658327974291453E-2</v>
      </c>
      <c r="H11">
        <f t="shared" si="2"/>
        <v>1.6244067687466224E-2</v>
      </c>
      <c r="I11">
        <f t="shared" si="3"/>
        <v>2.4666580566193961</v>
      </c>
      <c r="J11">
        <f t="shared" si="4"/>
        <v>1.2467659530646102E-2</v>
      </c>
      <c r="K11">
        <f t="shared" si="5"/>
        <v>1.2836184816902296E-2</v>
      </c>
    </row>
    <row r="12" spans="1:11">
      <c r="A12">
        <v>70</v>
      </c>
      <c r="B12">
        <v>341.57650652596499</v>
      </c>
      <c r="C12">
        <v>8.7096557600697206</v>
      </c>
      <c r="D12">
        <v>453.88308803110198</v>
      </c>
      <c r="E12">
        <v>9.2745437153577299</v>
      </c>
      <c r="F12">
        <f t="shared" si="0"/>
        <v>2.5334879924706915</v>
      </c>
      <c r="G12">
        <f t="shared" si="1"/>
        <v>1.093498880498478E-2</v>
      </c>
      <c r="H12">
        <f t="shared" si="2"/>
        <v>1.1217445275217397E-2</v>
      </c>
      <c r="I12">
        <f t="shared" si="3"/>
        <v>2.6569440009591867</v>
      </c>
      <c r="J12">
        <f t="shared" si="4"/>
        <v>8.7848236369278965E-3</v>
      </c>
      <c r="K12">
        <f t="shared" si="5"/>
        <v>8.9661964119520654E-3</v>
      </c>
    </row>
    <row r="13" spans="1:11">
      <c r="A13">
        <v>120</v>
      </c>
      <c r="B13">
        <v>107.535406831435</v>
      </c>
      <c r="C13">
        <v>6.1193621587772897</v>
      </c>
      <c r="D13">
        <v>162.25270758122701</v>
      </c>
      <c r="E13">
        <v>7.0639152682465998</v>
      </c>
      <c r="F13">
        <f t="shared" si="0"/>
        <v>2.0315514824817793</v>
      </c>
      <c r="G13">
        <f t="shared" si="1"/>
        <v>2.4036181095971276E-2</v>
      </c>
      <c r="H13">
        <f t="shared" si="2"/>
        <v>2.5444813859512472E-2</v>
      </c>
      <c r="I13">
        <f t="shared" si="3"/>
        <v>2.2101919527930534</v>
      </c>
      <c r="J13">
        <f t="shared" si="4"/>
        <v>1.8507644757176589E-2</v>
      </c>
      <c r="K13">
        <f t="shared" si="5"/>
        <v>1.9331599352750306E-2</v>
      </c>
    </row>
    <row r="14" spans="1:11">
      <c r="A14">
        <v>500</v>
      </c>
      <c r="B14">
        <v>11.3935018050541</v>
      </c>
      <c r="C14">
        <v>4.2850971706290197</v>
      </c>
      <c r="D14">
        <v>15.474312690919099</v>
      </c>
      <c r="E14">
        <v>4.3993646613242099</v>
      </c>
      <c r="F14">
        <f t="shared" si="0"/>
        <v>1.0566572254729323</v>
      </c>
      <c r="G14">
        <f t="shared" si="1"/>
        <v>0.13865002647787317</v>
      </c>
      <c r="H14">
        <f t="shared" si="2"/>
        <v>0.20488508412577999</v>
      </c>
      <c r="I14">
        <f t="shared" si="3"/>
        <v>1.1896113684404539</v>
      </c>
      <c r="J14">
        <f t="shared" si="4"/>
        <v>0.10866686636043754</v>
      </c>
      <c r="K14">
        <f t="shared" si="5"/>
        <v>0.14526967151492864</v>
      </c>
    </row>
    <row r="15" spans="1:11">
      <c r="A15">
        <v>20</v>
      </c>
      <c r="B15">
        <v>2581.2893640655302</v>
      </c>
      <c r="C15">
        <v>14.238255224762399</v>
      </c>
      <c r="D15">
        <v>1891.55429047486</v>
      </c>
      <c r="E15">
        <v>11.781501934673299</v>
      </c>
      <c r="F15">
        <f t="shared" si="0"/>
        <v>3.4118366919413354</v>
      </c>
      <c r="G15">
        <f t="shared" si="1"/>
        <v>2.3889626727036095E-3</v>
      </c>
      <c r="H15">
        <f t="shared" si="2"/>
        <v>2.4021765746988777E-3</v>
      </c>
      <c r="I15">
        <f t="shared" si="3"/>
        <v>3.2768188107174678</v>
      </c>
      <c r="J15">
        <f t="shared" si="4"/>
        <v>2.6966039098743622E-3</v>
      </c>
      <c r="K15">
        <f t="shared" si="5"/>
        <v>2.7134522232530323E-3</v>
      </c>
    </row>
    <row r="16" spans="1:11">
      <c r="A16">
        <v>400</v>
      </c>
      <c r="B16">
        <v>14.8933629547347</v>
      </c>
      <c r="C16">
        <v>3.67336703609078</v>
      </c>
      <c r="D16">
        <v>21.522077200777499</v>
      </c>
      <c r="E16">
        <v>3.7473877887928699</v>
      </c>
      <c r="F16">
        <f t="shared" si="0"/>
        <v>1.1729927734928236</v>
      </c>
      <c r="G16">
        <f t="shared" si="1"/>
        <v>9.5742648179510947E-2</v>
      </c>
      <c r="H16">
        <f t="shared" si="2"/>
        <v>0.1230000745504658</v>
      </c>
      <c r="I16">
        <f t="shared" si="3"/>
        <v>1.332884184898637</v>
      </c>
      <c r="J16">
        <f t="shared" si="4"/>
        <v>6.9711862144465897E-2</v>
      </c>
      <c r="K16">
        <f t="shared" si="5"/>
        <v>8.308216412353886E-2</v>
      </c>
    </row>
    <row r="17" spans="1:11">
      <c r="A17">
        <v>40</v>
      </c>
      <c r="B17">
        <v>1217.0505415162399</v>
      </c>
      <c r="C17">
        <v>10.7938099730566</v>
      </c>
      <c r="D17">
        <v>1286.9380727575599</v>
      </c>
      <c r="E17">
        <v>10.7448074051419</v>
      </c>
      <c r="F17">
        <f t="shared" si="0"/>
        <v>3.0853086139291919</v>
      </c>
      <c r="G17">
        <f t="shared" si="1"/>
        <v>3.8347027345548845E-3</v>
      </c>
      <c r="H17">
        <f t="shared" si="2"/>
        <v>3.8688639803257097E-3</v>
      </c>
      <c r="I17">
        <f t="shared" si="3"/>
        <v>3.1095576492301489</v>
      </c>
      <c r="J17">
        <f t="shared" si="4"/>
        <v>3.6109259598777754E-3</v>
      </c>
      <c r="K17">
        <f t="shared" si="5"/>
        <v>3.6412007695085791E-3</v>
      </c>
    </row>
    <row r="18" spans="1:11">
      <c r="A18">
        <v>80</v>
      </c>
      <c r="B18">
        <v>260.74812552068801</v>
      </c>
      <c r="C18">
        <v>8.2187210049723305</v>
      </c>
      <c r="D18">
        <v>360.76589836156597</v>
      </c>
      <c r="E18">
        <v>9.0709801675269208</v>
      </c>
      <c r="F18">
        <f t="shared" si="0"/>
        <v>2.4162211950316546</v>
      </c>
      <c r="G18">
        <f t="shared" si="1"/>
        <v>1.3477556129439794E-2</v>
      </c>
      <c r="H18">
        <f t="shared" si="2"/>
        <v>1.3909240397142586E-2</v>
      </c>
      <c r="I18">
        <f t="shared" si="3"/>
        <v>2.5572254788329207</v>
      </c>
      <c r="J18">
        <f t="shared" si="4"/>
        <v>1.0784736111188575E-2</v>
      </c>
      <c r="K18">
        <f t="shared" si="5"/>
        <v>1.1059385796705623E-2</v>
      </c>
    </row>
    <row r="19" spans="1:11">
      <c r="A19">
        <v>350</v>
      </c>
      <c r="B19">
        <v>17.618161621771701</v>
      </c>
      <c r="C19">
        <v>3.9245655184129098</v>
      </c>
      <c r="D19">
        <v>26.6026103860038</v>
      </c>
      <c r="E19">
        <v>3.9215336945288901</v>
      </c>
      <c r="F19">
        <f t="shared" si="0"/>
        <v>1.2459605897075048</v>
      </c>
      <c r="G19">
        <f t="shared" si="1"/>
        <v>8.7340091007645615E-2</v>
      </c>
      <c r="H19">
        <f t="shared" si="2"/>
        <v>0.10944307563066635</v>
      </c>
      <c r="I19">
        <f t="shared" si="3"/>
        <v>1.4249242539473894</v>
      </c>
      <c r="J19">
        <f t="shared" si="4"/>
        <v>5.9719240903331583E-2</v>
      </c>
      <c r="K19">
        <f t="shared" si="5"/>
        <v>6.9260586880516728E-2</v>
      </c>
    </row>
    <row r="20" spans="1:11">
      <c r="A20">
        <v>250</v>
      </c>
      <c r="B20">
        <v>29.1402388225492</v>
      </c>
      <c r="C20">
        <v>4.1984844949170697</v>
      </c>
      <c r="D20">
        <v>42.491530130519301</v>
      </c>
      <c r="E20">
        <v>4.4560193892014297</v>
      </c>
      <c r="F20">
        <f t="shared" si="0"/>
        <v>1.4644931067644533</v>
      </c>
      <c r="G20">
        <f t="shared" si="1"/>
        <v>5.8455858049798914E-2</v>
      </c>
      <c r="H20">
        <f t="shared" si="2"/>
        <v>6.7566109586052692E-2</v>
      </c>
      <c r="I20">
        <f t="shared" si="3"/>
        <v>1.6283023704229125</v>
      </c>
      <c r="J20">
        <f t="shared" si="4"/>
        <v>4.3310558280662104E-2</v>
      </c>
      <c r="K20">
        <f t="shared" si="5"/>
        <v>4.8113118080940431E-2</v>
      </c>
    </row>
    <row r="21" spans="1:11">
      <c r="A21">
        <v>60</v>
      </c>
      <c r="B21">
        <v>479.26714801444001</v>
      </c>
      <c r="C21">
        <v>9.5115573501414605</v>
      </c>
      <c r="D21">
        <v>611.27381282976899</v>
      </c>
      <c r="E21">
        <v>9.9710416895606997</v>
      </c>
      <c r="F21">
        <f t="shared" si="0"/>
        <v>2.6805776607359419</v>
      </c>
      <c r="G21">
        <f t="shared" si="1"/>
        <v>8.5346159909649444E-3</v>
      </c>
      <c r="H21">
        <f t="shared" si="2"/>
        <v>8.7057032987551963E-3</v>
      </c>
      <c r="I21">
        <f t="shared" si="3"/>
        <v>2.7862357908705349</v>
      </c>
      <c r="J21">
        <f t="shared" si="4"/>
        <v>7.0270138276082861E-3</v>
      </c>
      <c r="K21">
        <f t="shared" si="5"/>
        <v>7.1425855480229394E-3</v>
      </c>
    </row>
  </sheetData>
  <phoneticPr fontId="18"/>
  <pageMargins left="0.75" right="0.75" top="1" bottom="1" header="0.5" footer="0.5"/>
  <pageSetup paperSize="9" orientation="portrait" horizontalDpi="0" verticalDpi="0"/>
  <drawing r:id="rId1"/>
</worksheet>
</file>