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.97\tanas_hakim\HAKIM 2022\9. September\KEKHUSUSAN\PERIKANAN\.USULAN HK PERIKANAN\"/>
    </mc:Choice>
  </mc:AlternateContent>
  <bookViews>
    <workbookView xWindow="0" yWindow="0" windowWidth="28800" windowHeight="12435" activeTab="1"/>
  </bookViews>
  <sheets>
    <sheet name="USUL" sheetId="2" r:id="rId1"/>
    <sheet name="TEMP_CETAK" sheetId="1" r:id="rId2"/>
  </sheets>
  <externalReferences>
    <externalReference r:id="rId3"/>
  </externalReferences>
  <definedNames>
    <definedName name="_xlnm.Print_Area" localSheetId="1">TEMP_CETAK!$A$1:$I$33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M5" i="1"/>
  <c r="L5" i="1" l="1"/>
  <c r="K5" i="1"/>
  <c r="A5" i="1" s="1"/>
  <c r="M181" i="2"/>
  <c r="L181" i="2"/>
  <c r="B182" i="2" s="1"/>
  <c r="K181" i="2"/>
  <c r="A181" i="2" s="1"/>
  <c r="M144" i="2" l="1"/>
  <c r="L144" i="2"/>
  <c r="K144" i="2"/>
  <c r="A144" i="2" s="1"/>
  <c r="B145" i="2" l="1"/>
  <c r="M104" i="2"/>
  <c r="L104" i="2"/>
  <c r="K104" i="2"/>
  <c r="A104" i="2" s="1"/>
  <c r="B105" i="2" l="1"/>
  <c r="M89" i="2"/>
  <c r="L89" i="2"/>
  <c r="K89" i="2"/>
  <c r="A89" i="2" s="1"/>
  <c r="B90" i="2" l="1"/>
  <c r="M64" i="2" l="1"/>
  <c r="L64" i="2"/>
  <c r="K64" i="2"/>
  <c r="A64" i="2" s="1"/>
  <c r="B65" i="2" l="1"/>
  <c r="M23" i="2"/>
  <c r="L23" i="2"/>
  <c r="K23" i="2"/>
  <c r="A23" i="2" s="1"/>
  <c r="M6" i="2"/>
  <c r="L6" i="2"/>
  <c r="K6" i="2"/>
  <c r="A6" i="2" s="1"/>
  <c r="K4" i="2"/>
  <c r="P1" i="2"/>
  <c r="S1" i="2" s="1"/>
  <c r="B7" i="2" l="1"/>
  <c r="B24" i="2"/>
  <c r="Q1" i="2"/>
  <c r="R1" i="2"/>
  <c r="A1" i="2" s="1"/>
  <c r="K4" i="1"/>
  <c r="P1" i="1"/>
  <c r="Q1" i="1" s="1"/>
  <c r="R1" i="1" l="1"/>
  <c r="S1" i="1"/>
  <c r="A1" i="1" l="1"/>
</calcChain>
</file>

<file path=xl/comments1.xml><?xml version="1.0" encoding="utf-8"?>
<comments xmlns="http://schemas.openxmlformats.org/spreadsheetml/2006/main">
  <authors>
    <author>Tanas_Hakim_Ocha</author>
  </authors>
  <commentList>
    <comment ref="D39" authorId="0" shapeId="0">
      <text>
        <r>
          <rPr>
            <b/>
            <sz val="9"/>
            <color indexed="81"/>
            <rFont val="Tahoma"/>
            <family val="2"/>
          </rPr>
          <t>2014: Mohon PN di luar PT Papua, ybs dan istri sakit malaria, istri keguguran karena malaria, anak ke 2 meninggal karena malaria, anak pertama sakit malaria.</t>
        </r>
      </text>
    </comment>
    <comment ref="G45" authorId="0" shapeId="0">
      <text>
        <r>
          <rPr>
            <b/>
            <sz val="9"/>
            <color indexed="81"/>
            <rFont val="Tahoma"/>
            <family val="2"/>
          </rPr>
          <t>BATAL</t>
        </r>
      </text>
    </comment>
    <comment ref="G57" authorId="0" shapeId="0">
      <text>
        <r>
          <rPr>
            <b/>
            <sz val="9"/>
            <color indexed="81"/>
            <rFont val="Tahoma"/>
            <family val="2"/>
          </rPr>
          <t>MOHON PN MARTAPURA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MHN MUTASI KE PN TEGAL</t>
        </r>
      </text>
    </comment>
    <comment ref="G99" authorId="0" shapeId="0">
      <text>
        <r>
          <rPr>
            <b/>
            <sz val="9"/>
            <color indexed="81"/>
            <rFont val="Tahoma"/>
            <family val="2"/>
          </rPr>
          <t>Permohonan : MHN PN TANJUNGKARANG, MATARAM, SRAGEN</t>
        </r>
      </text>
    </comment>
    <comment ref="G127" authorId="0" shapeId="0">
      <text>
        <r>
          <rPr>
            <b/>
            <sz val="9"/>
            <color indexed="81"/>
            <rFont val="Tahoma"/>
            <family val="2"/>
          </rPr>
          <t>Permohonan : MHN PINDAH KE PN CIBINONG, KARENA SAKIT DAN MEMERLUKAN KONTROL DI RS PGI CIKINI</t>
        </r>
      </text>
    </comment>
    <comment ref="G155" authorId="0" shapeId="0">
      <text>
        <r>
          <rPr>
            <b/>
            <sz val="9"/>
            <color indexed="81"/>
            <rFont val="Tahoma"/>
            <family val="2"/>
          </rPr>
          <t>Mohon PN Batam (mendekati isteri)</t>
        </r>
      </text>
    </comment>
  </commentList>
</comments>
</file>

<file path=xl/comments2.xml><?xml version="1.0" encoding="utf-8"?>
<comments xmlns="http://schemas.openxmlformats.org/spreadsheetml/2006/main">
  <authors>
    <author>Tanas_Hakim_Ocha</author>
  </authors>
  <commentList>
    <comment ref="G30" authorId="0" shapeId="0">
      <text>
        <r>
          <rPr>
            <b/>
            <sz val="9"/>
            <color indexed="81"/>
            <rFont val="Tahoma"/>
            <family val="2"/>
          </rPr>
          <t>Permohonan : mhn naik di kisaran_x000D_
MHN STRUKTURAL DI KAYU AGUNG/PELELAWAN</t>
        </r>
      </text>
    </comment>
  </commentList>
</comments>
</file>

<file path=xl/sharedStrings.xml><?xml version="1.0" encoding="utf-8"?>
<sst xmlns="http://schemas.openxmlformats.org/spreadsheetml/2006/main" count="885" uniqueCount="369">
  <si>
    <t>NO.</t>
  </si>
  <si>
    <t>NAMA/NIP/TGL.LAHIR</t>
  </si>
  <si>
    <t>JABATAN</t>
  </si>
  <si>
    <t>RIWAYAT PEKERJAAN</t>
  </si>
  <si>
    <t>KET.</t>
  </si>
  <si>
    <t>PN PONTIANAK</t>
  </si>
  <si>
    <t>HK PERIKANAN</t>
  </si>
  <si>
    <t>:</t>
  </si>
  <si>
    <t>0 (PERKARA : 36)</t>
  </si>
  <si>
    <t>NAMA</t>
  </si>
  <si>
    <t>MOCH NUR AZIZI, SH</t>
  </si>
  <si>
    <t>HAKIM</t>
  </si>
  <si>
    <t>01-12-01</t>
  </si>
  <si>
    <t xml:space="preserve">  CP CH PN KENDAL</t>
  </si>
  <si>
    <t>DIKLAT PERIKANAN TH. 2007 (27)</t>
  </si>
  <si>
    <t>NIP</t>
  </si>
  <si>
    <t>040074424 / 19760505 200112 1 003</t>
  </si>
  <si>
    <t>( I.A )</t>
  </si>
  <si>
    <t>01-07-03</t>
  </si>
  <si>
    <t xml:space="preserve">  PNS PN KENDAL</t>
  </si>
  <si>
    <t>DIKLAT CJE TH. 2007</t>
  </si>
  <si>
    <t>GOL. RUANG</t>
  </si>
  <si>
    <t>IV/a, 01-04-18</t>
  </si>
  <si>
    <t>HK ANAK</t>
  </si>
  <si>
    <t>14-02-05</t>
  </si>
  <si>
    <t xml:space="preserve">  HK PN TUAL</t>
  </si>
  <si>
    <t>PELATIHAN PEMAKNAAN KEPPH HAKIM MASA KERJA 8-15 TAHUN TH.2017</t>
  </si>
  <si>
    <t>TP/TGL LHR</t>
  </si>
  <si>
    <t>SEMARANG, 05-05-1976</t>
  </si>
  <si>
    <t>HK PEMILU</t>
  </si>
  <si>
    <t>22-08-08</t>
  </si>
  <si>
    <t xml:space="preserve">  HK PN PRABUMULIH</t>
  </si>
  <si>
    <t>FIT AND PROPER TEST CALON WKPN KLAS II (TL 91/118)</t>
  </si>
  <si>
    <t>JENIS KELAMIN</t>
  </si>
  <si>
    <t>PRIA</t>
  </si>
  <si>
    <t>12-05-11</t>
  </si>
  <si>
    <t xml:space="preserve">  HK PN PURBALINGGA</t>
  </si>
  <si>
    <t>MENTOR PROGRAM PCC TERPADU PERADILAN UMUM TH. 2018</t>
  </si>
  <si>
    <t>ISTERI/SUAMI</t>
  </si>
  <si>
    <t>AGUSTINA PUJI UNTARI ( IRT )</t>
  </si>
  <si>
    <t>24-06-14</t>
  </si>
  <si>
    <t xml:space="preserve">  HK PN KUDUS</t>
  </si>
  <si>
    <t>DIKLAT SERTIFIKASI TIPIKOR MARI TH. 2018 (38)</t>
  </si>
  <si>
    <t>ANAK</t>
  </si>
  <si>
    <t>2</t>
  </si>
  <si>
    <t>22-01-20</t>
  </si>
  <si>
    <t xml:space="preserve">  HK PN PONTIANAK</t>
  </si>
  <si>
    <t>AGAMA</t>
  </si>
  <si>
    <t>ISLAM</t>
  </si>
  <si>
    <t>PENDIDIKAN</t>
  </si>
  <si>
    <t>SH UNIV.SEMARANG  2000</t>
  </si>
  <si>
    <t>SRT KPT PONTIANAK TGL. 28 JANUARI 2021</t>
  </si>
  <si>
    <t>NO : W17-U/374/KP.04.5/1/2021</t>
  </si>
  <si>
    <t>TOTAL</t>
  </si>
  <si>
    <t>N</t>
  </si>
  <si>
    <t>JUBAIDA DIU, S.H.</t>
  </si>
  <si>
    <t>PN BITUNG</t>
  </si>
  <si>
    <t>01-04-07</t>
  </si>
  <si>
    <t xml:space="preserve">  CP CH PN LIMBOTO</t>
  </si>
  <si>
    <t>DIKLAT CJE I TH. 2014</t>
  </si>
  <si>
    <t>220005285 / 19790108 200704 2 001</t>
  </si>
  <si>
    <t>( I.B )</t>
  </si>
  <si>
    <t>01-08-08</t>
  </si>
  <si>
    <t xml:space="preserve">  PNS  PN LIMBOTO</t>
  </si>
  <si>
    <t>DIKLAT TEKNIS FUNGSIONAL SENGKETA PILKADA TH. 2016</t>
  </si>
  <si>
    <t>III/d, 01-04-19</t>
  </si>
  <si>
    <t>HK TPP</t>
  </si>
  <si>
    <t>11-02-11</t>
  </si>
  <si>
    <t xml:space="preserve">  HK PN AMURANG</t>
  </si>
  <si>
    <t>DIKLAT TERPADU PENANGANAN PERKARA PERDATA LINGKUNGAN HIDUP DI MANADO TH. 2017</t>
  </si>
  <si>
    <t>MANADO, 08-01-1979</t>
  </si>
  <si>
    <t>07-04-15</t>
  </si>
  <si>
    <t xml:space="preserve">  HK PN TAHUNA</t>
  </si>
  <si>
    <t>DIKLAT SERTIFIKASI PERIKANAN MA RI TH. 2019 (27)</t>
  </si>
  <si>
    <t>WANITA</t>
  </si>
  <si>
    <t>11-06-20</t>
  </si>
  <si>
    <t xml:space="preserve">  HK PN BITUNG</t>
  </si>
  <si>
    <t>IDHAM CH. KADIR AMD ( WIRASWASTA DI TAHUNA )</t>
  </si>
  <si>
    <t>1</t>
  </si>
  <si>
    <t>SH UNIV SAMRATULANGI TH. 2001</t>
  </si>
  <si>
    <t>EMAIL</t>
  </si>
  <si>
    <t>jubaidadiu@yahoo.co.id/jubaidadiu@yahoo.go.mail</t>
  </si>
  <si>
    <t>CHRISTIAN YOSEPH PARDOMUAN SIREGAR, S.H.</t>
  </si>
  <si>
    <t>01-05-08</t>
  </si>
  <si>
    <t xml:space="preserve">  CP CH PN SORONG</t>
  </si>
  <si>
    <t>220005880 / 19760615 200805 1 001</t>
  </si>
  <si>
    <t>01-06-09</t>
  </si>
  <si>
    <t xml:space="preserve">  CPNS PN SORONG</t>
  </si>
  <si>
    <t>DIKLAT SERTIFIKASI PERIKANAN MA RI TH. 2019 (26)</t>
  </si>
  <si>
    <t>III/d, 01-10-20</t>
  </si>
  <si>
    <t>10-01-12</t>
  </si>
  <si>
    <t xml:space="preserve">  HK PN NABIRE</t>
  </si>
  <si>
    <t>TEBING TINGGI, 15-06-1976</t>
  </si>
  <si>
    <t>22-12-14</t>
  </si>
  <si>
    <t>09-06-15</t>
  </si>
  <si>
    <t xml:space="preserve">  HK PN PASARWAJO</t>
  </si>
  <si>
    <t>IRT</t>
  </si>
  <si>
    <t>17-12-20</t>
  </si>
  <si>
    <t>KRISTEN</t>
  </si>
  <si>
    <t>SH  TH. 1999</t>
  </si>
  <si>
    <t>christian.y.p.siregar@gmail.com</t>
  </si>
  <si>
    <t>RIO LERY PUTRA MAMONTO, S.H.</t>
  </si>
  <si>
    <t>01-04-09</t>
  </si>
  <si>
    <t xml:space="preserve">  CP CH PN MANADO</t>
  </si>
  <si>
    <t>SUDAH BERSERTIFIKAT MEDIATOR</t>
  </si>
  <si>
    <t xml:space="preserve"> / 19860212 200904 1 004</t>
  </si>
  <si>
    <t>01-09-10</t>
  </si>
  <si>
    <t xml:space="preserve">  PNS PN MANADO</t>
  </si>
  <si>
    <t>DIKLAT SERTIFIKASI PERIKANAN MA RI TH. 2019 (14)</t>
  </si>
  <si>
    <t>III/d, 01-04-21</t>
  </si>
  <si>
    <t>19-06-12</t>
  </si>
  <si>
    <t xml:space="preserve">  HK PN PINRANG</t>
  </si>
  <si>
    <t>KOTAMOBAGU (BOLAANG MONGONDOW), 12-02-1986</t>
  </si>
  <si>
    <t>30-10-15</t>
  </si>
  <si>
    <t xml:space="preserve">  HK PN BANJARBARU</t>
  </si>
  <si>
    <t>21-04-20</t>
  </si>
  <si>
    <t>AMEILIA SUKMASARI, S.H., M.H (HAKIM PENGADILAN NEGERI AIRMADIDI)</t>
  </si>
  <si>
    <t>0</t>
  </si>
  <si>
    <t>SH UNSRAT TH. 2008</t>
  </si>
  <si>
    <t>riomamonto@gmail.com</t>
  </si>
  <si>
    <t>SRT KPN BITUNG TGL. 21 MEI 2021</t>
  </si>
  <si>
    <t>NO SRT : W19-U/354.KP/01.5/2021</t>
  </si>
  <si>
    <t>UDUT WIDODO KUSMIRAN NAPITUPULU, S.H., M.H.</t>
  </si>
  <si>
    <t>01-12-02</t>
  </si>
  <si>
    <t xml:space="preserve">  CP CH PN KISARAN</t>
  </si>
  <si>
    <t>DIKLAT PERIKANAN TH. 2010 (40)</t>
  </si>
  <si>
    <t>040077253 / 19761126 200212 1 002</t>
  </si>
  <si>
    <t>01-04-04</t>
  </si>
  <si>
    <t xml:space="preserve">  PNS PN KISARAN</t>
  </si>
  <si>
    <t>IV/a, 01-04-19</t>
  </si>
  <si>
    <t>10-11-05</t>
  </si>
  <si>
    <t xml:space="preserve">  HK PN RENGAT</t>
  </si>
  <si>
    <t>FIT AND PROPER TEST CALON WKPN KLAS II GEL I TH. 2017 (TL 51/73)</t>
  </si>
  <si>
    <t>MEDAN, 26-11-1976</t>
  </si>
  <si>
    <t>29-01-09</t>
  </si>
  <si>
    <t xml:space="preserve">  HK PN RANAI</t>
  </si>
  <si>
    <t>MENTOR PROGRAM PCC CAKIM PERADILAN UMUM TH. 2018</t>
  </si>
  <si>
    <t>23-09-11</t>
  </si>
  <si>
    <t xml:space="preserve">  HK PN DUMAI</t>
  </si>
  <si>
    <t>PNS DINKES DI NATUNA (SEDANG STUDI DI MEDAN)</t>
  </si>
  <si>
    <t xml:space="preserve">  HK PN LUBUK PAKAM</t>
  </si>
  <si>
    <t>SH USU  2002</t>
  </si>
  <si>
    <t>MOCH. ICHWANUDIN, S.H., M.H.</t>
  </si>
  <si>
    <t>01-12-00</t>
  </si>
  <si>
    <t xml:space="preserve">  CP CH PN TEGAL</t>
  </si>
  <si>
    <t>DIKLAT HK &amp; JAKSA NOP 2009</t>
  </si>
  <si>
    <t>040073517 / 19760113 200012 1 001</t>
  </si>
  <si>
    <t>01-04-02</t>
  </si>
  <si>
    <t xml:space="preserve">  PNS PN TEGAL</t>
  </si>
  <si>
    <t>DIKLAT TIPIKOR XVIII TH. 2017 (9)</t>
  </si>
  <si>
    <t>IV/b, 01-04-21</t>
  </si>
  <si>
    <t>23-03-04</t>
  </si>
  <si>
    <t xml:space="preserve">  HK PN POLEWALI</t>
  </si>
  <si>
    <t>FIT AND PROPER TEST CALON WKPN KLAS II (TL 65/118)</t>
  </si>
  <si>
    <t>SEMARANG, 13-01-1976</t>
  </si>
  <si>
    <t>26-08-08</t>
  </si>
  <si>
    <t xml:space="preserve">  HK PN KUALA TUNGKAL</t>
  </si>
  <si>
    <t>DIKLAT SERTIFIKASI PERIKANAN MA RI TH. 2019 (18)</t>
  </si>
  <si>
    <t xml:space="preserve">  HK PN KEBUMEN</t>
  </si>
  <si>
    <t>24-12-13</t>
  </si>
  <si>
    <t xml:space="preserve">  HK PN PEKALONGAN</t>
  </si>
  <si>
    <t>3</t>
  </si>
  <si>
    <t>02-04-19</t>
  </si>
  <si>
    <t>SH UNIV. PANCA BAKTI-TEGAL 1999, M.H. UNSOED 2014</t>
  </si>
  <si>
    <t>S2 UNIV. JENDRAL SOEDIRMAN 12-04-2014</t>
  </si>
  <si>
    <t>SRT KPT PONTIANAK TGL. 30 APRIL 2021</t>
  </si>
  <si>
    <t>NO SRT : W17-U/1130/KP.04.5/4/2021</t>
  </si>
  <si>
    <t>WIDODO HARIAWAN, S.H.,M.H.</t>
  </si>
  <si>
    <t>PN TANJUNG PINANG</t>
  </si>
  <si>
    <t xml:space="preserve">  CP CH PN SALATIGA</t>
  </si>
  <si>
    <t>DIKLAT HUKUM LINGKUNGAN SEPTEMBER 2011 (29)</t>
  </si>
  <si>
    <t>040077410 / 19771230 200212 1 006</t>
  </si>
  <si>
    <t xml:space="preserve">  PNS PN SALATIGA</t>
  </si>
  <si>
    <t xml:space="preserve">  HK PN LABUHA</t>
  </si>
  <si>
    <t>WORKSHOP KEPPH HAKIM MASA KERJA 8 S.D. 15 TAHUN DI SURABAYA TH. 2017</t>
  </si>
  <si>
    <t>SEMARANG, 30-12-1977</t>
  </si>
  <si>
    <t>22-01-10</t>
  </si>
  <si>
    <t xml:space="preserve">  HK PN PANGKALAN BUN</t>
  </si>
  <si>
    <t>DIKLAT SERTIFIKASI PERIKANAN TH. 2018 (27)</t>
  </si>
  <si>
    <t>01-11-12</t>
  </si>
  <si>
    <t xml:space="preserve">  HK PN SUMENEP</t>
  </si>
  <si>
    <t>PATMI HANDAYANI, SE (PNS PN SUMENEP)</t>
  </si>
  <si>
    <t>04-02-16</t>
  </si>
  <si>
    <t xml:space="preserve">  HK PN KEDIRI</t>
  </si>
  <si>
    <t>FIT AND PROPER TEST CALON PIMPINAN PN KLS II TA. 2019 (TL 49/59)</t>
  </si>
  <si>
    <t>04-05-21</t>
  </si>
  <si>
    <t xml:space="preserve">  HK PN TANJUNG PINANG</t>
  </si>
  <si>
    <t>SH. UNISULA 2002</t>
  </si>
  <si>
    <t>MH UNIV ISLAM KADIRI TH. 2017</t>
  </si>
  <si>
    <t>SRT KPT PEKANBARU TANGGAL 20 AGUSTUS 2021</t>
  </si>
  <si>
    <t>NO SRT : W4-U/3904/KP.04.6/8/2021</t>
  </si>
  <si>
    <t>ANGGALANTON BOANG MANALU, S.H., M.H.</t>
  </si>
  <si>
    <t xml:space="preserve">  CP CH PN SIBOLGA</t>
  </si>
  <si>
    <t>040077255 / 19780922 200212 1 001</t>
  </si>
  <si>
    <t xml:space="preserve">  PNS PN SIBOLGA</t>
  </si>
  <si>
    <t>PELATIHAN PENANANGAN PERKARA PIDANA DAN KEANEKARAGAMAN HAYATI TH. 2014</t>
  </si>
  <si>
    <t xml:space="preserve">  HK PN RUTENG</t>
  </si>
  <si>
    <t>PELATIHAN ETIKA PENGAMBILAN PUTUSAN &amp; MANAJEMEN DLM PERSIDANGAN TH. 2015</t>
  </si>
  <si>
    <t>TIGALINGGA, 22-09-1978</t>
  </si>
  <si>
    <t>HK TIPIKOR</t>
  </si>
  <si>
    <t>04-09-08</t>
  </si>
  <si>
    <t xml:space="preserve">  HK PN PASIR PANGARAIAN</t>
  </si>
  <si>
    <t>DIKLAT SERTIFIKASI SPPA MA RI TH. 2018 (50)</t>
  </si>
  <si>
    <t>14-05-12</t>
  </si>
  <si>
    <t xml:space="preserve">  HK PN BANGKINANG</t>
  </si>
  <si>
    <t>FIT AND PROPER TEST CALON WKPN KLAS II GEL  I TH. 2018 (TL 72/108)</t>
  </si>
  <si>
    <t>PNS DOKTER DI MEDAN</t>
  </si>
  <si>
    <t>28-10-15</t>
  </si>
  <si>
    <t>FIT AND PROPER TEST CALON WKPN KLAS II GEL  III TH. 2019 (TL 26/59)</t>
  </si>
  <si>
    <t>DIKLAT SERTIFIKASI TIPIKOR ANGKT. XX TH. 2019 (27)</t>
  </si>
  <si>
    <t>SH USU 2001, M.H. UIR 2011</t>
  </si>
  <si>
    <t>ronikasihaloho@yahoo.com</t>
  </si>
  <si>
    <t>GUNTUR PAMBUDI WIJAYA, S.H., M.H.</t>
  </si>
  <si>
    <t xml:space="preserve">  CP CH PN PURWOKERTO</t>
  </si>
  <si>
    <t>PELATIHAN HAM (KERJASAMA MARI - ELSAM) TH. 2015</t>
  </si>
  <si>
    <t>040077428 / 19761124 200212 1 002</t>
  </si>
  <si>
    <t xml:space="preserve">  PNS PN PURWOKERTO</t>
  </si>
  <si>
    <t>TOEFL : 507</t>
  </si>
  <si>
    <t xml:space="preserve">  HK PN SELAYAR</t>
  </si>
  <si>
    <t>FIT AND PROPER TEST CALON WKPN KLAS II GEL II TH. 2017 (TL 56/118)</t>
  </si>
  <si>
    <t>KEBUMEN, 24-11-1976</t>
  </si>
  <si>
    <t xml:space="preserve">  HK PN GUNUNG SUGIH</t>
  </si>
  <si>
    <t>DIKLAT PERKARA HKI – JEPANG TH. 2018 (28)</t>
  </si>
  <si>
    <t xml:space="preserve">  HK PN KAB. KEDIRI</t>
  </si>
  <si>
    <t>TL FIT &amp; PROPER II GEL I TH 2020 (68/72)</t>
  </si>
  <si>
    <t>SH UNSOED 2000, M.H. UNILA TH. 2011</t>
  </si>
  <si>
    <t>gwijaya76@yahoo.co.id</t>
  </si>
  <si>
    <t>JUSTIAR RONAL, S.H.</t>
  </si>
  <si>
    <t xml:space="preserve">  CP CH PMT. SIANTAR</t>
  </si>
  <si>
    <t>040077112 / 19780703 200212 1 007</t>
  </si>
  <si>
    <t xml:space="preserve">  PNS PN PMT. SIANTAR</t>
  </si>
  <si>
    <t>DIKLAT SERTIFIKASI SPPA GEL II TH. 2016 (23)</t>
  </si>
  <si>
    <t>HK PHI</t>
  </si>
  <si>
    <t>02-05-06</t>
  </si>
  <si>
    <t xml:space="preserve">  HK PN SINTANG</t>
  </si>
  <si>
    <t>DIKLAT SERTIFIKASI PHI TH. 2017 (3)</t>
  </si>
  <si>
    <t>DURI, 03-07-1978</t>
  </si>
  <si>
    <t>01-03-10</t>
  </si>
  <si>
    <t xml:space="preserve">  HK PN SIBOLGA</t>
  </si>
  <si>
    <t>FIT AND PROPER TEST CALON WKPN KLAS II GEL  I TH. 2018 (TL 58/108)</t>
  </si>
  <si>
    <t>18-02-14</t>
  </si>
  <si>
    <t xml:space="preserve">  HK PN SIMALUNGUN</t>
  </si>
  <si>
    <t>FIT AND PROPER TEST CALON WKPN KLAS II GEL  III TH. 2019 (TL 24/59)</t>
  </si>
  <si>
    <t>SH USU 2001</t>
  </si>
  <si>
    <t>DIKLAT SERTIFIKASI PERIKANAN MA RI TH. 2021</t>
  </si>
  <si>
    <t>SRT KPN TANJUNG PINANG TANGGAL 26 OKTOBER 2021</t>
  </si>
  <si>
    <t>NO SRT : W4.U2/2736/PP.00.1/10/2021</t>
  </si>
  <si>
    <t>JONSON PARANCIS, S.H., M.H.</t>
  </si>
  <si>
    <t>KETUA</t>
  </si>
  <si>
    <t>PN RANAI</t>
  </si>
  <si>
    <t>01-12-03</t>
  </si>
  <si>
    <t xml:space="preserve">  CP CH PN SIDIKALANG</t>
  </si>
  <si>
    <t>040078653 / 19791116 200312 1 003</t>
  </si>
  <si>
    <t>( II )</t>
  </si>
  <si>
    <t>01-04-05</t>
  </si>
  <si>
    <t xml:space="preserve">  PNS PN SIDIKALANG</t>
  </si>
  <si>
    <t>SPPA KEMENHUKHAM ANGKTN. VIII 2015</t>
  </si>
  <si>
    <t>IV/a, 01-04-20</t>
  </si>
  <si>
    <t>31-10-06</t>
  </si>
  <si>
    <t xml:space="preserve">  HK PN PELELAWAN</t>
  </si>
  <si>
    <t>DIKLAT SERTIFIKASI TIPIKOR ANGKT. XX TH. 2019 (30)</t>
  </si>
  <si>
    <t>MANDALA, 16-11-1979</t>
  </si>
  <si>
    <t>01-11-10</t>
  </si>
  <si>
    <t xml:space="preserve">  HK PN BENGKALIS</t>
  </si>
  <si>
    <t>LULUS FIT &amp; PROPER II GEL I TH 2021 (30/55)</t>
  </si>
  <si>
    <t>10-09-14</t>
  </si>
  <si>
    <t xml:space="preserve">  HK PN SUNGAI LIAT</t>
  </si>
  <si>
    <t>DIKLAT SERTIFIKASI PERIKANAN MA R.I. T.A. 2021 (4)</t>
  </si>
  <si>
    <t>SINTHIA FOURSELA (JAKSA DI DUMAI)</t>
  </si>
  <si>
    <t xml:space="preserve">  HK PN KARAWANG</t>
  </si>
  <si>
    <t xml:space="preserve">  WKPN RANAI</t>
  </si>
  <si>
    <t>27-12-21</t>
  </si>
  <si>
    <t xml:space="preserve">  KPN RANAI</t>
  </si>
  <si>
    <t>SH USU 2003, MH UNV ISLAM RIAU 2010</t>
  </si>
  <si>
    <t>sayajonson@gmail.com</t>
  </si>
  <si>
    <t>DESMOND FREDDY, S.H.,L.L.M.</t>
  </si>
  <si>
    <t>30 11 17</t>
  </si>
  <si>
    <t xml:space="preserve">  CP CH PN RANAI</t>
  </si>
  <si>
    <t>DIKLAT PPC ANGK III (1020)</t>
  </si>
  <si>
    <t xml:space="preserve"> / 19871122 201712 1 001</t>
  </si>
  <si>
    <t>01-05-19</t>
  </si>
  <si>
    <t xml:space="preserve">  PNS PN RANAI</t>
  </si>
  <si>
    <t>DIKLAT PPC MEDIASI</t>
  </si>
  <si>
    <t>III/b, 01-10-21</t>
  </si>
  <si>
    <t>00-00-00</t>
  </si>
  <si>
    <t xml:space="preserve">  MAGANG PN MADIUN</t>
  </si>
  <si>
    <t>DIKLAT PPC SPPA</t>
  </si>
  <si>
    <t>PEKANBARU, 22-11-1987</t>
  </si>
  <si>
    <t>19-03-20</t>
  </si>
  <si>
    <t>DIKLAT SERTIFIKASI PERIKANAN MA R.I. T.A. 2021 (23)</t>
  </si>
  <si>
    <t>S-1 ILMU HUKUM UGM TAHUN 2012</t>
  </si>
  <si>
    <t>MASTER HUKUM TAHUN 2017</t>
  </si>
  <si>
    <t>PANTUN ANDRIANUS LUMBAN GAOL, S.H.</t>
  </si>
  <si>
    <t>DIKLAT PPC ANGK III (727)</t>
  </si>
  <si>
    <t xml:space="preserve"> / 19940712 201712 1 006</t>
  </si>
  <si>
    <t>III/a, 01-12-17</t>
  </si>
  <si>
    <t xml:space="preserve">  MAGANG PN PEKANBARU</t>
  </si>
  <si>
    <t>TEBING TINGGI, 12-07-1994</t>
  </si>
  <si>
    <t>DIKLAT SERTIFIKASI PERIKANAN MA R.I. T.A. 2021 (7)</t>
  </si>
  <si>
    <t>KATHOLIK</t>
  </si>
  <si>
    <t>S.H. UNIVERSITAS RIAU THN 2016</t>
  </si>
  <si>
    <t>SRT KPT PEKANBARU TANGGAL 13 DESEMBER 2021</t>
  </si>
  <si>
    <t>NO SRT : W4-U/6141/KP.04.6/12/2021</t>
  </si>
  <si>
    <t>SAYED TARMIZI, S.H., M.H.</t>
  </si>
  <si>
    <t>PN MEDAN</t>
  </si>
  <si>
    <t>01-03-00</t>
  </si>
  <si>
    <t xml:space="preserve">  CP CH PN JANTHO</t>
  </si>
  <si>
    <t>DIKLAT TIPIKOR VI 2009 (86)</t>
  </si>
  <si>
    <t>040073229 / 19741110 199811 1 001</t>
  </si>
  <si>
    <t>( I.A.K )</t>
  </si>
  <si>
    <t>01-09-01</t>
  </si>
  <si>
    <t xml:space="preserve">  PNS  PN JANTHO</t>
  </si>
  <si>
    <t>DIKLAT MEDIASI APRIL 2010</t>
  </si>
  <si>
    <t>IV/b, 01-04-20</t>
  </si>
  <si>
    <t>26-03-03</t>
  </si>
  <si>
    <t xml:space="preserve">  HK PN JANTHO</t>
  </si>
  <si>
    <t>MENASAH LUENG, 10-11-1974</t>
  </si>
  <si>
    <t>20-08-07</t>
  </si>
  <si>
    <t xml:space="preserve">  HK PN LANGSA</t>
  </si>
  <si>
    <t>DIKLAT TINDAK PIDANA NARKOBA TH. 2014 (70)</t>
  </si>
  <si>
    <t>02-02-11</t>
  </si>
  <si>
    <t xml:space="preserve">  HK PN BANGKO</t>
  </si>
  <si>
    <t>WORKSHOP HUKUM PERSAINGAN USAHA DI WIL PT JAMBI</t>
  </si>
  <si>
    <t>SYARIFAH MASYITAH (SWASTA)</t>
  </si>
  <si>
    <t>29-07-13</t>
  </si>
  <si>
    <t xml:space="preserve">  HK PN CIANJUR</t>
  </si>
  <si>
    <t>TL FIT &amp; PROPER IB GEL II TH 2020 (34/48)</t>
  </si>
  <si>
    <t xml:space="preserve">  WKPN SINGKIL</t>
  </si>
  <si>
    <t>DIKLAT TEKNIS FUNGSIONAL HUKUM PERSAINGAN USAHA TH. 2020 (18)</t>
  </si>
  <si>
    <t>01-07-16</t>
  </si>
  <si>
    <t xml:space="preserve">  KPN SINGKIL</t>
  </si>
  <si>
    <t>DIKLAT SERTIFIKASI NIAGA, KEPAILITAN &amp; PKPU MA R.I. T.A. 2021 (36)</t>
  </si>
  <si>
    <t>UJG TH 1998, MH UNSYIAH KUALA 2010</t>
  </si>
  <si>
    <t>25-09-18</t>
  </si>
  <si>
    <t xml:space="preserve">  KPN BLANGKAJEREN</t>
  </si>
  <si>
    <t>MAGISTER HUKUM TAHUN 2010</t>
  </si>
  <si>
    <t>23-11-20</t>
  </si>
  <si>
    <t xml:space="preserve">  HK PN MEDAN</t>
  </si>
  <si>
    <t xml:space="preserve">DIKLAT SERTIFIKASI PERIKANAN T.A. 2022 </t>
  </si>
  <si>
    <t>SRT KPN MEDAN TANGGAL 7 JUNI 2022</t>
  </si>
  <si>
    <t>NO SRT : W2.U1/9687/KP.04.04/VI/2022</t>
  </si>
  <si>
    <t>4 Juli 2022</t>
  </si>
  <si>
    <t>HALIDA RAHARDHINI, S.H., M.HUM.</t>
  </si>
  <si>
    <t>PN KISARAN</t>
  </si>
  <si>
    <t xml:space="preserve">  CP CH PN LUBUK PAKAM</t>
  </si>
  <si>
    <t>040077229 / 19790819 200212 2 003</t>
  </si>
  <si>
    <t xml:space="preserve">  PNS PN LUBUK PAKAM</t>
  </si>
  <si>
    <t>DIKLAT CALON PIMPINAN PENGADILAN TH. 2014</t>
  </si>
  <si>
    <t xml:space="preserve">  HK PN KOTOBARU</t>
  </si>
  <si>
    <t>DIKLAT TIPIKOR ANGKT. XVI TH. 2015 (16)</t>
  </si>
  <si>
    <t>KISARAN, 19-08-1979</t>
  </si>
  <si>
    <t>02-11-07</t>
  </si>
  <si>
    <t>PELATIHAN TERPADU PENCEGAHAN TIPIKOR DI MEDAN TH. 2017</t>
  </si>
  <si>
    <t xml:space="preserve">  HK PN TEBING TINGGI</t>
  </si>
  <si>
    <t>FIT AND PROPER TEST CALON WKPN KLAS II GEL  I TH. 2018 (TL 46/108)</t>
  </si>
  <si>
    <t>EMIL MUSLIM ( BANK MEGA DI MEDAN)</t>
  </si>
  <si>
    <t>LULUS FIT AND PROPER TEST CALON WKPN KLAS II GEL  III TH. 2019 (4/59)</t>
  </si>
  <si>
    <t>13-03-20</t>
  </si>
  <si>
    <t xml:space="preserve">  WKPN BATURAJA</t>
  </si>
  <si>
    <t>DIKLAT SERTIFIKASI PERIKANAN MA R.I. T.A. 2021 (26)</t>
  </si>
  <si>
    <t xml:space="preserve">  KPN BATURAJA</t>
  </si>
  <si>
    <t>LULUS FIT &amp; PROPER IB GEL I TH 2022 (10/61)</t>
  </si>
  <si>
    <t>SH ' USU 2002, M.HUM.. USU  2004</t>
  </si>
  <si>
    <t>25-02-22</t>
  </si>
  <si>
    <t xml:space="preserve">  WKPN STABAT</t>
  </si>
  <si>
    <t>11-11-22</t>
  </si>
  <si>
    <t xml:space="preserve">  KPN KISARAN</t>
  </si>
  <si>
    <t>NO SRT : W2.U/8781/KP.04.11/10/2022</t>
  </si>
  <si>
    <t>SRT KPT MEDAN TANGGAL 28 OKTOBER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</si>
</sst>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63"/>
      <name val="Arial"/>
      <family val="2"/>
    </font>
    <font>
      <sz val="12"/>
      <name val="Arial"/>
      <family val="2"/>
    </font>
    <font>
      <sz val="13"/>
      <name val="Arial"/>
      <family val="2"/>
    </font>
    <font>
      <b/>
      <sz val="20"/>
      <name val="Arial"/>
      <family val="2"/>
    </font>
    <font>
      <b/>
      <sz val="13"/>
      <name val="Arial"/>
      <family val="2"/>
    </font>
    <font>
      <b/>
      <sz val="18"/>
      <name val="Arial"/>
      <family val="2"/>
    </font>
    <font>
      <sz val="11"/>
      <name val="Calibri"/>
      <family val="2"/>
      <scheme val="minor"/>
    </font>
    <font>
      <b/>
      <u/>
      <sz val="16"/>
      <name val="Arial"/>
      <family val="2"/>
    </font>
    <font>
      <b/>
      <sz val="12"/>
      <color rgb="FF000000"/>
      <name val="Arial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2"/>
      </left>
      <right/>
      <top/>
      <bottom/>
      <diagonal/>
    </border>
    <border>
      <left/>
      <right style="thin">
        <color indexed="62"/>
      </right>
      <top/>
      <bottom/>
      <diagonal/>
    </border>
    <border>
      <left style="thin">
        <color indexed="6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2"/>
      </left>
      <right style="thin">
        <color indexed="62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2"/>
      </right>
      <top style="thin">
        <color indexed="64"/>
      </top>
      <bottom/>
      <diagonal/>
    </border>
    <border>
      <left style="thin">
        <color indexed="62"/>
      </left>
      <right style="thin">
        <color indexed="62"/>
      </right>
      <top/>
      <bottom style="thin">
        <color indexed="64"/>
      </bottom>
      <diagonal/>
    </border>
    <border>
      <left style="thin">
        <color indexed="62"/>
      </left>
      <right/>
      <top/>
      <bottom style="thin">
        <color indexed="64"/>
      </bottom>
      <diagonal/>
    </border>
    <border>
      <left/>
      <right style="thin">
        <color indexed="62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09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8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12" xfId="1" applyFont="1" applyFill="1" applyBorder="1" applyAlignment="1">
      <alignment horizontal="center" vertical="center"/>
    </xf>
    <xf numFmtId="0" fontId="5" fillId="0" borderId="13" xfId="0" applyFont="1" applyBorder="1"/>
    <xf numFmtId="0" fontId="5" fillId="0" borderId="0" xfId="0" applyFont="1" applyBorder="1"/>
    <xf numFmtId="0" fontId="5" fillId="0" borderId="14" xfId="0" quotePrefix="1" applyFont="1" applyBorder="1"/>
    <xf numFmtId="0" fontId="3" fillId="0" borderId="0" xfId="1" applyFont="1" applyFill="1" applyBorder="1" applyAlignment="1">
      <alignment horizontal="center" vertical="center"/>
    </xf>
    <xf numFmtId="0" fontId="3" fillId="0" borderId="14" xfId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6" fillId="0" borderId="0" xfId="0" applyFont="1" applyBorder="1"/>
    <xf numFmtId="0" fontId="7" fillId="0" borderId="0" xfId="0" applyNumberFormat="1" applyFont="1" applyFill="1" applyBorder="1" applyAlignment="1" applyProtection="1">
      <alignment horizontal="center" vertical="top"/>
    </xf>
    <xf numFmtId="0" fontId="7" fillId="0" borderId="15" xfId="0" applyNumberFormat="1" applyFont="1" applyFill="1" applyBorder="1" applyAlignment="1" applyProtection="1">
      <alignment horizontal="center" vertical="top"/>
    </xf>
    <xf numFmtId="0" fontId="6" fillId="0" borderId="14" xfId="0" applyFont="1" applyBorder="1"/>
    <xf numFmtId="0" fontId="6" fillId="0" borderId="12" xfId="0" applyFont="1" applyBorder="1"/>
    <xf numFmtId="0" fontId="7" fillId="0" borderId="15" xfId="0" applyNumberFormat="1" applyFont="1" applyFill="1" applyBorder="1" applyAlignment="1" applyProtection="1">
      <alignment horizontal="left" vertical="top"/>
    </xf>
    <xf numFmtId="0" fontId="7" fillId="0" borderId="16" xfId="0" applyNumberFormat="1" applyFont="1" applyFill="1" applyBorder="1" applyAlignment="1" applyProtection="1">
      <alignment horizontal="left" vertical="top"/>
    </xf>
    <xf numFmtId="0" fontId="7" fillId="0" borderId="16" xfId="0" applyNumberFormat="1" applyFont="1" applyFill="1" applyBorder="1" applyAlignment="1" applyProtection="1">
      <alignment horizontal="center" vertical="top"/>
    </xf>
    <xf numFmtId="0" fontId="7" fillId="3" borderId="17" xfId="0" applyNumberFormat="1" applyFont="1" applyFill="1" applyBorder="1" applyAlignment="1" applyProtection="1">
      <alignment horizontal="left" vertical="top"/>
    </xf>
    <xf numFmtId="0" fontId="7" fillId="3" borderId="15" xfId="0" applyNumberFormat="1" applyFont="1" applyFill="1" applyBorder="1" applyAlignment="1" applyProtection="1">
      <alignment horizontal="center" vertical="top"/>
    </xf>
    <xf numFmtId="0" fontId="7" fillId="0" borderId="17" xfId="0" applyNumberFormat="1" applyFont="1" applyFill="1" applyBorder="1" applyAlignment="1" applyProtection="1">
      <alignment horizontal="left" vertical="top"/>
    </xf>
    <xf numFmtId="0" fontId="5" fillId="0" borderId="18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0" xfId="0" applyBorder="1"/>
    <xf numFmtId="14" fontId="8" fillId="0" borderId="0" xfId="0" applyNumberFormat="1" applyFont="1"/>
    <xf numFmtId="0" fontId="8" fillId="0" borderId="0" xfId="0" applyFont="1"/>
    <xf numFmtId="0" fontId="6" fillId="2" borderId="0" xfId="0" applyFont="1" applyFill="1"/>
    <xf numFmtId="0" fontId="0" fillId="2" borderId="0" xfId="0" applyFill="1"/>
    <xf numFmtId="0" fontId="9" fillId="0" borderId="0" xfId="1" applyFont="1" applyAlignment="1"/>
    <xf numFmtId="0" fontId="10" fillId="0" borderId="0" xfId="2" applyFont="1" applyFill="1" applyBorder="1" applyAlignment="1">
      <alignment horizontal="center" vertical="center"/>
    </xf>
    <xf numFmtId="0" fontId="11" fillId="0" borderId="0" xfId="1" applyFont="1" applyAlignment="1"/>
    <xf numFmtId="0" fontId="3" fillId="0" borderId="0" xfId="1" applyFont="1" applyBorder="1" applyAlignment="1">
      <alignment horizontal="center" vertical="center"/>
    </xf>
    <xf numFmtId="0" fontId="12" fillId="0" borderId="0" xfId="2" applyFont="1" applyFill="1" applyAlignment="1">
      <alignment horizontal="center" vertical="center"/>
    </xf>
    <xf numFmtId="0" fontId="8" fillId="0" borderId="0" xfId="2" applyFont="1" applyFill="1" applyAlignment="1">
      <alignment vertical="center"/>
    </xf>
    <xf numFmtId="0" fontId="3" fillId="0" borderId="0" xfId="0" applyFont="1" applyBorder="1" applyAlignment="1">
      <alignment horizontal="left"/>
    </xf>
    <xf numFmtId="0" fontId="9" fillId="0" borderId="0" xfId="1" applyFont="1" applyAlignment="1">
      <alignment horizontal="left"/>
    </xf>
    <xf numFmtId="0" fontId="3" fillId="0" borderId="0" xfId="1" applyFont="1" applyBorder="1" applyAlignment="1">
      <alignment horizontal="left" vertical="center"/>
    </xf>
    <xf numFmtId="0" fontId="8" fillId="0" borderId="0" xfId="2" applyFont="1" applyFill="1" applyAlignment="1">
      <alignment horizontal="left" vertical="center"/>
    </xf>
    <xf numFmtId="0" fontId="3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3" fillId="0" borderId="8" xfId="0" applyFont="1" applyFill="1" applyBorder="1" applyAlignment="1">
      <alignment horizontal="center"/>
    </xf>
    <xf numFmtId="0" fontId="14" fillId="0" borderId="8" xfId="0" applyFont="1" applyBorder="1"/>
    <xf numFmtId="0" fontId="8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8" fillId="0" borderId="7" xfId="0" quotePrefix="1" applyFont="1" applyFill="1" applyBorder="1" applyAlignment="1">
      <alignment horizontal="center"/>
    </xf>
    <xf numFmtId="0" fontId="3" fillId="0" borderId="0" xfId="2" applyFont="1" applyBorder="1" applyAlignment="1"/>
    <xf numFmtId="0" fontId="2" fillId="0" borderId="0" xfId="2" applyFont="1" applyAlignment="1"/>
    <xf numFmtId="0" fontId="15" fillId="0" borderId="15" xfId="0" applyNumberFormat="1" applyFont="1" applyFill="1" applyBorder="1" applyAlignment="1" applyProtection="1">
      <alignment horizontal="left" vertical="top"/>
    </xf>
    <xf numFmtId="0" fontId="15" fillId="0" borderId="0" xfId="0" applyNumberFormat="1" applyFont="1" applyFill="1" applyBorder="1" applyAlignment="1" applyProtection="1">
      <alignment horizontal="center" vertical="top"/>
    </xf>
    <xf numFmtId="0" fontId="15" fillId="0" borderId="16" xfId="0" applyNumberFormat="1" applyFont="1" applyFill="1" applyBorder="1" applyAlignment="1" applyProtection="1">
      <alignment horizontal="left" vertical="top"/>
    </xf>
    <xf numFmtId="0" fontId="15" fillId="0" borderId="15" xfId="0" applyNumberFormat="1" applyFont="1" applyFill="1" applyBorder="1" applyAlignment="1" applyProtection="1">
      <alignment horizontal="center" vertical="top"/>
    </xf>
    <xf numFmtId="0" fontId="15" fillId="0" borderId="16" xfId="0" applyNumberFormat="1" applyFont="1" applyFill="1" applyBorder="1" applyAlignment="1" applyProtection="1">
      <alignment horizontal="center" vertical="top"/>
    </xf>
    <xf numFmtId="0" fontId="15" fillId="0" borderId="21" xfId="0" applyNumberFormat="1" applyFont="1" applyFill="1" applyBorder="1" applyAlignment="1" applyProtection="1">
      <alignment horizontal="left" vertical="top"/>
    </xf>
    <xf numFmtId="0" fontId="15" fillId="3" borderId="15" xfId="0" applyNumberFormat="1" applyFont="1" applyFill="1" applyBorder="1" applyAlignment="1" applyProtection="1">
      <alignment horizontal="center" vertical="top"/>
    </xf>
    <xf numFmtId="0" fontId="15" fillId="0" borderId="21" xfId="0" applyNumberFormat="1" applyFont="1" applyFill="1" applyBorder="1" applyAlignment="1" applyProtection="1">
      <alignment horizontal="center" vertical="top"/>
    </xf>
    <xf numFmtId="0" fontId="3" fillId="0" borderId="0" xfId="0" applyFont="1" applyFill="1" applyBorder="1" applyAlignment="1">
      <alignment horizontal="center"/>
    </xf>
    <xf numFmtId="0" fontId="14" fillId="0" borderId="0" xfId="0" applyFont="1" applyBorder="1"/>
    <xf numFmtId="0" fontId="8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0" fontId="0" fillId="4" borderId="0" xfId="0" applyFill="1"/>
    <xf numFmtId="15" fontId="15" fillId="4" borderId="15" xfId="0" applyNumberFormat="1" applyFont="1" applyFill="1" applyBorder="1" applyAlignment="1" applyProtection="1">
      <alignment horizontal="left" vertical="top"/>
    </xf>
    <xf numFmtId="0" fontId="15" fillId="4" borderId="0" xfId="0" applyNumberFormat="1" applyFont="1" applyFill="1" applyBorder="1" applyAlignment="1" applyProtection="1">
      <alignment horizontal="center" vertical="top"/>
    </xf>
    <xf numFmtId="0" fontId="15" fillId="4" borderId="16" xfId="0" applyNumberFormat="1" applyFont="1" applyFill="1" applyBorder="1" applyAlignment="1" applyProtection="1">
      <alignment horizontal="left" vertical="top"/>
    </xf>
    <xf numFmtId="0" fontId="15" fillId="4" borderId="15" xfId="0" applyNumberFormat="1" applyFont="1" applyFill="1" applyBorder="1" applyAlignment="1" applyProtection="1">
      <alignment horizontal="center" vertical="top"/>
    </xf>
    <xf numFmtId="0" fontId="15" fillId="4" borderId="16" xfId="0" applyNumberFormat="1" applyFont="1" applyFill="1" applyBorder="1" applyAlignment="1" applyProtection="1">
      <alignment horizontal="center" vertical="top"/>
    </xf>
    <xf numFmtId="0" fontId="15" fillId="4" borderId="21" xfId="0" applyNumberFormat="1" applyFont="1" applyFill="1" applyBorder="1" applyAlignment="1" applyProtection="1">
      <alignment horizontal="left" vertical="top"/>
    </xf>
    <xf numFmtId="0" fontId="15" fillId="0" borderId="13" xfId="0" applyNumberFormat="1" applyFont="1" applyFill="1" applyBorder="1" applyAlignment="1" applyProtection="1">
      <alignment horizontal="center" vertical="top"/>
    </xf>
    <xf numFmtId="0" fontId="15" fillId="0" borderId="12" xfId="0" applyNumberFormat="1" applyFont="1" applyFill="1" applyBorder="1" applyAlignment="1" applyProtection="1">
      <alignment horizontal="left" vertical="top"/>
    </xf>
    <xf numFmtId="0" fontId="15" fillId="0" borderId="18" xfId="0" applyNumberFormat="1" applyFont="1" applyFill="1" applyBorder="1" applyAlignment="1" applyProtection="1">
      <alignment horizontal="left" vertical="top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5" fillId="3" borderId="21" xfId="0" applyNumberFormat="1" applyFont="1" applyFill="1" applyBorder="1" applyAlignment="1" applyProtection="1">
      <alignment horizontal="left" vertical="top"/>
    </xf>
    <xf numFmtId="0" fontId="15" fillId="4" borderId="15" xfId="0" applyNumberFormat="1" applyFont="1" applyFill="1" applyBorder="1" applyAlignment="1" applyProtection="1">
      <alignment horizontal="left" vertical="top"/>
    </xf>
    <xf numFmtId="0" fontId="15" fillId="0" borderId="0" xfId="0" applyNumberFormat="1" applyFont="1" applyFill="1" applyBorder="1" applyAlignment="1" applyProtection="1">
      <alignment horizontal="left" vertical="top"/>
    </xf>
    <xf numFmtId="0" fontId="15" fillId="3" borderId="12" xfId="0" applyNumberFormat="1" applyFont="1" applyFill="1" applyBorder="1" applyAlignment="1" applyProtection="1">
      <alignment horizontal="left" vertical="top"/>
    </xf>
    <xf numFmtId="0" fontId="15" fillId="0" borderId="14" xfId="0" applyNumberFormat="1" applyFont="1" applyFill="1" applyBorder="1" applyAlignment="1" applyProtection="1">
      <alignment horizontal="center" vertical="top"/>
    </xf>
    <xf numFmtId="0" fontId="0" fillId="0" borderId="22" xfId="0" applyBorder="1"/>
    <xf numFmtId="0" fontId="14" fillId="0" borderId="9" xfId="0" applyFont="1" applyBorder="1"/>
    <xf numFmtId="0" fontId="3" fillId="0" borderId="7" xfId="0" applyFont="1" applyFill="1" applyBorder="1" applyAlignment="1">
      <alignment horizontal="center"/>
    </xf>
    <xf numFmtId="0" fontId="15" fillId="0" borderId="12" xfId="0" applyNumberFormat="1" applyFont="1" applyFill="1" applyBorder="1" applyAlignment="1" applyProtection="1">
      <alignment horizontal="center" vertical="top"/>
    </xf>
    <xf numFmtId="0" fontId="15" fillId="0" borderId="9" xfId="0" applyNumberFormat="1" applyFont="1" applyFill="1" applyBorder="1" applyAlignment="1" applyProtection="1">
      <alignment horizontal="center" vertical="top"/>
    </xf>
    <xf numFmtId="0" fontId="15" fillId="0" borderId="23" xfId="0" applyNumberFormat="1" applyFont="1" applyFill="1" applyBorder="1" applyAlignment="1" applyProtection="1">
      <alignment horizontal="center" vertical="top"/>
    </xf>
    <xf numFmtId="0" fontId="15" fillId="0" borderId="23" xfId="0" applyNumberFormat="1" applyFont="1" applyFill="1" applyBorder="1" applyAlignment="1" applyProtection="1">
      <alignment horizontal="left" vertical="top"/>
    </xf>
    <xf numFmtId="0" fontId="15" fillId="0" borderId="24" xfId="0" applyNumberFormat="1" applyFont="1" applyFill="1" applyBorder="1" applyAlignment="1" applyProtection="1">
      <alignment horizontal="center" vertical="top"/>
    </xf>
    <xf numFmtId="0" fontId="15" fillId="0" borderId="25" xfId="0" applyNumberFormat="1" applyFont="1" applyFill="1" applyBorder="1" applyAlignment="1" applyProtection="1">
      <alignment horizontal="left" vertical="top"/>
    </xf>
    <xf numFmtId="0" fontId="15" fillId="0" borderId="19" xfId="0" applyNumberFormat="1" applyFont="1" applyFill="1" applyBorder="1" applyAlignment="1" applyProtection="1">
      <alignment horizontal="center" vertical="top"/>
    </xf>
    <xf numFmtId="0" fontId="15" fillId="0" borderId="26" xfId="0" applyNumberFormat="1" applyFont="1" applyFill="1" applyBorder="1" applyAlignment="1" applyProtection="1">
      <alignment horizontal="left" vertical="top"/>
    </xf>
    <xf numFmtId="0" fontId="15" fillId="0" borderId="25" xfId="0" applyNumberFormat="1" applyFont="1" applyFill="1" applyBorder="1" applyAlignment="1" applyProtection="1">
      <alignment horizontal="center" vertical="top"/>
    </xf>
    <xf numFmtId="0" fontId="15" fillId="0" borderId="26" xfId="0" applyNumberFormat="1" applyFont="1" applyFill="1" applyBorder="1" applyAlignment="1" applyProtection="1">
      <alignment horizontal="center" vertical="top"/>
    </xf>
    <xf numFmtId="0" fontId="15" fillId="0" borderId="24" xfId="0" applyNumberFormat="1" applyFont="1" applyFill="1" applyBorder="1" applyAlignment="1" applyProtection="1">
      <alignment horizontal="left" vertical="top"/>
    </xf>
    <xf numFmtId="0" fontId="4" fillId="0" borderId="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2 22" xfId="2"/>
  </cellStyles>
  <dxfs count="3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file:///J:\APPL%20HAKIM\TempFoto\2142.jpg" TargetMode="External"/><Relationship Id="rId13" Type="http://schemas.openxmlformats.org/officeDocument/2006/relationships/image" Target="../media/image7.jpeg"/><Relationship Id="rId18" Type="http://schemas.openxmlformats.org/officeDocument/2006/relationships/image" Target="file:///J:\APPL%20HAKIM\TempFoto\1153.jpg" TargetMode="External"/><Relationship Id="rId26" Type="http://schemas.openxmlformats.org/officeDocument/2006/relationships/image" Target="file:///J:\APPL%20HAKIM\TempFoto\4011.jpg" TargetMode="External"/><Relationship Id="rId3" Type="http://schemas.openxmlformats.org/officeDocument/2006/relationships/image" Target="../media/image2.jpeg"/><Relationship Id="rId21" Type="http://schemas.openxmlformats.org/officeDocument/2006/relationships/image" Target="../media/image11.jpeg"/><Relationship Id="rId7" Type="http://schemas.openxmlformats.org/officeDocument/2006/relationships/image" Target="../media/image4.jpeg"/><Relationship Id="rId12" Type="http://schemas.openxmlformats.org/officeDocument/2006/relationships/image" Target="file:///J:\APPL%20HAKIM\TempFoto\534.jpg" TargetMode="External"/><Relationship Id="rId17" Type="http://schemas.openxmlformats.org/officeDocument/2006/relationships/image" Target="../media/image9.jpeg"/><Relationship Id="rId25" Type="http://schemas.openxmlformats.org/officeDocument/2006/relationships/image" Target="../media/image13.jpeg"/><Relationship Id="rId2" Type="http://schemas.openxmlformats.org/officeDocument/2006/relationships/image" Target="file:///C:\Users\badilum\Documents\APPLHK_LOCAL\TempPicture\PN_STRUKTURAL_16_20\562.jpg" TargetMode="External"/><Relationship Id="rId16" Type="http://schemas.openxmlformats.org/officeDocument/2006/relationships/image" Target="file:///J:\APPL%20HAKIM\TempFoto\1339.jpg" TargetMode="External"/><Relationship Id="rId20" Type="http://schemas.openxmlformats.org/officeDocument/2006/relationships/image" Target="file:///J:\APPL%20HAKIM\TempFoto\1418.jpg" TargetMode="External"/><Relationship Id="rId1" Type="http://schemas.openxmlformats.org/officeDocument/2006/relationships/image" Target="../media/image1.jpeg"/><Relationship Id="rId6" Type="http://schemas.openxmlformats.org/officeDocument/2006/relationships/image" Target="file:///J:\APPL%20HAKIM\TempFoto\2460.jpg" TargetMode="External"/><Relationship Id="rId11" Type="http://schemas.openxmlformats.org/officeDocument/2006/relationships/image" Target="../media/image6.jpeg"/><Relationship Id="rId24" Type="http://schemas.openxmlformats.org/officeDocument/2006/relationships/image" Target="file:///J:\APPL%20HAKIM\TempFoto\4012.jpg" TargetMode="External"/><Relationship Id="rId5" Type="http://schemas.openxmlformats.org/officeDocument/2006/relationships/image" Target="../media/image3.jpeg"/><Relationship Id="rId15" Type="http://schemas.openxmlformats.org/officeDocument/2006/relationships/image" Target="../media/image8.jpeg"/><Relationship Id="rId23" Type="http://schemas.openxmlformats.org/officeDocument/2006/relationships/image" Target="../media/image12.jpeg"/><Relationship Id="rId28" Type="http://schemas.openxmlformats.org/officeDocument/2006/relationships/image" Target="file:///J:\APPL%20HAKIM\TempFoto\1257.jpg" TargetMode="External"/><Relationship Id="rId10" Type="http://schemas.openxmlformats.org/officeDocument/2006/relationships/image" Target="file:///J:\APPL%20HAKIM\TempFoto\1337.jpg" TargetMode="External"/><Relationship Id="rId19" Type="http://schemas.openxmlformats.org/officeDocument/2006/relationships/image" Target="../media/image10.jpeg"/><Relationship Id="rId4" Type="http://schemas.openxmlformats.org/officeDocument/2006/relationships/image" Target="file:///J:\APPL%20HAKIM\TempFoto\2541.jpg" TargetMode="External"/><Relationship Id="rId9" Type="http://schemas.openxmlformats.org/officeDocument/2006/relationships/image" Target="../media/image5.jpeg"/><Relationship Id="rId14" Type="http://schemas.openxmlformats.org/officeDocument/2006/relationships/image" Target="file:///J:\APPL%20HAKIM\TempFoto\927.jpg" TargetMode="External"/><Relationship Id="rId22" Type="http://schemas.openxmlformats.org/officeDocument/2006/relationships/image" Target="file:///J:\APPL%20HAKIM\TempFoto\1811.jpg" TargetMode="External"/><Relationship Id="rId27" Type="http://schemas.openxmlformats.org/officeDocument/2006/relationships/image" Target="../media/image1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jpeg"/><Relationship Id="rId2" Type="http://schemas.openxmlformats.org/officeDocument/2006/relationships/image" Target="file:///J:\APPL%20HAKIM\TempFoto\1257.jpg" TargetMode="External"/><Relationship Id="rId1" Type="http://schemas.openxmlformats.org/officeDocument/2006/relationships/image" Target="../media/image14.jpeg"/><Relationship Id="rId4" Type="http://schemas.openxmlformats.org/officeDocument/2006/relationships/image" Target="file:///J:\APPL%20HAKIM\TempFoto\1331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323850</xdr:colOff>
      <xdr:row>12</xdr:row>
      <xdr:rowOff>38100</xdr:rowOff>
    </xdr:from>
    <xdr:to>
      <xdr:col>5</xdr:col>
      <xdr:colOff>1495425</xdr:colOff>
      <xdr:row>20</xdr:row>
      <xdr:rowOff>133350</xdr:rowOff>
    </xdr:to>
    <xdr:pic>
      <xdr:nvPicPr>
        <xdr:cNvPr id="4" name="Picture 16" descr="C:\Users\badilum\Documents\APPLHK_LOCAL\TempPicture\PN_STRUKTURAL_16_20\562.jpg"/>
        <xdr:cNvPicPr>
          <a:picLocks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238500"/>
          <a:ext cx="1171575" cy="1619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323850</xdr:colOff>
      <xdr:row>27</xdr:row>
      <xdr:rowOff>38100</xdr:rowOff>
    </xdr:from>
    <xdr:to>
      <xdr:col>5</xdr:col>
      <xdr:colOff>1533525</xdr:colOff>
      <xdr:row>35</xdr:row>
      <xdr:rowOff>47625</xdr:rowOff>
    </xdr:to>
    <xdr:pic>
      <xdr:nvPicPr>
        <xdr:cNvPr id="5" name="Picture 13" descr="J:\APPL HAKIM\TempFoto\2541.jpg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9925" y="35994975"/>
          <a:ext cx="1209675" cy="1533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323850</xdr:colOff>
      <xdr:row>40</xdr:row>
      <xdr:rowOff>38100</xdr:rowOff>
    </xdr:from>
    <xdr:to>
      <xdr:col>5</xdr:col>
      <xdr:colOff>1533525</xdr:colOff>
      <xdr:row>48</xdr:row>
      <xdr:rowOff>47625</xdr:rowOff>
    </xdr:to>
    <xdr:pic>
      <xdr:nvPicPr>
        <xdr:cNvPr id="6" name="Picture 14" descr="J:\APPL HAKIM\TempFoto\2460.jpg"/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9925" y="38595300"/>
          <a:ext cx="1209675" cy="1533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323850</xdr:colOff>
      <xdr:row>53</xdr:row>
      <xdr:rowOff>38100</xdr:rowOff>
    </xdr:from>
    <xdr:to>
      <xdr:col>5</xdr:col>
      <xdr:colOff>1533525</xdr:colOff>
      <xdr:row>61</xdr:row>
      <xdr:rowOff>57150</xdr:rowOff>
    </xdr:to>
    <xdr:pic>
      <xdr:nvPicPr>
        <xdr:cNvPr id="7" name="Picture 15" descr="J:\APPL HAKIM\TempFoto\2142.jpg"/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9925" y="41195625"/>
          <a:ext cx="1209675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323851</xdr:colOff>
      <xdr:row>68</xdr:row>
      <xdr:rowOff>38100</xdr:rowOff>
    </xdr:from>
    <xdr:to>
      <xdr:col>5</xdr:col>
      <xdr:colOff>1466851</xdr:colOff>
      <xdr:row>75</xdr:row>
      <xdr:rowOff>190500</xdr:rowOff>
    </xdr:to>
    <xdr:pic>
      <xdr:nvPicPr>
        <xdr:cNvPr id="8" name="Picture 14" descr="J:\APPL HAKIM\TempFoto\1337.jpg"/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6" y="14935200"/>
          <a:ext cx="1143000" cy="1552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323850</xdr:colOff>
      <xdr:row>78</xdr:row>
      <xdr:rowOff>38100</xdr:rowOff>
    </xdr:from>
    <xdr:to>
      <xdr:col>5</xdr:col>
      <xdr:colOff>1533525</xdr:colOff>
      <xdr:row>86</xdr:row>
      <xdr:rowOff>47625</xdr:rowOff>
    </xdr:to>
    <xdr:pic>
      <xdr:nvPicPr>
        <xdr:cNvPr id="9" name="Picture 13" descr="J:\APPL HAKIM\TempFoto\534.jpg"/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9925" y="33785175"/>
          <a:ext cx="1209675" cy="1533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323850</xdr:colOff>
      <xdr:row>93</xdr:row>
      <xdr:rowOff>38100</xdr:rowOff>
    </xdr:from>
    <xdr:to>
      <xdr:col>5</xdr:col>
      <xdr:colOff>1533525</xdr:colOff>
      <xdr:row>101</xdr:row>
      <xdr:rowOff>57150</xdr:rowOff>
    </xdr:to>
    <xdr:pic>
      <xdr:nvPicPr>
        <xdr:cNvPr id="10" name="Picture 15" descr="J:\APPL HAKIM\TempFoto\927.jpg"/>
        <xdr:cNvPicPr>
          <a:picLocks/>
        </xdr:cNvPicPr>
      </xdr:nvPicPr>
      <xdr:blipFill>
        <a:blip xmlns:r="http://schemas.openxmlformats.org/officeDocument/2006/relationships" r:embed="rId13" r:link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9925" y="40395525"/>
          <a:ext cx="1209675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323850</xdr:colOff>
      <xdr:row>108</xdr:row>
      <xdr:rowOff>47625</xdr:rowOff>
    </xdr:from>
    <xdr:to>
      <xdr:col>5</xdr:col>
      <xdr:colOff>1533525</xdr:colOff>
      <xdr:row>116</xdr:row>
      <xdr:rowOff>57150</xdr:rowOff>
    </xdr:to>
    <xdr:pic>
      <xdr:nvPicPr>
        <xdr:cNvPr id="11" name="Picture 9" descr="J:\APPL HAKIM\TempFoto\1339.jpg"/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9925" y="25403175"/>
          <a:ext cx="1209675" cy="1533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323850</xdr:colOff>
      <xdr:row>121</xdr:row>
      <xdr:rowOff>38100</xdr:rowOff>
    </xdr:from>
    <xdr:to>
      <xdr:col>5</xdr:col>
      <xdr:colOff>1533525</xdr:colOff>
      <xdr:row>129</xdr:row>
      <xdr:rowOff>47625</xdr:rowOff>
    </xdr:to>
    <xdr:pic>
      <xdr:nvPicPr>
        <xdr:cNvPr id="12" name="Picture 10" descr="J:\APPL HAKIM\TempFoto\1153.jpg"/>
        <xdr:cNvPicPr>
          <a:picLocks/>
        </xdr:cNvPicPr>
      </xdr:nvPicPr>
      <xdr:blipFill>
        <a:blip xmlns:r="http://schemas.openxmlformats.org/officeDocument/2006/relationships" r:embed="rId17" r:link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9925" y="27993975"/>
          <a:ext cx="1209675" cy="1533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323850</xdr:colOff>
      <xdr:row>134</xdr:row>
      <xdr:rowOff>38100</xdr:rowOff>
    </xdr:from>
    <xdr:to>
      <xdr:col>5</xdr:col>
      <xdr:colOff>1533525</xdr:colOff>
      <xdr:row>142</xdr:row>
      <xdr:rowOff>47625</xdr:rowOff>
    </xdr:to>
    <xdr:pic>
      <xdr:nvPicPr>
        <xdr:cNvPr id="13" name="Picture 11" descr="J:\APPL HAKIM\TempFoto\1418.jpg"/>
        <xdr:cNvPicPr>
          <a:picLocks/>
        </xdr:cNvPicPr>
      </xdr:nvPicPr>
      <xdr:blipFill>
        <a:blip xmlns:r="http://schemas.openxmlformats.org/officeDocument/2006/relationships" r:embed="rId19" r:link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9925" y="30594300"/>
          <a:ext cx="1209675" cy="1533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323850</xdr:colOff>
      <xdr:row>148</xdr:row>
      <xdr:rowOff>38100</xdr:rowOff>
    </xdr:from>
    <xdr:to>
      <xdr:col>5</xdr:col>
      <xdr:colOff>1533525</xdr:colOff>
      <xdr:row>156</xdr:row>
      <xdr:rowOff>47625</xdr:rowOff>
    </xdr:to>
    <xdr:pic>
      <xdr:nvPicPr>
        <xdr:cNvPr id="14" name="Picture 15" descr="J:\APPL HAKIM\TempFoto\1811.jpg"/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9925" y="38395275"/>
          <a:ext cx="1209675" cy="1533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323850</xdr:colOff>
      <xdr:row>159</xdr:row>
      <xdr:rowOff>38100</xdr:rowOff>
    </xdr:from>
    <xdr:to>
      <xdr:col>5</xdr:col>
      <xdr:colOff>1533525</xdr:colOff>
      <xdr:row>167</xdr:row>
      <xdr:rowOff>47625</xdr:rowOff>
    </xdr:to>
    <xdr:pic>
      <xdr:nvPicPr>
        <xdr:cNvPr id="15" name="Picture 16" descr="J:\APPL HAKIM\TempFoto\4012.jpg"/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9925" y="40995600"/>
          <a:ext cx="1209675" cy="1533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323850</xdr:colOff>
      <xdr:row>170</xdr:row>
      <xdr:rowOff>38100</xdr:rowOff>
    </xdr:from>
    <xdr:to>
      <xdr:col>5</xdr:col>
      <xdr:colOff>1533525</xdr:colOff>
      <xdr:row>178</xdr:row>
      <xdr:rowOff>57150</xdr:rowOff>
    </xdr:to>
    <xdr:pic>
      <xdr:nvPicPr>
        <xdr:cNvPr id="16" name="Picture 17" descr="J:\APPL HAKIM\TempFoto\4011.jpg"/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9925" y="43595925"/>
          <a:ext cx="1209675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323850</xdr:colOff>
      <xdr:row>185</xdr:row>
      <xdr:rowOff>38100</xdr:rowOff>
    </xdr:from>
    <xdr:to>
      <xdr:col>5</xdr:col>
      <xdr:colOff>1533525</xdr:colOff>
      <xdr:row>193</xdr:row>
      <xdr:rowOff>47625</xdr:rowOff>
    </xdr:to>
    <xdr:pic>
      <xdr:nvPicPr>
        <xdr:cNvPr id="17" name="Picture 29" descr="J:\APPL HAKIM\TempFoto\1257.jpg"/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9925" y="85801200"/>
          <a:ext cx="1209675" cy="1533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323850</xdr:colOff>
      <xdr:row>9</xdr:row>
      <xdr:rowOff>38100</xdr:rowOff>
    </xdr:from>
    <xdr:to>
      <xdr:col>5</xdr:col>
      <xdr:colOff>1311934</xdr:colOff>
      <xdr:row>15</xdr:row>
      <xdr:rowOff>107830</xdr:rowOff>
    </xdr:to>
    <xdr:pic>
      <xdr:nvPicPr>
        <xdr:cNvPr id="6" name="Picture 29" descr="J:\APPL HAKIM\TempFoto\1257.jpg"/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0289" y="2715883"/>
          <a:ext cx="988084" cy="1255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323850</xdr:colOff>
      <xdr:row>21</xdr:row>
      <xdr:rowOff>38100</xdr:rowOff>
    </xdr:from>
    <xdr:ext cx="1207518" cy="1600560"/>
    <xdr:pic>
      <xdr:nvPicPr>
        <xdr:cNvPr id="3" name="Picture 1" descr="J:\APPL HAKIM\TempFoto\1331.jpg"/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9925" y="1190625"/>
          <a:ext cx="1209675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KIM%202021/4.%20MEI%202021/KEKHUSUSAN/PERIKANAN/.JUMLAH%20HK%20KARIR%20&amp;%20AD%20HOC%20PERIKANAN%20JAN%202020_%20Maret20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MLAH FIX"/>
      <sheetName val="BUAT RAPAT"/>
      <sheetName val="BUAT KMA FIX"/>
      <sheetName val="2021"/>
      <sheetName val="2021 (2)"/>
      <sheetName val="RANGLIST FIX"/>
    </sheetNames>
    <sheetDataSet>
      <sheetData sheetId="0"/>
      <sheetData sheetId="1"/>
      <sheetData sheetId="2"/>
      <sheetData sheetId="3"/>
      <sheetData sheetId="4">
        <row r="9">
          <cell r="A9">
            <v>1</v>
          </cell>
          <cell r="B9" t="str">
            <v>PN JAKARTA UTARA</v>
          </cell>
          <cell r="C9" t="str">
            <v>I.A K</v>
          </cell>
          <cell r="D9">
            <v>2</v>
          </cell>
          <cell r="E9">
            <v>2</v>
          </cell>
          <cell r="G9">
            <v>2</v>
          </cell>
          <cell r="I9">
            <v>2</v>
          </cell>
          <cell r="J9">
            <v>2</v>
          </cell>
          <cell r="K9">
            <v>0</v>
          </cell>
          <cell r="L9">
            <v>3</v>
          </cell>
          <cell r="M9">
            <v>10</v>
          </cell>
          <cell r="N9">
            <v>6</v>
          </cell>
          <cell r="O9">
            <v>6.333333333333333</v>
          </cell>
        </row>
        <row r="10">
          <cell r="A10">
            <v>2</v>
          </cell>
          <cell r="B10" t="str">
            <v>PN MEDAN</v>
          </cell>
          <cell r="C10" t="str">
            <v>I.A K</v>
          </cell>
          <cell r="D10">
            <v>2</v>
          </cell>
          <cell r="E10">
            <v>8</v>
          </cell>
          <cell r="F10">
            <v>4</v>
          </cell>
          <cell r="G10">
            <v>4</v>
          </cell>
          <cell r="I10">
            <v>8</v>
          </cell>
          <cell r="J10">
            <v>3</v>
          </cell>
          <cell r="K10">
            <v>5</v>
          </cell>
          <cell r="L10">
            <v>22</v>
          </cell>
          <cell r="M10">
            <v>19</v>
          </cell>
          <cell r="N10">
            <v>23</v>
          </cell>
          <cell r="O10">
            <v>21.333333333333332</v>
          </cell>
        </row>
        <row r="11">
          <cell r="A11">
            <v>3</v>
          </cell>
          <cell r="B11" t="str">
            <v>PN TANJUNG PINANG</v>
          </cell>
          <cell r="C11" t="str">
            <v>I.A</v>
          </cell>
          <cell r="D11">
            <v>1</v>
          </cell>
          <cell r="E11">
            <v>5</v>
          </cell>
          <cell r="F11">
            <v>5</v>
          </cell>
          <cell r="G11">
            <v>0</v>
          </cell>
          <cell r="I11">
            <v>5</v>
          </cell>
          <cell r="J11">
            <v>3</v>
          </cell>
          <cell r="K11">
            <v>2</v>
          </cell>
          <cell r="L11">
            <v>30</v>
          </cell>
          <cell r="M11">
            <v>51</v>
          </cell>
          <cell r="N11">
            <v>46</v>
          </cell>
          <cell r="O11">
            <v>42.333333333333336</v>
          </cell>
        </row>
        <row r="12">
          <cell r="A12">
            <v>4</v>
          </cell>
          <cell r="B12" t="str">
            <v>PN RANAI</v>
          </cell>
          <cell r="C12" t="str">
            <v>II</v>
          </cell>
          <cell r="D12">
            <v>0</v>
          </cell>
          <cell r="E12">
            <v>6</v>
          </cell>
          <cell r="F12">
            <v>1</v>
          </cell>
          <cell r="G12">
            <v>5</v>
          </cell>
          <cell r="I12">
            <v>6</v>
          </cell>
          <cell r="J12">
            <v>1</v>
          </cell>
          <cell r="K12">
            <v>5</v>
          </cell>
          <cell r="L12">
            <v>64</v>
          </cell>
          <cell r="M12">
            <v>90</v>
          </cell>
          <cell r="N12">
            <v>60</v>
          </cell>
          <cell r="O12">
            <v>71.333333333333329</v>
          </cell>
        </row>
        <row r="13">
          <cell r="A13">
            <v>5</v>
          </cell>
          <cell r="B13" t="str">
            <v>PN PONTIANAK</v>
          </cell>
          <cell r="C13" t="str">
            <v>I.A</v>
          </cell>
          <cell r="D13">
            <v>1</v>
          </cell>
          <cell r="E13">
            <v>5</v>
          </cell>
          <cell r="F13">
            <v>4</v>
          </cell>
          <cell r="G13">
            <v>1</v>
          </cell>
          <cell r="I13">
            <v>5</v>
          </cell>
          <cell r="J13">
            <v>2</v>
          </cell>
          <cell r="K13">
            <v>3</v>
          </cell>
          <cell r="L13">
            <v>29</v>
          </cell>
          <cell r="M13">
            <v>35</v>
          </cell>
          <cell r="N13">
            <v>44</v>
          </cell>
          <cell r="O13">
            <v>36</v>
          </cell>
        </row>
        <row r="14">
          <cell r="A14">
            <v>6</v>
          </cell>
          <cell r="B14" t="str">
            <v>PN BITUNG</v>
          </cell>
          <cell r="C14" t="str">
            <v>I.B</v>
          </cell>
          <cell r="D14">
            <v>0</v>
          </cell>
          <cell r="E14">
            <v>4</v>
          </cell>
          <cell r="F14">
            <v>1</v>
          </cell>
          <cell r="G14">
            <v>3</v>
          </cell>
          <cell r="I14">
            <v>4</v>
          </cell>
          <cell r="J14">
            <v>2</v>
          </cell>
          <cell r="K14">
            <v>2</v>
          </cell>
          <cell r="L14">
            <v>49</v>
          </cell>
          <cell r="M14">
            <v>31</v>
          </cell>
          <cell r="N14">
            <v>31</v>
          </cell>
          <cell r="O14">
            <v>37</v>
          </cell>
        </row>
        <row r="15">
          <cell r="A15">
            <v>7</v>
          </cell>
          <cell r="B15" t="str">
            <v>PN TUAL</v>
          </cell>
          <cell r="C15" t="str">
            <v>II</v>
          </cell>
          <cell r="D15">
            <v>0</v>
          </cell>
          <cell r="E15">
            <v>5</v>
          </cell>
          <cell r="G15">
            <v>5</v>
          </cell>
          <cell r="I15">
            <v>5</v>
          </cell>
          <cell r="J15">
            <v>0</v>
          </cell>
          <cell r="K15">
            <v>5</v>
          </cell>
          <cell r="L15">
            <v>2</v>
          </cell>
          <cell r="M15">
            <v>0</v>
          </cell>
          <cell r="N15">
            <v>1</v>
          </cell>
          <cell r="O15">
            <v>1</v>
          </cell>
        </row>
        <row r="16">
          <cell r="A16">
            <v>8</v>
          </cell>
          <cell r="B16" t="str">
            <v>PN AMBON</v>
          </cell>
          <cell r="C16" t="str">
            <v>I.A</v>
          </cell>
          <cell r="D16">
            <v>3</v>
          </cell>
          <cell r="E16">
            <v>6</v>
          </cell>
          <cell r="G16">
            <v>6</v>
          </cell>
          <cell r="I16">
            <v>6</v>
          </cell>
          <cell r="J16">
            <v>1</v>
          </cell>
          <cell r="K16">
            <v>5</v>
          </cell>
          <cell r="L16">
            <v>0</v>
          </cell>
          <cell r="M16">
            <v>3</v>
          </cell>
          <cell r="N16">
            <v>2</v>
          </cell>
          <cell r="O16">
            <v>1.6666666666666667</v>
          </cell>
        </row>
        <row r="17">
          <cell r="A17">
            <v>9</v>
          </cell>
          <cell r="B17" t="str">
            <v>PN SORONG</v>
          </cell>
          <cell r="C17" t="str">
            <v>I.B</v>
          </cell>
          <cell r="D17">
            <v>1</v>
          </cell>
          <cell r="E17">
            <v>3</v>
          </cell>
          <cell r="G17">
            <v>3</v>
          </cell>
          <cell r="I17">
            <v>3</v>
          </cell>
          <cell r="J17">
            <v>2</v>
          </cell>
          <cell r="K17">
            <v>1</v>
          </cell>
          <cell r="L17">
            <v>10</v>
          </cell>
          <cell r="M17">
            <v>7</v>
          </cell>
          <cell r="N17">
            <v>14</v>
          </cell>
          <cell r="O17">
            <v>10.333333333333334</v>
          </cell>
        </row>
        <row r="18">
          <cell r="A18">
            <v>10</v>
          </cell>
          <cell r="B18" t="str">
            <v>PN MERAUKE</v>
          </cell>
          <cell r="C18" t="str">
            <v>II</v>
          </cell>
          <cell r="D18">
            <v>1</v>
          </cell>
          <cell r="E18">
            <v>4</v>
          </cell>
          <cell r="G18">
            <v>4</v>
          </cell>
          <cell r="I18">
            <v>4</v>
          </cell>
          <cell r="J18">
            <v>2</v>
          </cell>
          <cell r="K18">
            <v>2</v>
          </cell>
          <cell r="L18">
            <v>2</v>
          </cell>
          <cell r="M18">
            <v>0</v>
          </cell>
          <cell r="N18">
            <v>1</v>
          </cell>
          <cell r="O18">
            <v>1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95"/>
  <sheetViews>
    <sheetView topLeftCell="A175" workbookViewId="0">
      <selection activeCell="A181" sqref="A181:XFD195"/>
    </sheetView>
  </sheetViews>
  <sheetFormatPr defaultRowHeight="15" x14ac:dyDescent="0.25"/>
  <cols>
    <col min="1" max="1" width="5.42578125" customWidth="1"/>
    <col min="2" max="2" width="17.85546875" customWidth="1"/>
    <col min="3" max="3" width="1.85546875" customWidth="1"/>
    <col min="4" max="4" width="46.5703125" customWidth="1"/>
    <col min="5" max="5" width="17.5703125" customWidth="1"/>
    <col min="6" max="6" width="25.42578125" customWidth="1"/>
    <col min="7" max="7" width="11.140625" customWidth="1"/>
    <col min="8" max="8" width="30.5703125" customWidth="1"/>
    <col min="9" max="9" width="81.5703125" customWidth="1"/>
    <col min="10" max="10" width="7.28515625" customWidth="1"/>
    <col min="16" max="16" width="14.28515625" customWidth="1"/>
    <col min="18" max="18" width="16.85546875" customWidth="1"/>
    <col min="257" max="257" width="5.42578125" customWidth="1"/>
    <col min="258" max="258" width="17.85546875" customWidth="1"/>
    <col min="259" max="259" width="1.85546875" customWidth="1"/>
    <col min="260" max="260" width="46.5703125" customWidth="1"/>
    <col min="261" max="261" width="17.5703125" customWidth="1"/>
    <col min="262" max="262" width="25.42578125" customWidth="1"/>
    <col min="263" max="263" width="11.140625" customWidth="1"/>
    <col min="264" max="264" width="30.5703125" customWidth="1"/>
    <col min="265" max="265" width="81.5703125" customWidth="1"/>
    <col min="266" max="266" width="44.140625" customWidth="1"/>
    <col min="272" max="272" width="14.28515625" customWidth="1"/>
    <col min="274" max="274" width="16.85546875" customWidth="1"/>
    <col min="513" max="513" width="5.42578125" customWidth="1"/>
    <col min="514" max="514" width="17.85546875" customWidth="1"/>
    <col min="515" max="515" width="1.85546875" customWidth="1"/>
    <col min="516" max="516" width="46.5703125" customWidth="1"/>
    <col min="517" max="517" width="17.5703125" customWidth="1"/>
    <col min="518" max="518" width="25.42578125" customWidth="1"/>
    <col min="519" max="519" width="11.140625" customWidth="1"/>
    <col min="520" max="520" width="30.5703125" customWidth="1"/>
    <col min="521" max="521" width="81.5703125" customWidth="1"/>
    <col min="522" max="522" width="44.140625" customWidth="1"/>
    <col min="528" max="528" width="14.28515625" customWidth="1"/>
    <col min="530" max="530" width="16.85546875" customWidth="1"/>
    <col min="769" max="769" width="5.42578125" customWidth="1"/>
    <col min="770" max="770" width="17.85546875" customWidth="1"/>
    <col min="771" max="771" width="1.85546875" customWidth="1"/>
    <col min="772" max="772" width="46.5703125" customWidth="1"/>
    <col min="773" max="773" width="17.5703125" customWidth="1"/>
    <col min="774" max="774" width="25.42578125" customWidth="1"/>
    <col min="775" max="775" width="11.140625" customWidth="1"/>
    <col min="776" max="776" width="30.5703125" customWidth="1"/>
    <col min="777" max="777" width="81.5703125" customWidth="1"/>
    <col min="778" max="778" width="44.140625" customWidth="1"/>
    <col min="784" max="784" width="14.28515625" customWidth="1"/>
    <col min="786" max="786" width="16.85546875" customWidth="1"/>
    <col min="1025" max="1025" width="5.42578125" customWidth="1"/>
    <col min="1026" max="1026" width="17.85546875" customWidth="1"/>
    <col min="1027" max="1027" width="1.85546875" customWidth="1"/>
    <col min="1028" max="1028" width="46.5703125" customWidth="1"/>
    <col min="1029" max="1029" width="17.5703125" customWidth="1"/>
    <col min="1030" max="1030" width="25.42578125" customWidth="1"/>
    <col min="1031" max="1031" width="11.140625" customWidth="1"/>
    <col min="1032" max="1032" width="30.5703125" customWidth="1"/>
    <col min="1033" max="1033" width="81.5703125" customWidth="1"/>
    <col min="1034" max="1034" width="44.140625" customWidth="1"/>
    <col min="1040" max="1040" width="14.28515625" customWidth="1"/>
    <col min="1042" max="1042" width="16.85546875" customWidth="1"/>
    <col min="1281" max="1281" width="5.42578125" customWidth="1"/>
    <col min="1282" max="1282" width="17.85546875" customWidth="1"/>
    <col min="1283" max="1283" width="1.85546875" customWidth="1"/>
    <col min="1284" max="1284" width="46.5703125" customWidth="1"/>
    <col min="1285" max="1285" width="17.5703125" customWidth="1"/>
    <col min="1286" max="1286" width="25.42578125" customWidth="1"/>
    <col min="1287" max="1287" width="11.140625" customWidth="1"/>
    <col min="1288" max="1288" width="30.5703125" customWidth="1"/>
    <col min="1289" max="1289" width="81.5703125" customWidth="1"/>
    <col min="1290" max="1290" width="44.140625" customWidth="1"/>
    <col min="1296" max="1296" width="14.28515625" customWidth="1"/>
    <col min="1298" max="1298" width="16.85546875" customWidth="1"/>
    <col min="1537" max="1537" width="5.42578125" customWidth="1"/>
    <col min="1538" max="1538" width="17.85546875" customWidth="1"/>
    <col min="1539" max="1539" width="1.85546875" customWidth="1"/>
    <col min="1540" max="1540" width="46.5703125" customWidth="1"/>
    <col min="1541" max="1541" width="17.5703125" customWidth="1"/>
    <col min="1542" max="1542" width="25.42578125" customWidth="1"/>
    <col min="1543" max="1543" width="11.140625" customWidth="1"/>
    <col min="1544" max="1544" width="30.5703125" customWidth="1"/>
    <col min="1545" max="1545" width="81.5703125" customWidth="1"/>
    <col min="1546" max="1546" width="44.140625" customWidth="1"/>
    <col min="1552" max="1552" width="14.28515625" customWidth="1"/>
    <col min="1554" max="1554" width="16.85546875" customWidth="1"/>
    <col min="1793" max="1793" width="5.42578125" customWidth="1"/>
    <col min="1794" max="1794" width="17.85546875" customWidth="1"/>
    <col min="1795" max="1795" width="1.85546875" customWidth="1"/>
    <col min="1796" max="1796" width="46.5703125" customWidth="1"/>
    <col min="1797" max="1797" width="17.5703125" customWidth="1"/>
    <col min="1798" max="1798" width="25.42578125" customWidth="1"/>
    <col min="1799" max="1799" width="11.140625" customWidth="1"/>
    <col min="1800" max="1800" width="30.5703125" customWidth="1"/>
    <col min="1801" max="1801" width="81.5703125" customWidth="1"/>
    <col min="1802" max="1802" width="44.140625" customWidth="1"/>
    <col min="1808" max="1808" width="14.28515625" customWidth="1"/>
    <col min="1810" max="1810" width="16.85546875" customWidth="1"/>
    <col min="2049" max="2049" width="5.42578125" customWidth="1"/>
    <col min="2050" max="2050" width="17.85546875" customWidth="1"/>
    <col min="2051" max="2051" width="1.85546875" customWidth="1"/>
    <col min="2052" max="2052" width="46.5703125" customWidth="1"/>
    <col min="2053" max="2053" width="17.5703125" customWidth="1"/>
    <col min="2054" max="2054" width="25.42578125" customWidth="1"/>
    <col min="2055" max="2055" width="11.140625" customWidth="1"/>
    <col min="2056" max="2056" width="30.5703125" customWidth="1"/>
    <col min="2057" max="2057" width="81.5703125" customWidth="1"/>
    <col min="2058" max="2058" width="44.140625" customWidth="1"/>
    <col min="2064" max="2064" width="14.28515625" customWidth="1"/>
    <col min="2066" max="2066" width="16.85546875" customWidth="1"/>
    <col min="2305" max="2305" width="5.42578125" customWidth="1"/>
    <col min="2306" max="2306" width="17.85546875" customWidth="1"/>
    <col min="2307" max="2307" width="1.85546875" customWidth="1"/>
    <col min="2308" max="2308" width="46.5703125" customWidth="1"/>
    <col min="2309" max="2309" width="17.5703125" customWidth="1"/>
    <col min="2310" max="2310" width="25.42578125" customWidth="1"/>
    <col min="2311" max="2311" width="11.140625" customWidth="1"/>
    <col min="2312" max="2312" width="30.5703125" customWidth="1"/>
    <col min="2313" max="2313" width="81.5703125" customWidth="1"/>
    <col min="2314" max="2314" width="44.140625" customWidth="1"/>
    <col min="2320" max="2320" width="14.28515625" customWidth="1"/>
    <col min="2322" max="2322" width="16.85546875" customWidth="1"/>
    <col min="2561" max="2561" width="5.42578125" customWidth="1"/>
    <col min="2562" max="2562" width="17.85546875" customWidth="1"/>
    <col min="2563" max="2563" width="1.85546875" customWidth="1"/>
    <col min="2564" max="2564" width="46.5703125" customWidth="1"/>
    <col min="2565" max="2565" width="17.5703125" customWidth="1"/>
    <col min="2566" max="2566" width="25.42578125" customWidth="1"/>
    <col min="2567" max="2567" width="11.140625" customWidth="1"/>
    <col min="2568" max="2568" width="30.5703125" customWidth="1"/>
    <col min="2569" max="2569" width="81.5703125" customWidth="1"/>
    <col min="2570" max="2570" width="44.140625" customWidth="1"/>
    <col min="2576" max="2576" width="14.28515625" customWidth="1"/>
    <col min="2578" max="2578" width="16.85546875" customWidth="1"/>
    <col min="2817" max="2817" width="5.42578125" customWidth="1"/>
    <col min="2818" max="2818" width="17.85546875" customWidth="1"/>
    <col min="2819" max="2819" width="1.85546875" customWidth="1"/>
    <col min="2820" max="2820" width="46.5703125" customWidth="1"/>
    <col min="2821" max="2821" width="17.5703125" customWidth="1"/>
    <col min="2822" max="2822" width="25.42578125" customWidth="1"/>
    <col min="2823" max="2823" width="11.140625" customWidth="1"/>
    <col min="2824" max="2824" width="30.5703125" customWidth="1"/>
    <col min="2825" max="2825" width="81.5703125" customWidth="1"/>
    <col min="2826" max="2826" width="44.140625" customWidth="1"/>
    <col min="2832" max="2832" width="14.28515625" customWidth="1"/>
    <col min="2834" max="2834" width="16.85546875" customWidth="1"/>
    <col min="3073" max="3073" width="5.42578125" customWidth="1"/>
    <col min="3074" max="3074" width="17.85546875" customWidth="1"/>
    <col min="3075" max="3075" width="1.85546875" customWidth="1"/>
    <col min="3076" max="3076" width="46.5703125" customWidth="1"/>
    <col min="3077" max="3077" width="17.5703125" customWidth="1"/>
    <col min="3078" max="3078" width="25.42578125" customWidth="1"/>
    <col min="3079" max="3079" width="11.140625" customWidth="1"/>
    <col min="3080" max="3080" width="30.5703125" customWidth="1"/>
    <col min="3081" max="3081" width="81.5703125" customWidth="1"/>
    <col min="3082" max="3082" width="44.140625" customWidth="1"/>
    <col min="3088" max="3088" width="14.28515625" customWidth="1"/>
    <col min="3090" max="3090" width="16.85546875" customWidth="1"/>
    <col min="3329" max="3329" width="5.42578125" customWidth="1"/>
    <col min="3330" max="3330" width="17.85546875" customWidth="1"/>
    <col min="3331" max="3331" width="1.85546875" customWidth="1"/>
    <col min="3332" max="3332" width="46.5703125" customWidth="1"/>
    <col min="3333" max="3333" width="17.5703125" customWidth="1"/>
    <col min="3334" max="3334" width="25.42578125" customWidth="1"/>
    <col min="3335" max="3335" width="11.140625" customWidth="1"/>
    <col min="3336" max="3336" width="30.5703125" customWidth="1"/>
    <col min="3337" max="3337" width="81.5703125" customWidth="1"/>
    <col min="3338" max="3338" width="44.140625" customWidth="1"/>
    <col min="3344" max="3344" width="14.28515625" customWidth="1"/>
    <col min="3346" max="3346" width="16.85546875" customWidth="1"/>
    <col min="3585" max="3585" width="5.42578125" customWidth="1"/>
    <col min="3586" max="3586" width="17.85546875" customWidth="1"/>
    <col min="3587" max="3587" width="1.85546875" customWidth="1"/>
    <col min="3588" max="3588" width="46.5703125" customWidth="1"/>
    <col min="3589" max="3589" width="17.5703125" customWidth="1"/>
    <col min="3590" max="3590" width="25.42578125" customWidth="1"/>
    <col min="3591" max="3591" width="11.140625" customWidth="1"/>
    <col min="3592" max="3592" width="30.5703125" customWidth="1"/>
    <col min="3593" max="3593" width="81.5703125" customWidth="1"/>
    <col min="3594" max="3594" width="44.140625" customWidth="1"/>
    <col min="3600" max="3600" width="14.28515625" customWidth="1"/>
    <col min="3602" max="3602" width="16.85546875" customWidth="1"/>
    <col min="3841" max="3841" width="5.42578125" customWidth="1"/>
    <col min="3842" max="3842" width="17.85546875" customWidth="1"/>
    <col min="3843" max="3843" width="1.85546875" customWidth="1"/>
    <col min="3844" max="3844" width="46.5703125" customWidth="1"/>
    <col min="3845" max="3845" width="17.5703125" customWidth="1"/>
    <col min="3846" max="3846" width="25.42578125" customWidth="1"/>
    <col min="3847" max="3847" width="11.140625" customWidth="1"/>
    <col min="3848" max="3848" width="30.5703125" customWidth="1"/>
    <col min="3849" max="3849" width="81.5703125" customWidth="1"/>
    <col min="3850" max="3850" width="44.140625" customWidth="1"/>
    <col min="3856" max="3856" width="14.28515625" customWidth="1"/>
    <col min="3858" max="3858" width="16.85546875" customWidth="1"/>
    <col min="4097" max="4097" width="5.42578125" customWidth="1"/>
    <col min="4098" max="4098" width="17.85546875" customWidth="1"/>
    <col min="4099" max="4099" width="1.85546875" customWidth="1"/>
    <col min="4100" max="4100" width="46.5703125" customWidth="1"/>
    <col min="4101" max="4101" width="17.5703125" customWidth="1"/>
    <col min="4102" max="4102" width="25.42578125" customWidth="1"/>
    <col min="4103" max="4103" width="11.140625" customWidth="1"/>
    <col min="4104" max="4104" width="30.5703125" customWidth="1"/>
    <col min="4105" max="4105" width="81.5703125" customWidth="1"/>
    <col min="4106" max="4106" width="44.140625" customWidth="1"/>
    <col min="4112" max="4112" width="14.28515625" customWidth="1"/>
    <col min="4114" max="4114" width="16.85546875" customWidth="1"/>
    <col min="4353" max="4353" width="5.42578125" customWidth="1"/>
    <col min="4354" max="4354" width="17.85546875" customWidth="1"/>
    <col min="4355" max="4355" width="1.85546875" customWidth="1"/>
    <col min="4356" max="4356" width="46.5703125" customWidth="1"/>
    <col min="4357" max="4357" width="17.5703125" customWidth="1"/>
    <col min="4358" max="4358" width="25.42578125" customWidth="1"/>
    <col min="4359" max="4359" width="11.140625" customWidth="1"/>
    <col min="4360" max="4360" width="30.5703125" customWidth="1"/>
    <col min="4361" max="4361" width="81.5703125" customWidth="1"/>
    <col min="4362" max="4362" width="44.140625" customWidth="1"/>
    <col min="4368" max="4368" width="14.28515625" customWidth="1"/>
    <col min="4370" max="4370" width="16.85546875" customWidth="1"/>
    <col min="4609" max="4609" width="5.42578125" customWidth="1"/>
    <col min="4610" max="4610" width="17.85546875" customWidth="1"/>
    <col min="4611" max="4611" width="1.85546875" customWidth="1"/>
    <col min="4612" max="4612" width="46.5703125" customWidth="1"/>
    <col min="4613" max="4613" width="17.5703125" customWidth="1"/>
    <col min="4614" max="4614" width="25.42578125" customWidth="1"/>
    <col min="4615" max="4615" width="11.140625" customWidth="1"/>
    <col min="4616" max="4616" width="30.5703125" customWidth="1"/>
    <col min="4617" max="4617" width="81.5703125" customWidth="1"/>
    <col min="4618" max="4618" width="44.140625" customWidth="1"/>
    <col min="4624" max="4624" width="14.28515625" customWidth="1"/>
    <col min="4626" max="4626" width="16.85546875" customWidth="1"/>
    <col min="4865" max="4865" width="5.42578125" customWidth="1"/>
    <col min="4866" max="4866" width="17.85546875" customWidth="1"/>
    <col min="4867" max="4867" width="1.85546875" customWidth="1"/>
    <col min="4868" max="4868" width="46.5703125" customWidth="1"/>
    <col min="4869" max="4869" width="17.5703125" customWidth="1"/>
    <col min="4870" max="4870" width="25.42578125" customWidth="1"/>
    <col min="4871" max="4871" width="11.140625" customWidth="1"/>
    <col min="4872" max="4872" width="30.5703125" customWidth="1"/>
    <col min="4873" max="4873" width="81.5703125" customWidth="1"/>
    <col min="4874" max="4874" width="44.140625" customWidth="1"/>
    <col min="4880" max="4880" width="14.28515625" customWidth="1"/>
    <col min="4882" max="4882" width="16.85546875" customWidth="1"/>
    <col min="5121" max="5121" width="5.42578125" customWidth="1"/>
    <col min="5122" max="5122" width="17.85546875" customWidth="1"/>
    <col min="5123" max="5123" width="1.85546875" customWidth="1"/>
    <col min="5124" max="5124" width="46.5703125" customWidth="1"/>
    <col min="5125" max="5125" width="17.5703125" customWidth="1"/>
    <col min="5126" max="5126" width="25.42578125" customWidth="1"/>
    <col min="5127" max="5127" width="11.140625" customWidth="1"/>
    <col min="5128" max="5128" width="30.5703125" customWidth="1"/>
    <col min="5129" max="5129" width="81.5703125" customWidth="1"/>
    <col min="5130" max="5130" width="44.140625" customWidth="1"/>
    <col min="5136" max="5136" width="14.28515625" customWidth="1"/>
    <col min="5138" max="5138" width="16.85546875" customWidth="1"/>
    <col min="5377" max="5377" width="5.42578125" customWidth="1"/>
    <col min="5378" max="5378" width="17.85546875" customWidth="1"/>
    <col min="5379" max="5379" width="1.85546875" customWidth="1"/>
    <col min="5380" max="5380" width="46.5703125" customWidth="1"/>
    <col min="5381" max="5381" width="17.5703125" customWidth="1"/>
    <col min="5382" max="5382" width="25.42578125" customWidth="1"/>
    <col min="5383" max="5383" width="11.140625" customWidth="1"/>
    <col min="5384" max="5384" width="30.5703125" customWidth="1"/>
    <col min="5385" max="5385" width="81.5703125" customWidth="1"/>
    <col min="5386" max="5386" width="44.140625" customWidth="1"/>
    <col min="5392" max="5392" width="14.28515625" customWidth="1"/>
    <col min="5394" max="5394" width="16.85546875" customWidth="1"/>
    <col min="5633" max="5633" width="5.42578125" customWidth="1"/>
    <col min="5634" max="5634" width="17.85546875" customWidth="1"/>
    <col min="5635" max="5635" width="1.85546875" customWidth="1"/>
    <col min="5636" max="5636" width="46.5703125" customWidth="1"/>
    <col min="5637" max="5637" width="17.5703125" customWidth="1"/>
    <col min="5638" max="5638" width="25.42578125" customWidth="1"/>
    <col min="5639" max="5639" width="11.140625" customWidth="1"/>
    <col min="5640" max="5640" width="30.5703125" customWidth="1"/>
    <col min="5641" max="5641" width="81.5703125" customWidth="1"/>
    <col min="5642" max="5642" width="44.140625" customWidth="1"/>
    <col min="5648" max="5648" width="14.28515625" customWidth="1"/>
    <col min="5650" max="5650" width="16.85546875" customWidth="1"/>
    <col min="5889" max="5889" width="5.42578125" customWidth="1"/>
    <col min="5890" max="5890" width="17.85546875" customWidth="1"/>
    <col min="5891" max="5891" width="1.85546875" customWidth="1"/>
    <col min="5892" max="5892" width="46.5703125" customWidth="1"/>
    <col min="5893" max="5893" width="17.5703125" customWidth="1"/>
    <col min="5894" max="5894" width="25.42578125" customWidth="1"/>
    <col min="5895" max="5895" width="11.140625" customWidth="1"/>
    <col min="5896" max="5896" width="30.5703125" customWidth="1"/>
    <col min="5897" max="5897" width="81.5703125" customWidth="1"/>
    <col min="5898" max="5898" width="44.140625" customWidth="1"/>
    <col min="5904" max="5904" width="14.28515625" customWidth="1"/>
    <col min="5906" max="5906" width="16.85546875" customWidth="1"/>
    <col min="6145" max="6145" width="5.42578125" customWidth="1"/>
    <col min="6146" max="6146" width="17.85546875" customWidth="1"/>
    <col min="6147" max="6147" width="1.85546875" customWidth="1"/>
    <col min="6148" max="6148" width="46.5703125" customWidth="1"/>
    <col min="6149" max="6149" width="17.5703125" customWidth="1"/>
    <col min="6150" max="6150" width="25.42578125" customWidth="1"/>
    <col min="6151" max="6151" width="11.140625" customWidth="1"/>
    <col min="6152" max="6152" width="30.5703125" customWidth="1"/>
    <col min="6153" max="6153" width="81.5703125" customWidth="1"/>
    <col min="6154" max="6154" width="44.140625" customWidth="1"/>
    <col min="6160" max="6160" width="14.28515625" customWidth="1"/>
    <col min="6162" max="6162" width="16.85546875" customWidth="1"/>
    <col min="6401" max="6401" width="5.42578125" customWidth="1"/>
    <col min="6402" max="6402" width="17.85546875" customWidth="1"/>
    <col min="6403" max="6403" width="1.85546875" customWidth="1"/>
    <col min="6404" max="6404" width="46.5703125" customWidth="1"/>
    <col min="6405" max="6405" width="17.5703125" customWidth="1"/>
    <col min="6406" max="6406" width="25.42578125" customWidth="1"/>
    <col min="6407" max="6407" width="11.140625" customWidth="1"/>
    <col min="6408" max="6408" width="30.5703125" customWidth="1"/>
    <col min="6409" max="6409" width="81.5703125" customWidth="1"/>
    <col min="6410" max="6410" width="44.140625" customWidth="1"/>
    <col min="6416" max="6416" width="14.28515625" customWidth="1"/>
    <col min="6418" max="6418" width="16.85546875" customWidth="1"/>
    <col min="6657" max="6657" width="5.42578125" customWidth="1"/>
    <col min="6658" max="6658" width="17.85546875" customWidth="1"/>
    <col min="6659" max="6659" width="1.85546875" customWidth="1"/>
    <col min="6660" max="6660" width="46.5703125" customWidth="1"/>
    <col min="6661" max="6661" width="17.5703125" customWidth="1"/>
    <col min="6662" max="6662" width="25.42578125" customWidth="1"/>
    <col min="6663" max="6663" width="11.140625" customWidth="1"/>
    <col min="6664" max="6664" width="30.5703125" customWidth="1"/>
    <col min="6665" max="6665" width="81.5703125" customWidth="1"/>
    <col min="6666" max="6666" width="44.140625" customWidth="1"/>
    <col min="6672" max="6672" width="14.28515625" customWidth="1"/>
    <col min="6674" max="6674" width="16.85546875" customWidth="1"/>
    <col min="6913" max="6913" width="5.42578125" customWidth="1"/>
    <col min="6914" max="6914" width="17.85546875" customWidth="1"/>
    <col min="6915" max="6915" width="1.85546875" customWidth="1"/>
    <col min="6916" max="6916" width="46.5703125" customWidth="1"/>
    <col min="6917" max="6917" width="17.5703125" customWidth="1"/>
    <col min="6918" max="6918" width="25.42578125" customWidth="1"/>
    <col min="6919" max="6919" width="11.140625" customWidth="1"/>
    <col min="6920" max="6920" width="30.5703125" customWidth="1"/>
    <col min="6921" max="6921" width="81.5703125" customWidth="1"/>
    <col min="6922" max="6922" width="44.140625" customWidth="1"/>
    <col min="6928" max="6928" width="14.28515625" customWidth="1"/>
    <col min="6930" max="6930" width="16.85546875" customWidth="1"/>
    <col min="7169" max="7169" width="5.42578125" customWidth="1"/>
    <col min="7170" max="7170" width="17.85546875" customWidth="1"/>
    <col min="7171" max="7171" width="1.85546875" customWidth="1"/>
    <col min="7172" max="7172" width="46.5703125" customWidth="1"/>
    <col min="7173" max="7173" width="17.5703125" customWidth="1"/>
    <col min="7174" max="7174" width="25.42578125" customWidth="1"/>
    <col min="7175" max="7175" width="11.140625" customWidth="1"/>
    <col min="7176" max="7176" width="30.5703125" customWidth="1"/>
    <col min="7177" max="7177" width="81.5703125" customWidth="1"/>
    <col min="7178" max="7178" width="44.140625" customWidth="1"/>
    <col min="7184" max="7184" width="14.28515625" customWidth="1"/>
    <col min="7186" max="7186" width="16.85546875" customWidth="1"/>
    <col min="7425" max="7425" width="5.42578125" customWidth="1"/>
    <col min="7426" max="7426" width="17.85546875" customWidth="1"/>
    <col min="7427" max="7427" width="1.85546875" customWidth="1"/>
    <col min="7428" max="7428" width="46.5703125" customWidth="1"/>
    <col min="7429" max="7429" width="17.5703125" customWidth="1"/>
    <col min="7430" max="7430" width="25.42578125" customWidth="1"/>
    <col min="7431" max="7431" width="11.140625" customWidth="1"/>
    <col min="7432" max="7432" width="30.5703125" customWidth="1"/>
    <col min="7433" max="7433" width="81.5703125" customWidth="1"/>
    <col min="7434" max="7434" width="44.140625" customWidth="1"/>
    <col min="7440" max="7440" width="14.28515625" customWidth="1"/>
    <col min="7442" max="7442" width="16.85546875" customWidth="1"/>
    <col min="7681" max="7681" width="5.42578125" customWidth="1"/>
    <col min="7682" max="7682" width="17.85546875" customWidth="1"/>
    <col min="7683" max="7683" width="1.85546875" customWidth="1"/>
    <col min="7684" max="7684" width="46.5703125" customWidth="1"/>
    <col min="7685" max="7685" width="17.5703125" customWidth="1"/>
    <col min="7686" max="7686" width="25.42578125" customWidth="1"/>
    <col min="7687" max="7687" width="11.140625" customWidth="1"/>
    <col min="7688" max="7688" width="30.5703125" customWidth="1"/>
    <col min="7689" max="7689" width="81.5703125" customWidth="1"/>
    <col min="7690" max="7690" width="44.140625" customWidth="1"/>
    <col min="7696" max="7696" width="14.28515625" customWidth="1"/>
    <col min="7698" max="7698" width="16.85546875" customWidth="1"/>
    <col min="7937" max="7937" width="5.42578125" customWidth="1"/>
    <col min="7938" max="7938" width="17.85546875" customWidth="1"/>
    <col min="7939" max="7939" width="1.85546875" customWidth="1"/>
    <col min="7940" max="7940" width="46.5703125" customWidth="1"/>
    <col min="7941" max="7941" width="17.5703125" customWidth="1"/>
    <col min="7942" max="7942" width="25.42578125" customWidth="1"/>
    <col min="7943" max="7943" width="11.140625" customWidth="1"/>
    <col min="7944" max="7944" width="30.5703125" customWidth="1"/>
    <col min="7945" max="7945" width="81.5703125" customWidth="1"/>
    <col min="7946" max="7946" width="44.140625" customWidth="1"/>
    <col min="7952" max="7952" width="14.28515625" customWidth="1"/>
    <col min="7954" max="7954" width="16.85546875" customWidth="1"/>
    <col min="8193" max="8193" width="5.42578125" customWidth="1"/>
    <col min="8194" max="8194" width="17.85546875" customWidth="1"/>
    <col min="8195" max="8195" width="1.85546875" customWidth="1"/>
    <col min="8196" max="8196" width="46.5703125" customWidth="1"/>
    <col min="8197" max="8197" width="17.5703125" customWidth="1"/>
    <col min="8198" max="8198" width="25.42578125" customWidth="1"/>
    <col min="8199" max="8199" width="11.140625" customWidth="1"/>
    <col min="8200" max="8200" width="30.5703125" customWidth="1"/>
    <col min="8201" max="8201" width="81.5703125" customWidth="1"/>
    <col min="8202" max="8202" width="44.140625" customWidth="1"/>
    <col min="8208" max="8208" width="14.28515625" customWidth="1"/>
    <col min="8210" max="8210" width="16.85546875" customWidth="1"/>
    <col min="8449" max="8449" width="5.42578125" customWidth="1"/>
    <col min="8450" max="8450" width="17.85546875" customWidth="1"/>
    <col min="8451" max="8451" width="1.85546875" customWidth="1"/>
    <col min="8452" max="8452" width="46.5703125" customWidth="1"/>
    <col min="8453" max="8453" width="17.5703125" customWidth="1"/>
    <col min="8454" max="8454" width="25.42578125" customWidth="1"/>
    <col min="8455" max="8455" width="11.140625" customWidth="1"/>
    <col min="8456" max="8456" width="30.5703125" customWidth="1"/>
    <col min="8457" max="8457" width="81.5703125" customWidth="1"/>
    <col min="8458" max="8458" width="44.140625" customWidth="1"/>
    <col min="8464" max="8464" width="14.28515625" customWidth="1"/>
    <col min="8466" max="8466" width="16.85546875" customWidth="1"/>
    <col min="8705" max="8705" width="5.42578125" customWidth="1"/>
    <col min="8706" max="8706" width="17.85546875" customWidth="1"/>
    <col min="8707" max="8707" width="1.85546875" customWidth="1"/>
    <col min="8708" max="8708" width="46.5703125" customWidth="1"/>
    <col min="8709" max="8709" width="17.5703125" customWidth="1"/>
    <col min="8710" max="8710" width="25.42578125" customWidth="1"/>
    <col min="8711" max="8711" width="11.140625" customWidth="1"/>
    <col min="8712" max="8712" width="30.5703125" customWidth="1"/>
    <col min="8713" max="8713" width="81.5703125" customWidth="1"/>
    <col min="8714" max="8714" width="44.140625" customWidth="1"/>
    <col min="8720" max="8720" width="14.28515625" customWidth="1"/>
    <col min="8722" max="8722" width="16.85546875" customWidth="1"/>
    <col min="8961" max="8961" width="5.42578125" customWidth="1"/>
    <col min="8962" max="8962" width="17.85546875" customWidth="1"/>
    <col min="8963" max="8963" width="1.85546875" customWidth="1"/>
    <col min="8964" max="8964" width="46.5703125" customWidth="1"/>
    <col min="8965" max="8965" width="17.5703125" customWidth="1"/>
    <col min="8966" max="8966" width="25.42578125" customWidth="1"/>
    <col min="8967" max="8967" width="11.140625" customWidth="1"/>
    <col min="8968" max="8968" width="30.5703125" customWidth="1"/>
    <col min="8969" max="8969" width="81.5703125" customWidth="1"/>
    <col min="8970" max="8970" width="44.140625" customWidth="1"/>
    <col min="8976" max="8976" width="14.28515625" customWidth="1"/>
    <col min="8978" max="8978" width="16.85546875" customWidth="1"/>
    <col min="9217" max="9217" width="5.42578125" customWidth="1"/>
    <col min="9218" max="9218" width="17.85546875" customWidth="1"/>
    <col min="9219" max="9219" width="1.85546875" customWidth="1"/>
    <col min="9220" max="9220" width="46.5703125" customWidth="1"/>
    <col min="9221" max="9221" width="17.5703125" customWidth="1"/>
    <col min="9222" max="9222" width="25.42578125" customWidth="1"/>
    <col min="9223" max="9223" width="11.140625" customWidth="1"/>
    <col min="9224" max="9224" width="30.5703125" customWidth="1"/>
    <col min="9225" max="9225" width="81.5703125" customWidth="1"/>
    <col min="9226" max="9226" width="44.140625" customWidth="1"/>
    <col min="9232" max="9232" width="14.28515625" customWidth="1"/>
    <col min="9234" max="9234" width="16.85546875" customWidth="1"/>
    <col min="9473" max="9473" width="5.42578125" customWidth="1"/>
    <col min="9474" max="9474" width="17.85546875" customWidth="1"/>
    <col min="9475" max="9475" width="1.85546875" customWidth="1"/>
    <col min="9476" max="9476" width="46.5703125" customWidth="1"/>
    <col min="9477" max="9477" width="17.5703125" customWidth="1"/>
    <col min="9478" max="9478" width="25.42578125" customWidth="1"/>
    <col min="9479" max="9479" width="11.140625" customWidth="1"/>
    <col min="9480" max="9480" width="30.5703125" customWidth="1"/>
    <col min="9481" max="9481" width="81.5703125" customWidth="1"/>
    <col min="9482" max="9482" width="44.140625" customWidth="1"/>
    <col min="9488" max="9488" width="14.28515625" customWidth="1"/>
    <col min="9490" max="9490" width="16.85546875" customWidth="1"/>
    <col min="9729" max="9729" width="5.42578125" customWidth="1"/>
    <col min="9730" max="9730" width="17.85546875" customWidth="1"/>
    <col min="9731" max="9731" width="1.85546875" customWidth="1"/>
    <col min="9732" max="9732" width="46.5703125" customWidth="1"/>
    <col min="9733" max="9733" width="17.5703125" customWidth="1"/>
    <col min="9734" max="9734" width="25.42578125" customWidth="1"/>
    <col min="9735" max="9735" width="11.140625" customWidth="1"/>
    <col min="9736" max="9736" width="30.5703125" customWidth="1"/>
    <col min="9737" max="9737" width="81.5703125" customWidth="1"/>
    <col min="9738" max="9738" width="44.140625" customWidth="1"/>
    <col min="9744" max="9744" width="14.28515625" customWidth="1"/>
    <col min="9746" max="9746" width="16.85546875" customWidth="1"/>
    <col min="9985" max="9985" width="5.42578125" customWidth="1"/>
    <col min="9986" max="9986" width="17.85546875" customWidth="1"/>
    <col min="9987" max="9987" width="1.85546875" customWidth="1"/>
    <col min="9988" max="9988" width="46.5703125" customWidth="1"/>
    <col min="9989" max="9989" width="17.5703125" customWidth="1"/>
    <col min="9990" max="9990" width="25.42578125" customWidth="1"/>
    <col min="9991" max="9991" width="11.140625" customWidth="1"/>
    <col min="9992" max="9992" width="30.5703125" customWidth="1"/>
    <col min="9993" max="9993" width="81.5703125" customWidth="1"/>
    <col min="9994" max="9994" width="44.140625" customWidth="1"/>
    <col min="10000" max="10000" width="14.28515625" customWidth="1"/>
    <col min="10002" max="10002" width="16.85546875" customWidth="1"/>
    <col min="10241" max="10241" width="5.42578125" customWidth="1"/>
    <col min="10242" max="10242" width="17.85546875" customWidth="1"/>
    <col min="10243" max="10243" width="1.85546875" customWidth="1"/>
    <col min="10244" max="10244" width="46.5703125" customWidth="1"/>
    <col min="10245" max="10245" width="17.5703125" customWidth="1"/>
    <col min="10246" max="10246" width="25.42578125" customWidth="1"/>
    <col min="10247" max="10247" width="11.140625" customWidth="1"/>
    <col min="10248" max="10248" width="30.5703125" customWidth="1"/>
    <col min="10249" max="10249" width="81.5703125" customWidth="1"/>
    <col min="10250" max="10250" width="44.140625" customWidth="1"/>
    <col min="10256" max="10256" width="14.28515625" customWidth="1"/>
    <col min="10258" max="10258" width="16.85546875" customWidth="1"/>
    <col min="10497" max="10497" width="5.42578125" customWidth="1"/>
    <col min="10498" max="10498" width="17.85546875" customWidth="1"/>
    <col min="10499" max="10499" width="1.85546875" customWidth="1"/>
    <col min="10500" max="10500" width="46.5703125" customWidth="1"/>
    <col min="10501" max="10501" width="17.5703125" customWidth="1"/>
    <col min="10502" max="10502" width="25.42578125" customWidth="1"/>
    <col min="10503" max="10503" width="11.140625" customWidth="1"/>
    <col min="10504" max="10504" width="30.5703125" customWidth="1"/>
    <col min="10505" max="10505" width="81.5703125" customWidth="1"/>
    <col min="10506" max="10506" width="44.140625" customWidth="1"/>
    <col min="10512" max="10512" width="14.28515625" customWidth="1"/>
    <col min="10514" max="10514" width="16.85546875" customWidth="1"/>
    <col min="10753" max="10753" width="5.42578125" customWidth="1"/>
    <col min="10754" max="10754" width="17.85546875" customWidth="1"/>
    <col min="10755" max="10755" width="1.85546875" customWidth="1"/>
    <col min="10756" max="10756" width="46.5703125" customWidth="1"/>
    <col min="10757" max="10757" width="17.5703125" customWidth="1"/>
    <col min="10758" max="10758" width="25.42578125" customWidth="1"/>
    <col min="10759" max="10759" width="11.140625" customWidth="1"/>
    <col min="10760" max="10760" width="30.5703125" customWidth="1"/>
    <col min="10761" max="10761" width="81.5703125" customWidth="1"/>
    <col min="10762" max="10762" width="44.140625" customWidth="1"/>
    <col min="10768" max="10768" width="14.28515625" customWidth="1"/>
    <col min="10770" max="10770" width="16.85546875" customWidth="1"/>
    <col min="11009" max="11009" width="5.42578125" customWidth="1"/>
    <col min="11010" max="11010" width="17.85546875" customWidth="1"/>
    <col min="11011" max="11011" width="1.85546875" customWidth="1"/>
    <col min="11012" max="11012" width="46.5703125" customWidth="1"/>
    <col min="11013" max="11013" width="17.5703125" customWidth="1"/>
    <col min="11014" max="11014" width="25.42578125" customWidth="1"/>
    <col min="11015" max="11015" width="11.140625" customWidth="1"/>
    <col min="11016" max="11016" width="30.5703125" customWidth="1"/>
    <col min="11017" max="11017" width="81.5703125" customWidth="1"/>
    <col min="11018" max="11018" width="44.140625" customWidth="1"/>
    <col min="11024" max="11024" width="14.28515625" customWidth="1"/>
    <col min="11026" max="11026" width="16.85546875" customWidth="1"/>
    <col min="11265" max="11265" width="5.42578125" customWidth="1"/>
    <col min="11266" max="11266" width="17.85546875" customWidth="1"/>
    <col min="11267" max="11267" width="1.85546875" customWidth="1"/>
    <col min="11268" max="11268" width="46.5703125" customWidth="1"/>
    <col min="11269" max="11269" width="17.5703125" customWidth="1"/>
    <col min="11270" max="11270" width="25.42578125" customWidth="1"/>
    <col min="11271" max="11271" width="11.140625" customWidth="1"/>
    <col min="11272" max="11272" width="30.5703125" customWidth="1"/>
    <col min="11273" max="11273" width="81.5703125" customWidth="1"/>
    <col min="11274" max="11274" width="44.140625" customWidth="1"/>
    <col min="11280" max="11280" width="14.28515625" customWidth="1"/>
    <col min="11282" max="11282" width="16.85546875" customWidth="1"/>
    <col min="11521" max="11521" width="5.42578125" customWidth="1"/>
    <col min="11522" max="11522" width="17.85546875" customWidth="1"/>
    <col min="11523" max="11523" width="1.85546875" customWidth="1"/>
    <col min="11524" max="11524" width="46.5703125" customWidth="1"/>
    <col min="11525" max="11525" width="17.5703125" customWidth="1"/>
    <col min="11526" max="11526" width="25.42578125" customWidth="1"/>
    <col min="11527" max="11527" width="11.140625" customWidth="1"/>
    <col min="11528" max="11528" width="30.5703125" customWidth="1"/>
    <col min="11529" max="11529" width="81.5703125" customWidth="1"/>
    <col min="11530" max="11530" width="44.140625" customWidth="1"/>
    <col min="11536" max="11536" width="14.28515625" customWidth="1"/>
    <col min="11538" max="11538" width="16.85546875" customWidth="1"/>
    <col min="11777" max="11777" width="5.42578125" customWidth="1"/>
    <col min="11778" max="11778" width="17.85546875" customWidth="1"/>
    <col min="11779" max="11779" width="1.85546875" customWidth="1"/>
    <col min="11780" max="11780" width="46.5703125" customWidth="1"/>
    <col min="11781" max="11781" width="17.5703125" customWidth="1"/>
    <col min="11782" max="11782" width="25.42578125" customWidth="1"/>
    <col min="11783" max="11783" width="11.140625" customWidth="1"/>
    <col min="11784" max="11784" width="30.5703125" customWidth="1"/>
    <col min="11785" max="11785" width="81.5703125" customWidth="1"/>
    <col min="11786" max="11786" width="44.140625" customWidth="1"/>
    <col min="11792" max="11792" width="14.28515625" customWidth="1"/>
    <col min="11794" max="11794" width="16.85546875" customWidth="1"/>
    <col min="12033" max="12033" width="5.42578125" customWidth="1"/>
    <col min="12034" max="12034" width="17.85546875" customWidth="1"/>
    <col min="12035" max="12035" width="1.85546875" customWidth="1"/>
    <col min="12036" max="12036" width="46.5703125" customWidth="1"/>
    <col min="12037" max="12037" width="17.5703125" customWidth="1"/>
    <col min="12038" max="12038" width="25.42578125" customWidth="1"/>
    <col min="12039" max="12039" width="11.140625" customWidth="1"/>
    <col min="12040" max="12040" width="30.5703125" customWidth="1"/>
    <col min="12041" max="12041" width="81.5703125" customWidth="1"/>
    <col min="12042" max="12042" width="44.140625" customWidth="1"/>
    <col min="12048" max="12048" width="14.28515625" customWidth="1"/>
    <col min="12050" max="12050" width="16.85546875" customWidth="1"/>
    <col min="12289" max="12289" width="5.42578125" customWidth="1"/>
    <col min="12290" max="12290" width="17.85546875" customWidth="1"/>
    <col min="12291" max="12291" width="1.85546875" customWidth="1"/>
    <col min="12292" max="12292" width="46.5703125" customWidth="1"/>
    <col min="12293" max="12293" width="17.5703125" customWidth="1"/>
    <col min="12294" max="12294" width="25.42578125" customWidth="1"/>
    <col min="12295" max="12295" width="11.140625" customWidth="1"/>
    <col min="12296" max="12296" width="30.5703125" customWidth="1"/>
    <col min="12297" max="12297" width="81.5703125" customWidth="1"/>
    <col min="12298" max="12298" width="44.140625" customWidth="1"/>
    <col min="12304" max="12304" width="14.28515625" customWidth="1"/>
    <col min="12306" max="12306" width="16.85546875" customWidth="1"/>
    <col min="12545" max="12545" width="5.42578125" customWidth="1"/>
    <col min="12546" max="12546" width="17.85546875" customWidth="1"/>
    <col min="12547" max="12547" width="1.85546875" customWidth="1"/>
    <col min="12548" max="12548" width="46.5703125" customWidth="1"/>
    <col min="12549" max="12549" width="17.5703125" customWidth="1"/>
    <col min="12550" max="12550" width="25.42578125" customWidth="1"/>
    <col min="12551" max="12551" width="11.140625" customWidth="1"/>
    <col min="12552" max="12552" width="30.5703125" customWidth="1"/>
    <col min="12553" max="12553" width="81.5703125" customWidth="1"/>
    <col min="12554" max="12554" width="44.140625" customWidth="1"/>
    <col min="12560" max="12560" width="14.28515625" customWidth="1"/>
    <col min="12562" max="12562" width="16.85546875" customWidth="1"/>
    <col min="12801" max="12801" width="5.42578125" customWidth="1"/>
    <col min="12802" max="12802" width="17.85546875" customWidth="1"/>
    <col min="12803" max="12803" width="1.85546875" customWidth="1"/>
    <col min="12804" max="12804" width="46.5703125" customWidth="1"/>
    <col min="12805" max="12805" width="17.5703125" customWidth="1"/>
    <col min="12806" max="12806" width="25.42578125" customWidth="1"/>
    <col min="12807" max="12807" width="11.140625" customWidth="1"/>
    <col min="12808" max="12808" width="30.5703125" customWidth="1"/>
    <col min="12809" max="12809" width="81.5703125" customWidth="1"/>
    <col min="12810" max="12810" width="44.140625" customWidth="1"/>
    <col min="12816" max="12816" width="14.28515625" customWidth="1"/>
    <col min="12818" max="12818" width="16.85546875" customWidth="1"/>
    <col min="13057" max="13057" width="5.42578125" customWidth="1"/>
    <col min="13058" max="13058" width="17.85546875" customWidth="1"/>
    <col min="13059" max="13059" width="1.85546875" customWidth="1"/>
    <col min="13060" max="13060" width="46.5703125" customWidth="1"/>
    <col min="13061" max="13061" width="17.5703125" customWidth="1"/>
    <col min="13062" max="13062" width="25.42578125" customWidth="1"/>
    <col min="13063" max="13063" width="11.140625" customWidth="1"/>
    <col min="13064" max="13064" width="30.5703125" customWidth="1"/>
    <col min="13065" max="13065" width="81.5703125" customWidth="1"/>
    <col min="13066" max="13066" width="44.140625" customWidth="1"/>
    <col min="13072" max="13072" width="14.28515625" customWidth="1"/>
    <col min="13074" max="13074" width="16.85546875" customWidth="1"/>
    <col min="13313" max="13313" width="5.42578125" customWidth="1"/>
    <col min="13314" max="13314" width="17.85546875" customWidth="1"/>
    <col min="13315" max="13315" width="1.85546875" customWidth="1"/>
    <col min="13316" max="13316" width="46.5703125" customWidth="1"/>
    <col min="13317" max="13317" width="17.5703125" customWidth="1"/>
    <col min="13318" max="13318" width="25.42578125" customWidth="1"/>
    <col min="13319" max="13319" width="11.140625" customWidth="1"/>
    <col min="13320" max="13320" width="30.5703125" customWidth="1"/>
    <col min="13321" max="13321" width="81.5703125" customWidth="1"/>
    <col min="13322" max="13322" width="44.140625" customWidth="1"/>
    <col min="13328" max="13328" width="14.28515625" customWidth="1"/>
    <col min="13330" max="13330" width="16.85546875" customWidth="1"/>
    <col min="13569" max="13569" width="5.42578125" customWidth="1"/>
    <col min="13570" max="13570" width="17.85546875" customWidth="1"/>
    <col min="13571" max="13571" width="1.85546875" customWidth="1"/>
    <col min="13572" max="13572" width="46.5703125" customWidth="1"/>
    <col min="13573" max="13573" width="17.5703125" customWidth="1"/>
    <col min="13574" max="13574" width="25.42578125" customWidth="1"/>
    <col min="13575" max="13575" width="11.140625" customWidth="1"/>
    <col min="13576" max="13576" width="30.5703125" customWidth="1"/>
    <col min="13577" max="13577" width="81.5703125" customWidth="1"/>
    <col min="13578" max="13578" width="44.140625" customWidth="1"/>
    <col min="13584" max="13584" width="14.28515625" customWidth="1"/>
    <col min="13586" max="13586" width="16.85546875" customWidth="1"/>
    <col min="13825" max="13825" width="5.42578125" customWidth="1"/>
    <col min="13826" max="13826" width="17.85546875" customWidth="1"/>
    <col min="13827" max="13827" width="1.85546875" customWidth="1"/>
    <col min="13828" max="13828" width="46.5703125" customWidth="1"/>
    <col min="13829" max="13829" width="17.5703125" customWidth="1"/>
    <col min="13830" max="13830" width="25.42578125" customWidth="1"/>
    <col min="13831" max="13831" width="11.140625" customWidth="1"/>
    <col min="13832" max="13832" width="30.5703125" customWidth="1"/>
    <col min="13833" max="13833" width="81.5703125" customWidth="1"/>
    <col min="13834" max="13834" width="44.140625" customWidth="1"/>
    <col min="13840" max="13840" width="14.28515625" customWidth="1"/>
    <col min="13842" max="13842" width="16.85546875" customWidth="1"/>
    <col min="14081" max="14081" width="5.42578125" customWidth="1"/>
    <col min="14082" max="14082" width="17.85546875" customWidth="1"/>
    <col min="14083" max="14083" width="1.85546875" customWidth="1"/>
    <col min="14084" max="14084" width="46.5703125" customWidth="1"/>
    <col min="14085" max="14085" width="17.5703125" customWidth="1"/>
    <col min="14086" max="14086" width="25.42578125" customWidth="1"/>
    <col min="14087" max="14087" width="11.140625" customWidth="1"/>
    <col min="14088" max="14088" width="30.5703125" customWidth="1"/>
    <col min="14089" max="14089" width="81.5703125" customWidth="1"/>
    <col min="14090" max="14090" width="44.140625" customWidth="1"/>
    <col min="14096" max="14096" width="14.28515625" customWidth="1"/>
    <col min="14098" max="14098" width="16.85546875" customWidth="1"/>
    <col min="14337" max="14337" width="5.42578125" customWidth="1"/>
    <col min="14338" max="14338" width="17.85546875" customWidth="1"/>
    <col min="14339" max="14339" width="1.85546875" customWidth="1"/>
    <col min="14340" max="14340" width="46.5703125" customWidth="1"/>
    <col min="14341" max="14341" width="17.5703125" customWidth="1"/>
    <col min="14342" max="14342" width="25.42578125" customWidth="1"/>
    <col min="14343" max="14343" width="11.140625" customWidth="1"/>
    <col min="14344" max="14344" width="30.5703125" customWidth="1"/>
    <col min="14345" max="14345" width="81.5703125" customWidth="1"/>
    <col min="14346" max="14346" width="44.140625" customWidth="1"/>
    <col min="14352" max="14352" width="14.28515625" customWidth="1"/>
    <col min="14354" max="14354" width="16.85546875" customWidth="1"/>
    <col min="14593" max="14593" width="5.42578125" customWidth="1"/>
    <col min="14594" max="14594" width="17.85546875" customWidth="1"/>
    <col min="14595" max="14595" width="1.85546875" customWidth="1"/>
    <col min="14596" max="14596" width="46.5703125" customWidth="1"/>
    <col min="14597" max="14597" width="17.5703125" customWidth="1"/>
    <col min="14598" max="14598" width="25.42578125" customWidth="1"/>
    <col min="14599" max="14599" width="11.140625" customWidth="1"/>
    <col min="14600" max="14600" width="30.5703125" customWidth="1"/>
    <col min="14601" max="14601" width="81.5703125" customWidth="1"/>
    <col min="14602" max="14602" width="44.140625" customWidth="1"/>
    <col min="14608" max="14608" width="14.28515625" customWidth="1"/>
    <col min="14610" max="14610" width="16.85546875" customWidth="1"/>
    <col min="14849" max="14849" width="5.42578125" customWidth="1"/>
    <col min="14850" max="14850" width="17.85546875" customWidth="1"/>
    <col min="14851" max="14851" width="1.85546875" customWidth="1"/>
    <col min="14852" max="14852" width="46.5703125" customWidth="1"/>
    <col min="14853" max="14853" width="17.5703125" customWidth="1"/>
    <col min="14854" max="14854" width="25.42578125" customWidth="1"/>
    <col min="14855" max="14855" width="11.140625" customWidth="1"/>
    <col min="14856" max="14856" width="30.5703125" customWidth="1"/>
    <col min="14857" max="14857" width="81.5703125" customWidth="1"/>
    <col min="14858" max="14858" width="44.140625" customWidth="1"/>
    <col min="14864" max="14864" width="14.28515625" customWidth="1"/>
    <col min="14866" max="14866" width="16.85546875" customWidth="1"/>
    <col min="15105" max="15105" width="5.42578125" customWidth="1"/>
    <col min="15106" max="15106" width="17.85546875" customWidth="1"/>
    <col min="15107" max="15107" width="1.85546875" customWidth="1"/>
    <col min="15108" max="15108" width="46.5703125" customWidth="1"/>
    <col min="15109" max="15109" width="17.5703125" customWidth="1"/>
    <col min="15110" max="15110" width="25.42578125" customWidth="1"/>
    <col min="15111" max="15111" width="11.140625" customWidth="1"/>
    <col min="15112" max="15112" width="30.5703125" customWidth="1"/>
    <col min="15113" max="15113" width="81.5703125" customWidth="1"/>
    <col min="15114" max="15114" width="44.140625" customWidth="1"/>
    <col min="15120" max="15120" width="14.28515625" customWidth="1"/>
    <col min="15122" max="15122" width="16.85546875" customWidth="1"/>
    <col min="15361" max="15361" width="5.42578125" customWidth="1"/>
    <col min="15362" max="15362" width="17.85546875" customWidth="1"/>
    <col min="15363" max="15363" width="1.85546875" customWidth="1"/>
    <col min="15364" max="15364" width="46.5703125" customWidth="1"/>
    <col min="15365" max="15365" width="17.5703125" customWidth="1"/>
    <col min="15366" max="15366" width="25.42578125" customWidth="1"/>
    <col min="15367" max="15367" width="11.140625" customWidth="1"/>
    <col min="15368" max="15368" width="30.5703125" customWidth="1"/>
    <col min="15369" max="15369" width="81.5703125" customWidth="1"/>
    <col min="15370" max="15370" width="44.140625" customWidth="1"/>
    <col min="15376" max="15376" width="14.28515625" customWidth="1"/>
    <col min="15378" max="15378" width="16.85546875" customWidth="1"/>
    <col min="15617" max="15617" width="5.42578125" customWidth="1"/>
    <col min="15618" max="15618" width="17.85546875" customWidth="1"/>
    <col min="15619" max="15619" width="1.85546875" customWidth="1"/>
    <col min="15620" max="15620" width="46.5703125" customWidth="1"/>
    <col min="15621" max="15621" width="17.5703125" customWidth="1"/>
    <col min="15622" max="15622" width="25.42578125" customWidth="1"/>
    <col min="15623" max="15623" width="11.140625" customWidth="1"/>
    <col min="15624" max="15624" width="30.5703125" customWidth="1"/>
    <col min="15625" max="15625" width="81.5703125" customWidth="1"/>
    <col min="15626" max="15626" width="44.140625" customWidth="1"/>
    <col min="15632" max="15632" width="14.28515625" customWidth="1"/>
    <col min="15634" max="15634" width="16.85546875" customWidth="1"/>
    <col min="15873" max="15873" width="5.42578125" customWidth="1"/>
    <col min="15874" max="15874" width="17.85546875" customWidth="1"/>
    <col min="15875" max="15875" width="1.85546875" customWidth="1"/>
    <col min="15876" max="15876" width="46.5703125" customWidth="1"/>
    <col min="15877" max="15877" width="17.5703125" customWidth="1"/>
    <col min="15878" max="15878" width="25.42578125" customWidth="1"/>
    <col min="15879" max="15879" width="11.140625" customWidth="1"/>
    <col min="15880" max="15880" width="30.5703125" customWidth="1"/>
    <col min="15881" max="15881" width="81.5703125" customWidth="1"/>
    <col min="15882" max="15882" width="44.140625" customWidth="1"/>
    <col min="15888" max="15888" width="14.28515625" customWidth="1"/>
    <col min="15890" max="15890" width="16.85546875" customWidth="1"/>
    <col min="16129" max="16129" width="5.42578125" customWidth="1"/>
    <col min="16130" max="16130" width="17.85546875" customWidth="1"/>
    <col min="16131" max="16131" width="1.85546875" customWidth="1"/>
    <col min="16132" max="16132" width="46.5703125" customWidth="1"/>
    <col min="16133" max="16133" width="17.5703125" customWidth="1"/>
    <col min="16134" max="16134" width="25.42578125" customWidth="1"/>
    <col min="16135" max="16135" width="11.140625" customWidth="1"/>
    <col min="16136" max="16136" width="30.5703125" customWidth="1"/>
    <col min="16137" max="16137" width="81.5703125" customWidth="1"/>
    <col min="16138" max="16138" width="44.140625" customWidth="1"/>
    <col min="16144" max="16144" width="14.28515625" customWidth="1"/>
    <col min="16146" max="16146" width="16.85546875" customWidth="1"/>
  </cols>
  <sheetData>
    <row r="1" spans="1:19" s="30" customFormat="1" ht="33.75" customHeight="1" x14ac:dyDescent="0.25">
      <c r="A1" s="102" t="str">
        <f ca="1">CONCATENATE("USULAN HAKIM PERIKANAN - ",R1," ",S1)</f>
        <v>USULAN HAKIM PERIKANAN - JANUARI 2023</v>
      </c>
      <c r="B1" s="102"/>
      <c r="C1" s="102"/>
      <c r="D1" s="102"/>
      <c r="E1" s="102"/>
      <c r="F1" s="102"/>
      <c r="G1" s="102"/>
      <c r="H1" s="102"/>
      <c r="I1" s="102"/>
      <c r="J1" s="41"/>
      <c r="P1" s="31">
        <f ca="1">TODAY()</f>
        <v>44931</v>
      </c>
      <c r="Q1" s="32" t="str">
        <f ca="1">TEXT(P1,"mm")</f>
        <v>01</v>
      </c>
      <c r="R1" s="32" t="str">
        <f ca="1">IF(MONTH(P1)=1,"JANUARI",IF(MONTH(P1)=2,"FEBRUARI",IF(MONTH(P1)=3,"MARET",IF(MONTH(P1)=4,"APRIL",IF(MONTH(P1)=5,"MEI",IF(MONTH(P1)=6,"JUNI",IF(MONTH(P1)=7,"JULI",IF(MONTH(P1)=8,"AGUSTUS",IF(MONTH(P1)=9,"SEPTEMBER",IF(MONTH(P1)=10,"OKTOBER",IF(MONTH(P1)=11,"NOVEMBER",IF(MONTH(P1)=12,"DESEMBER",""))))))))))))</f>
        <v>JANUARI</v>
      </c>
      <c r="S1" s="32" t="str">
        <f ca="1">TEXT(P1,"yyyy")</f>
        <v>2023</v>
      </c>
    </row>
    <row r="2" spans="1:19" s="30" customFormat="1" ht="29.25" thickBot="1" x14ac:dyDescent="0.3">
      <c r="A2" s="1"/>
      <c r="B2" s="1"/>
      <c r="C2" s="1"/>
      <c r="D2" s="1"/>
      <c r="E2" s="1"/>
      <c r="F2" s="1"/>
      <c r="G2" s="1"/>
      <c r="H2" s="1"/>
      <c r="I2" s="1"/>
      <c r="J2" s="41"/>
    </row>
    <row r="3" spans="1:19" s="33" customFormat="1" ht="28.5" customHeight="1" x14ac:dyDescent="0.25">
      <c r="A3" s="2" t="s">
        <v>0</v>
      </c>
      <c r="B3" s="103" t="s">
        <v>1</v>
      </c>
      <c r="C3" s="103"/>
      <c r="D3" s="103"/>
      <c r="E3" s="104" t="s">
        <v>2</v>
      </c>
      <c r="F3" s="105"/>
      <c r="G3" s="104" t="s">
        <v>3</v>
      </c>
      <c r="H3" s="105"/>
      <c r="I3" s="2" t="s">
        <v>4</v>
      </c>
      <c r="J3" s="42"/>
      <c r="K3" s="36" t="s">
        <v>53</v>
      </c>
      <c r="L3" s="37"/>
      <c r="M3" s="35"/>
    </row>
    <row r="4" spans="1:19" s="34" customFormat="1" ht="23.25" x14ac:dyDescent="0.25">
      <c r="A4" s="3">
        <v>1</v>
      </c>
      <c r="B4" s="106">
        <v>2</v>
      </c>
      <c r="C4" s="106"/>
      <c r="D4" s="106"/>
      <c r="E4" s="107">
        <v>3</v>
      </c>
      <c r="F4" s="108"/>
      <c r="G4" s="107">
        <v>4</v>
      </c>
      <c r="H4" s="108"/>
      <c r="I4" s="3">
        <v>5</v>
      </c>
      <c r="J4" s="43"/>
      <c r="K4" s="39">
        <f>COUNTIF(J9:J1494,"N")</f>
        <v>1</v>
      </c>
      <c r="L4" s="38"/>
      <c r="M4" s="38"/>
    </row>
    <row r="5" spans="1:19" ht="11.25" customHeight="1" x14ac:dyDescent="0.25">
      <c r="A5" s="4"/>
      <c r="B5" s="5"/>
      <c r="C5" s="6"/>
      <c r="D5" s="7"/>
      <c r="E5" s="6"/>
      <c r="F5" s="7"/>
      <c r="G5" s="6"/>
      <c r="H5" s="7"/>
      <c r="I5" s="4"/>
      <c r="J5" s="43"/>
      <c r="K5" s="38"/>
      <c r="L5" s="38"/>
      <c r="M5" s="38"/>
    </row>
    <row r="6" spans="1:19" ht="31.5" customHeight="1" x14ac:dyDescent="0.25">
      <c r="A6" s="99" t="str">
        <f>K6</f>
        <v>PN PONTIANAK</v>
      </c>
      <c r="B6" s="100"/>
      <c r="C6" s="100"/>
      <c r="D6" s="100"/>
      <c r="E6" s="100"/>
      <c r="F6" s="100"/>
      <c r="G6" s="100"/>
      <c r="H6" s="100"/>
      <c r="I6" s="101"/>
      <c r="J6" s="44">
        <v>5</v>
      </c>
      <c r="K6" s="40" t="str">
        <f>VLOOKUP(J6,'[1]2021 (2)'!$A$9:$O$18,2,FALSE)</f>
        <v>PN PONTIANAK</v>
      </c>
      <c r="L6" s="40">
        <f>VLOOKUP(J6,'[1]2021 (2)'!$A$9:$O$18,4,FALSE)</f>
        <v>1</v>
      </c>
      <c r="M6" s="40">
        <f>VLOOKUP(J6,'[1]2021 (2)'!$A$9:$O$18,15,FALSE)</f>
        <v>36</v>
      </c>
    </row>
    <row r="7" spans="1:19" s="54" customFormat="1" ht="20.25" x14ac:dyDescent="0.3">
      <c r="A7" s="47"/>
      <c r="B7" s="48" t="str">
        <f>CONCATENATE("HK PERIKANAN : ",L6," (PERKARA ",ROUND(M6,0),")")</f>
        <v>HK PERIKANAN : 1 (PERKARA 36)</v>
      </c>
      <c r="C7" s="49"/>
      <c r="D7" s="50"/>
      <c r="E7" s="51"/>
      <c r="F7" s="50"/>
      <c r="G7" s="49"/>
      <c r="H7" s="50"/>
      <c r="I7" s="52"/>
      <c r="J7" s="53"/>
    </row>
    <row r="8" spans="1:19" ht="11.25" customHeight="1" x14ac:dyDescent="0.25">
      <c r="A8" s="4"/>
      <c r="B8" s="6"/>
      <c r="C8" s="6"/>
      <c r="D8" s="7"/>
      <c r="E8" s="6"/>
      <c r="F8" s="7"/>
      <c r="G8" s="6"/>
      <c r="H8" s="7"/>
      <c r="I8" s="7"/>
      <c r="J8" s="45"/>
    </row>
    <row r="9" spans="1:19" ht="15.75" x14ac:dyDescent="0.25">
      <c r="A9" s="8"/>
      <c r="B9" s="9" t="s">
        <v>6</v>
      </c>
      <c r="C9" s="10" t="s">
        <v>7</v>
      </c>
      <c r="D9" s="11" t="s">
        <v>8</v>
      </c>
      <c r="E9" s="12"/>
      <c r="F9" s="13"/>
      <c r="G9" s="12"/>
      <c r="H9" s="13"/>
      <c r="I9" s="13"/>
      <c r="J9" s="45"/>
    </row>
    <row r="10" spans="1:19" ht="15.75" x14ac:dyDescent="0.25">
      <c r="A10" s="14"/>
      <c r="B10" s="15"/>
      <c r="C10" s="15"/>
      <c r="D10" s="16"/>
      <c r="E10" s="17"/>
      <c r="F10" s="18"/>
      <c r="G10" s="15"/>
      <c r="H10" s="18"/>
      <c r="I10" s="19"/>
      <c r="J10" s="45"/>
    </row>
    <row r="11" spans="1:19" ht="15.75" x14ac:dyDescent="0.25">
      <c r="A11" s="14"/>
      <c r="B11" s="20" t="s">
        <v>9</v>
      </c>
      <c r="C11" s="16" t="s">
        <v>7</v>
      </c>
      <c r="D11" s="21" t="s">
        <v>10</v>
      </c>
      <c r="E11" s="17" t="s">
        <v>11</v>
      </c>
      <c r="F11" s="22" t="s">
        <v>5</v>
      </c>
      <c r="G11" s="17" t="s">
        <v>12</v>
      </c>
      <c r="H11" s="21" t="s">
        <v>13</v>
      </c>
      <c r="I11" s="23" t="s">
        <v>14</v>
      </c>
      <c r="J11" s="45" t="s">
        <v>54</v>
      </c>
    </row>
    <row r="12" spans="1:19" ht="15.75" x14ac:dyDescent="0.25">
      <c r="A12" s="14"/>
      <c r="B12" s="20" t="s">
        <v>15</v>
      </c>
      <c r="C12" s="16" t="s">
        <v>7</v>
      </c>
      <c r="D12" s="21" t="s">
        <v>16</v>
      </c>
      <c r="E12" s="24" t="s">
        <v>6</v>
      </c>
      <c r="F12" s="22" t="s">
        <v>17</v>
      </c>
      <c r="G12" s="17" t="s">
        <v>18</v>
      </c>
      <c r="H12" s="21" t="s">
        <v>19</v>
      </c>
      <c r="I12" s="25" t="s">
        <v>20</v>
      </c>
      <c r="J12" s="45"/>
    </row>
    <row r="13" spans="1:19" ht="15.75" x14ac:dyDescent="0.25">
      <c r="A13" s="14"/>
      <c r="B13" s="20" t="s">
        <v>21</v>
      </c>
      <c r="C13" s="16" t="s">
        <v>7</v>
      </c>
      <c r="D13" s="21" t="s">
        <v>22</v>
      </c>
      <c r="E13" s="17" t="s">
        <v>23</v>
      </c>
      <c r="F13" s="22"/>
      <c r="G13" s="17" t="s">
        <v>24</v>
      </c>
      <c r="H13" s="21" t="s">
        <v>25</v>
      </c>
      <c r="I13" s="25" t="s">
        <v>26</v>
      </c>
      <c r="J13" s="45"/>
    </row>
    <row r="14" spans="1:19" ht="15.75" x14ac:dyDescent="0.25">
      <c r="A14" s="14"/>
      <c r="B14" s="20" t="s">
        <v>27</v>
      </c>
      <c r="C14" s="16" t="s">
        <v>7</v>
      </c>
      <c r="D14" s="21" t="s">
        <v>28</v>
      </c>
      <c r="E14" s="17" t="s">
        <v>29</v>
      </c>
      <c r="F14" s="22"/>
      <c r="G14" s="17" t="s">
        <v>30</v>
      </c>
      <c r="H14" s="21" t="s">
        <v>31</v>
      </c>
      <c r="I14" s="25" t="s">
        <v>32</v>
      </c>
      <c r="J14" s="45"/>
    </row>
    <row r="15" spans="1:19" ht="15.75" x14ac:dyDescent="0.25">
      <c r="A15" s="14"/>
      <c r="B15" s="20" t="s">
        <v>33</v>
      </c>
      <c r="C15" s="16" t="s">
        <v>7</v>
      </c>
      <c r="D15" s="21" t="s">
        <v>34</v>
      </c>
      <c r="E15" s="17"/>
      <c r="F15" s="22"/>
      <c r="G15" s="17" t="s">
        <v>35</v>
      </c>
      <c r="H15" s="21" t="s">
        <v>36</v>
      </c>
      <c r="I15" s="25" t="s">
        <v>37</v>
      </c>
      <c r="J15" s="45"/>
    </row>
    <row r="16" spans="1:19" ht="15.75" x14ac:dyDescent="0.25">
      <c r="A16" s="14"/>
      <c r="B16" s="20" t="s">
        <v>38</v>
      </c>
      <c r="C16" s="16" t="s">
        <v>7</v>
      </c>
      <c r="D16" s="21" t="s">
        <v>39</v>
      </c>
      <c r="E16" s="17"/>
      <c r="F16" s="22"/>
      <c r="G16" s="17" t="s">
        <v>40</v>
      </c>
      <c r="H16" s="21" t="s">
        <v>41</v>
      </c>
      <c r="I16" s="25" t="s">
        <v>42</v>
      </c>
      <c r="J16" s="45"/>
    </row>
    <row r="17" spans="1:13" ht="15.75" x14ac:dyDescent="0.25">
      <c r="A17" s="14"/>
      <c r="B17" s="20" t="s">
        <v>43</v>
      </c>
      <c r="C17" s="16" t="s">
        <v>7</v>
      </c>
      <c r="D17" s="21" t="s">
        <v>44</v>
      </c>
      <c r="E17" s="17"/>
      <c r="F17" s="22"/>
      <c r="G17" s="17" t="s">
        <v>45</v>
      </c>
      <c r="H17" s="21" t="s">
        <v>46</v>
      </c>
      <c r="I17" s="25"/>
      <c r="J17" s="45"/>
    </row>
    <row r="18" spans="1:13" ht="15.75" x14ac:dyDescent="0.25">
      <c r="A18" s="14"/>
      <c r="B18" s="20" t="s">
        <v>47</v>
      </c>
      <c r="C18" s="16" t="s">
        <v>7</v>
      </c>
      <c r="D18" s="21" t="s">
        <v>48</v>
      </c>
      <c r="E18" s="17"/>
      <c r="F18" s="22"/>
      <c r="G18" s="17"/>
      <c r="H18" s="21"/>
      <c r="I18" s="25"/>
      <c r="J18" s="45"/>
    </row>
    <row r="19" spans="1:13" ht="15.75" x14ac:dyDescent="0.25">
      <c r="A19" s="14"/>
      <c r="B19" s="20" t="s">
        <v>49</v>
      </c>
      <c r="C19" s="16" t="s">
        <v>7</v>
      </c>
      <c r="D19" s="21" t="s">
        <v>50</v>
      </c>
      <c r="E19" s="17"/>
      <c r="F19" s="22"/>
      <c r="G19" s="17"/>
      <c r="H19" s="21"/>
      <c r="I19" s="25"/>
      <c r="J19" s="45"/>
    </row>
    <row r="20" spans="1:13" ht="15.75" x14ac:dyDescent="0.25">
      <c r="A20" s="14"/>
      <c r="B20" s="20"/>
      <c r="C20" s="16"/>
      <c r="D20" s="21"/>
      <c r="E20" s="17"/>
      <c r="F20" s="22"/>
      <c r="G20" s="17"/>
      <c r="H20" s="21"/>
      <c r="I20" s="23" t="s">
        <v>51</v>
      </c>
      <c r="J20" s="45"/>
    </row>
    <row r="21" spans="1:13" ht="15.75" x14ac:dyDescent="0.25">
      <c r="A21" s="14"/>
      <c r="B21" s="20"/>
      <c r="C21" s="16"/>
      <c r="D21" s="21"/>
      <c r="E21" s="17"/>
      <c r="F21" s="22"/>
      <c r="G21" s="17"/>
      <c r="H21" s="21"/>
      <c r="I21" s="23" t="s">
        <v>52</v>
      </c>
      <c r="J21" s="45"/>
    </row>
    <row r="22" spans="1:13" ht="15.75" x14ac:dyDescent="0.25">
      <c r="A22" s="26"/>
      <c r="B22" s="27"/>
      <c r="C22" s="27"/>
      <c r="D22" s="28"/>
      <c r="E22" s="27"/>
      <c r="F22" s="28"/>
      <c r="G22" s="27"/>
      <c r="H22" s="28"/>
      <c r="I22" s="29"/>
      <c r="J22" s="45"/>
    </row>
    <row r="23" spans="1:13" ht="31.5" customHeight="1" x14ac:dyDescent="0.25">
      <c r="A23" s="99" t="str">
        <f>K23</f>
        <v>PN BITUNG</v>
      </c>
      <c r="B23" s="100"/>
      <c r="C23" s="100"/>
      <c r="D23" s="100"/>
      <c r="E23" s="100"/>
      <c r="F23" s="100"/>
      <c r="G23" s="100"/>
      <c r="H23" s="100"/>
      <c r="I23" s="101"/>
      <c r="J23" s="44">
        <v>6</v>
      </c>
      <c r="K23" s="40" t="str">
        <f>VLOOKUP(J23,'[1]2021 (2)'!$A$9:$O$18,2,FALSE)</f>
        <v>PN BITUNG</v>
      </c>
      <c r="L23" s="40">
        <f>VLOOKUP(J23,'[1]2021 (2)'!$A$9:$O$18,4,FALSE)</f>
        <v>0</v>
      </c>
      <c r="M23" s="40">
        <f>VLOOKUP(J23,'[1]2021 (2)'!$A$9:$O$18,15,FALSE)</f>
        <v>37</v>
      </c>
    </row>
    <row r="24" spans="1:13" s="54" customFormat="1" ht="20.25" x14ac:dyDescent="0.3">
      <c r="A24" s="47"/>
      <c r="B24" s="48" t="str">
        <f>CONCATENATE("HK PERIKANAN : ",L23," (PERKARA ",ROUND(M23,0),")")</f>
        <v>HK PERIKANAN : 0 (PERKARA 37)</v>
      </c>
      <c r="C24" s="49"/>
      <c r="D24" s="50"/>
      <c r="E24" s="51"/>
      <c r="F24" s="50"/>
      <c r="G24" s="49"/>
      <c r="H24" s="50"/>
      <c r="I24" s="52"/>
      <c r="J24" s="53"/>
    </row>
    <row r="26" spans="1:13" ht="15.75" x14ac:dyDescent="0.25">
      <c r="A26" s="58">
        <v>1</v>
      </c>
      <c r="B26" s="55" t="s">
        <v>9</v>
      </c>
      <c r="C26" s="56" t="s">
        <v>7</v>
      </c>
      <c r="D26" s="57" t="s">
        <v>55</v>
      </c>
      <c r="E26" s="58" t="s">
        <v>11</v>
      </c>
      <c r="F26" s="59" t="s">
        <v>56</v>
      </c>
      <c r="G26" s="58" t="s">
        <v>57</v>
      </c>
      <c r="H26" s="57" t="s">
        <v>58</v>
      </c>
      <c r="I26" s="60" t="s">
        <v>59</v>
      </c>
    </row>
    <row r="27" spans="1:13" ht="15.75" x14ac:dyDescent="0.25">
      <c r="B27" s="55" t="s">
        <v>15</v>
      </c>
      <c r="C27" s="56" t="s">
        <v>7</v>
      </c>
      <c r="D27" s="57" t="s">
        <v>60</v>
      </c>
      <c r="E27" s="58" t="s">
        <v>29</v>
      </c>
      <c r="F27" s="59" t="s">
        <v>61</v>
      </c>
      <c r="G27" s="58" t="s">
        <v>62</v>
      </c>
      <c r="H27" s="57" t="s">
        <v>63</v>
      </c>
      <c r="I27" s="60" t="s">
        <v>64</v>
      </c>
    </row>
    <row r="28" spans="1:13" ht="15.75" x14ac:dyDescent="0.25">
      <c r="B28" s="55" t="s">
        <v>21</v>
      </c>
      <c r="C28" s="56" t="s">
        <v>7</v>
      </c>
      <c r="D28" s="57" t="s">
        <v>65</v>
      </c>
      <c r="E28" s="58" t="s">
        <v>66</v>
      </c>
      <c r="F28" s="59"/>
      <c r="G28" s="58" t="s">
        <v>67</v>
      </c>
      <c r="H28" s="57" t="s">
        <v>68</v>
      </c>
      <c r="I28" s="60" t="s">
        <v>69</v>
      </c>
    </row>
    <row r="29" spans="1:13" ht="15.75" x14ac:dyDescent="0.25">
      <c r="B29" s="55" t="s">
        <v>27</v>
      </c>
      <c r="C29" s="56" t="s">
        <v>7</v>
      </c>
      <c r="D29" s="57" t="s">
        <v>70</v>
      </c>
      <c r="E29" s="58"/>
      <c r="F29" s="59"/>
      <c r="G29" s="58" t="s">
        <v>71</v>
      </c>
      <c r="H29" s="57" t="s">
        <v>72</v>
      </c>
      <c r="I29" s="60" t="s">
        <v>73</v>
      </c>
    </row>
    <row r="30" spans="1:13" ht="15.75" x14ac:dyDescent="0.25">
      <c r="B30" s="55" t="s">
        <v>33</v>
      </c>
      <c r="C30" s="56" t="s">
        <v>7</v>
      </c>
      <c r="D30" s="57" t="s">
        <v>74</v>
      </c>
      <c r="E30" s="58"/>
      <c r="F30" s="59"/>
      <c r="G30" s="58" t="s">
        <v>75</v>
      </c>
      <c r="H30" s="57" t="s">
        <v>76</v>
      </c>
      <c r="I30" s="60"/>
    </row>
    <row r="31" spans="1:13" ht="15.75" x14ac:dyDescent="0.25">
      <c r="B31" s="55" t="s">
        <v>38</v>
      </c>
      <c r="C31" s="56" t="s">
        <v>7</v>
      </c>
      <c r="D31" s="57" t="s">
        <v>77</v>
      </c>
      <c r="E31" s="58"/>
      <c r="F31" s="59"/>
      <c r="G31" s="58"/>
      <c r="H31" s="57"/>
      <c r="I31" s="60"/>
    </row>
    <row r="32" spans="1:13" ht="15.75" x14ac:dyDescent="0.25">
      <c r="B32" s="55" t="s">
        <v>43</v>
      </c>
      <c r="C32" s="56" t="s">
        <v>7</v>
      </c>
      <c r="D32" s="57" t="s">
        <v>78</v>
      </c>
      <c r="E32" s="58"/>
      <c r="F32" s="59"/>
      <c r="G32" s="58"/>
      <c r="H32" s="57"/>
      <c r="I32" s="60"/>
    </row>
    <row r="33" spans="1:9" ht="15.75" x14ac:dyDescent="0.25">
      <c r="B33" s="55" t="s">
        <v>47</v>
      </c>
      <c r="C33" s="56" t="s">
        <v>7</v>
      </c>
      <c r="D33" s="57" t="s">
        <v>48</v>
      </c>
      <c r="E33" s="58"/>
      <c r="F33" s="59"/>
      <c r="G33" s="58"/>
      <c r="H33" s="57"/>
      <c r="I33" s="60"/>
    </row>
    <row r="34" spans="1:9" ht="15.75" x14ac:dyDescent="0.25">
      <c r="B34" s="55" t="s">
        <v>49</v>
      </c>
      <c r="C34" s="56" t="s">
        <v>7</v>
      </c>
      <c r="D34" s="57" t="s">
        <v>79</v>
      </c>
      <c r="E34" s="58"/>
      <c r="F34" s="59"/>
      <c r="G34" s="58"/>
      <c r="H34" s="57"/>
      <c r="I34" s="60" t="s">
        <v>120</v>
      </c>
    </row>
    <row r="35" spans="1:9" ht="15.75" x14ac:dyDescent="0.25">
      <c r="B35" s="55" t="s">
        <v>80</v>
      </c>
      <c r="C35" s="56" t="s">
        <v>7</v>
      </c>
      <c r="D35" s="57" t="s">
        <v>81</v>
      </c>
      <c r="E35" s="58"/>
      <c r="F35" s="59"/>
      <c r="G35" s="58"/>
      <c r="H35" s="57"/>
      <c r="I35" s="60" t="s">
        <v>121</v>
      </c>
    </row>
    <row r="36" spans="1:9" ht="15.75" x14ac:dyDescent="0.25">
      <c r="B36" s="55"/>
      <c r="C36" s="56"/>
      <c r="D36" s="57"/>
      <c r="E36" s="58"/>
      <c r="F36" s="59"/>
      <c r="G36" s="58"/>
      <c r="H36" s="57"/>
      <c r="I36" s="60"/>
    </row>
    <row r="37" spans="1:9" ht="15.75" x14ac:dyDescent="0.25">
      <c r="E37" s="58"/>
      <c r="F37" s="59"/>
      <c r="G37" s="58"/>
      <c r="H37" s="57"/>
      <c r="I37" s="60"/>
    </row>
    <row r="38" spans="1:9" ht="15.75" x14ac:dyDescent="0.25">
      <c r="B38" s="55"/>
      <c r="C38" s="56"/>
      <c r="D38" s="57"/>
      <c r="E38" s="58"/>
      <c r="F38" s="59"/>
      <c r="G38" s="58"/>
      <c r="H38" s="57"/>
      <c r="I38" s="60"/>
    </row>
    <row r="39" spans="1:9" ht="15.75" x14ac:dyDescent="0.25">
      <c r="A39" s="58">
        <v>2</v>
      </c>
      <c r="B39" s="55" t="s">
        <v>9</v>
      </c>
      <c r="C39" s="56" t="s">
        <v>7</v>
      </c>
      <c r="D39" s="57" t="s">
        <v>82</v>
      </c>
      <c r="E39" s="58" t="s">
        <v>11</v>
      </c>
      <c r="F39" s="59" t="s">
        <v>56</v>
      </c>
      <c r="G39" s="58" t="s">
        <v>83</v>
      </c>
      <c r="H39" s="57" t="s">
        <v>84</v>
      </c>
      <c r="I39" s="60" t="s">
        <v>59</v>
      </c>
    </row>
    <row r="40" spans="1:9" ht="15.75" x14ac:dyDescent="0.25">
      <c r="B40" s="55" t="s">
        <v>15</v>
      </c>
      <c r="C40" s="56" t="s">
        <v>7</v>
      </c>
      <c r="D40" s="57" t="s">
        <v>85</v>
      </c>
      <c r="E40" s="61" t="s">
        <v>23</v>
      </c>
      <c r="F40" s="59" t="s">
        <v>61</v>
      </c>
      <c r="G40" s="58" t="s">
        <v>86</v>
      </c>
      <c r="H40" s="57" t="s">
        <v>87</v>
      </c>
      <c r="I40" s="60" t="s">
        <v>88</v>
      </c>
    </row>
    <row r="41" spans="1:9" ht="15.75" x14ac:dyDescent="0.25">
      <c r="B41" s="55" t="s">
        <v>21</v>
      </c>
      <c r="C41" s="56" t="s">
        <v>7</v>
      </c>
      <c r="D41" s="57" t="s">
        <v>89</v>
      </c>
      <c r="E41" s="58" t="s">
        <v>66</v>
      </c>
      <c r="F41" s="59"/>
      <c r="G41" s="58" t="s">
        <v>90</v>
      </c>
      <c r="H41" s="57" t="s">
        <v>91</v>
      </c>
      <c r="I41" s="60"/>
    </row>
    <row r="42" spans="1:9" ht="15.75" x14ac:dyDescent="0.25">
      <c r="B42" s="55" t="s">
        <v>27</v>
      </c>
      <c r="C42" s="56" t="s">
        <v>7</v>
      </c>
      <c r="D42" s="57" t="s">
        <v>92</v>
      </c>
      <c r="E42" s="58"/>
      <c r="F42" s="59"/>
      <c r="G42" s="58" t="s">
        <v>93</v>
      </c>
      <c r="H42" s="57" t="s">
        <v>68</v>
      </c>
      <c r="I42" s="60"/>
    </row>
    <row r="43" spans="1:9" ht="15.75" x14ac:dyDescent="0.25">
      <c r="B43" s="55" t="s">
        <v>33</v>
      </c>
      <c r="C43" s="56" t="s">
        <v>7</v>
      </c>
      <c r="D43" s="57" t="s">
        <v>34</v>
      </c>
      <c r="E43" s="58"/>
      <c r="F43" s="59"/>
      <c r="G43" s="58" t="s">
        <v>94</v>
      </c>
      <c r="H43" s="57" t="s">
        <v>95</v>
      </c>
      <c r="I43" s="60"/>
    </row>
    <row r="44" spans="1:9" ht="15.75" x14ac:dyDescent="0.25">
      <c r="B44" s="55" t="s">
        <v>38</v>
      </c>
      <c r="C44" s="56" t="s">
        <v>7</v>
      </c>
      <c r="D44" s="57" t="s">
        <v>96</v>
      </c>
      <c r="E44" s="58"/>
      <c r="F44" s="59"/>
      <c r="G44" s="58" t="s">
        <v>97</v>
      </c>
      <c r="H44" s="57" t="s">
        <v>76</v>
      </c>
      <c r="I44" s="60"/>
    </row>
    <row r="45" spans="1:9" ht="15.75" x14ac:dyDescent="0.25">
      <c r="B45" s="55" t="s">
        <v>43</v>
      </c>
      <c r="C45" s="56" t="s">
        <v>7</v>
      </c>
      <c r="D45" s="57" t="s">
        <v>44</v>
      </c>
      <c r="E45" s="58"/>
      <c r="F45" s="59"/>
      <c r="G45" s="58"/>
      <c r="H45" s="57"/>
      <c r="I45" s="60"/>
    </row>
    <row r="46" spans="1:9" ht="15.75" x14ac:dyDescent="0.25">
      <c r="B46" s="55" t="s">
        <v>47</v>
      </c>
      <c r="C46" s="56" t="s">
        <v>7</v>
      </c>
      <c r="D46" s="57" t="s">
        <v>98</v>
      </c>
      <c r="E46" s="58"/>
      <c r="F46" s="59"/>
      <c r="G46" s="58"/>
      <c r="H46" s="57"/>
      <c r="I46" s="60"/>
    </row>
    <row r="47" spans="1:9" ht="15.75" x14ac:dyDescent="0.25">
      <c r="B47" s="55" t="s">
        <v>49</v>
      </c>
      <c r="C47" s="56" t="s">
        <v>7</v>
      </c>
      <c r="D47" s="57" t="s">
        <v>99</v>
      </c>
      <c r="E47" s="58"/>
      <c r="F47" s="59"/>
      <c r="G47" s="58"/>
      <c r="H47" s="57"/>
      <c r="I47" s="60" t="s">
        <v>120</v>
      </c>
    </row>
    <row r="48" spans="1:9" ht="15.75" x14ac:dyDescent="0.25">
      <c r="B48" s="55" t="s">
        <v>80</v>
      </c>
      <c r="C48" s="56" t="s">
        <v>7</v>
      </c>
      <c r="D48" s="57" t="s">
        <v>100</v>
      </c>
      <c r="E48" s="58"/>
      <c r="F48" s="59"/>
      <c r="G48" s="58"/>
      <c r="H48" s="57"/>
      <c r="I48" s="60" t="s">
        <v>121</v>
      </c>
    </row>
    <row r="49" spans="1:13" ht="15.75" x14ac:dyDescent="0.25">
      <c r="B49" s="55"/>
      <c r="C49" s="56"/>
      <c r="D49" s="57"/>
      <c r="E49" s="58"/>
      <c r="F49" s="59"/>
      <c r="G49" s="58"/>
      <c r="H49" s="57"/>
      <c r="I49" s="60"/>
    </row>
    <row r="50" spans="1:13" ht="15.75" x14ac:dyDescent="0.25">
      <c r="E50" s="58"/>
      <c r="F50" s="59"/>
      <c r="G50" s="58"/>
      <c r="H50" s="57"/>
      <c r="I50" s="60"/>
    </row>
    <row r="51" spans="1:13" ht="15.75" x14ac:dyDescent="0.25">
      <c r="B51" s="55"/>
      <c r="C51" s="56"/>
      <c r="D51" s="57"/>
      <c r="E51" s="58"/>
      <c r="F51" s="59"/>
      <c r="G51" s="58"/>
      <c r="H51" s="57"/>
      <c r="I51" s="60"/>
    </row>
    <row r="52" spans="1:13" ht="15.75" x14ac:dyDescent="0.25">
      <c r="A52" s="58">
        <v>3</v>
      </c>
      <c r="B52" s="55" t="s">
        <v>9</v>
      </c>
      <c r="C52" s="56" t="s">
        <v>7</v>
      </c>
      <c r="D52" s="57" t="s">
        <v>101</v>
      </c>
      <c r="E52" s="58" t="s">
        <v>11</v>
      </c>
      <c r="F52" s="59" t="s">
        <v>56</v>
      </c>
      <c r="G52" s="58" t="s">
        <v>102</v>
      </c>
      <c r="H52" s="57" t="s">
        <v>103</v>
      </c>
      <c r="I52" s="60" t="s">
        <v>104</v>
      </c>
    </row>
    <row r="53" spans="1:13" ht="15.75" x14ac:dyDescent="0.25">
      <c r="B53" s="55" t="s">
        <v>15</v>
      </c>
      <c r="C53" s="56" t="s">
        <v>7</v>
      </c>
      <c r="D53" s="57" t="s">
        <v>105</v>
      </c>
      <c r="E53" s="58"/>
      <c r="F53" s="59" t="s">
        <v>61</v>
      </c>
      <c r="G53" s="58" t="s">
        <v>106</v>
      </c>
      <c r="H53" s="57" t="s">
        <v>107</v>
      </c>
      <c r="I53" s="60" t="s">
        <v>108</v>
      </c>
    </row>
    <row r="54" spans="1:13" ht="15.75" x14ac:dyDescent="0.25">
      <c r="B54" s="55" t="s">
        <v>21</v>
      </c>
      <c r="C54" s="56" t="s">
        <v>7</v>
      </c>
      <c r="D54" s="57" t="s">
        <v>109</v>
      </c>
      <c r="E54" s="58"/>
      <c r="F54" s="59"/>
      <c r="G54" s="58" t="s">
        <v>110</v>
      </c>
      <c r="H54" s="57" t="s">
        <v>111</v>
      </c>
      <c r="I54" s="60"/>
    </row>
    <row r="55" spans="1:13" ht="15.75" x14ac:dyDescent="0.25">
      <c r="B55" s="55" t="s">
        <v>27</v>
      </c>
      <c r="C55" s="56" t="s">
        <v>7</v>
      </c>
      <c r="D55" s="57" t="s">
        <v>112</v>
      </c>
      <c r="E55" s="58"/>
      <c r="F55" s="59"/>
      <c r="G55" s="58" t="s">
        <v>113</v>
      </c>
      <c r="H55" s="57" t="s">
        <v>114</v>
      </c>
      <c r="I55" s="60"/>
    </row>
    <row r="56" spans="1:13" ht="15.75" x14ac:dyDescent="0.25">
      <c r="B56" s="55" t="s">
        <v>33</v>
      </c>
      <c r="C56" s="56" t="s">
        <v>7</v>
      </c>
      <c r="D56" s="57" t="s">
        <v>34</v>
      </c>
      <c r="E56" s="58"/>
      <c r="F56" s="59"/>
      <c r="G56" s="58" t="s">
        <v>115</v>
      </c>
      <c r="H56" s="57" t="s">
        <v>76</v>
      </c>
      <c r="I56" s="60"/>
    </row>
    <row r="57" spans="1:13" ht="15.75" x14ac:dyDescent="0.25">
      <c r="B57" s="55" t="s">
        <v>38</v>
      </c>
      <c r="C57" s="56" t="s">
        <v>7</v>
      </c>
      <c r="D57" s="57" t="s">
        <v>116</v>
      </c>
      <c r="E57" s="58"/>
      <c r="F57" s="59"/>
      <c r="G57" s="58"/>
      <c r="H57" s="57"/>
      <c r="I57" s="60"/>
    </row>
    <row r="58" spans="1:13" ht="15.75" x14ac:dyDescent="0.25">
      <c r="B58" s="55" t="s">
        <v>43</v>
      </c>
      <c r="C58" s="56" t="s">
        <v>7</v>
      </c>
      <c r="D58" s="57" t="s">
        <v>117</v>
      </c>
      <c r="E58" s="58"/>
      <c r="F58" s="59"/>
      <c r="G58" s="58"/>
      <c r="H58" s="57"/>
      <c r="I58" s="60"/>
    </row>
    <row r="59" spans="1:13" ht="15.75" x14ac:dyDescent="0.25">
      <c r="B59" s="55" t="s">
        <v>47</v>
      </c>
      <c r="C59" s="56" t="s">
        <v>7</v>
      </c>
      <c r="D59" s="57" t="s">
        <v>48</v>
      </c>
      <c r="E59" s="58"/>
      <c r="F59" s="59"/>
      <c r="G59" s="58"/>
      <c r="H59" s="57"/>
      <c r="I59" s="60" t="s">
        <v>120</v>
      </c>
    </row>
    <row r="60" spans="1:13" ht="15.75" x14ac:dyDescent="0.25">
      <c r="B60" s="55" t="s">
        <v>49</v>
      </c>
      <c r="C60" s="56" t="s">
        <v>7</v>
      </c>
      <c r="D60" s="57" t="s">
        <v>118</v>
      </c>
      <c r="E60" s="58"/>
      <c r="F60" s="59"/>
      <c r="G60" s="58"/>
      <c r="H60" s="57"/>
      <c r="I60" s="60" t="s">
        <v>121</v>
      </c>
    </row>
    <row r="61" spans="1:13" ht="15.75" x14ac:dyDescent="0.25">
      <c r="B61" s="55" t="s">
        <v>80</v>
      </c>
      <c r="C61" s="56" t="s">
        <v>7</v>
      </c>
      <c r="D61" s="57" t="s">
        <v>119</v>
      </c>
      <c r="E61" s="58"/>
      <c r="F61" s="59"/>
      <c r="G61" s="58"/>
      <c r="H61" s="57"/>
    </row>
    <row r="62" spans="1:13" ht="15.75" x14ac:dyDescent="0.25">
      <c r="B62" s="55"/>
      <c r="C62" s="56"/>
      <c r="D62" s="57"/>
      <c r="E62" s="58"/>
      <c r="F62" s="59"/>
      <c r="G62" s="58"/>
      <c r="H62" s="57"/>
    </row>
    <row r="63" spans="1:13" ht="15.75" x14ac:dyDescent="0.25">
      <c r="E63" s="58"/>
      <c r="F63" s="59"/>
      <c r="G63" s="58"/>
      <c r="H63" s="57"/>
      <c r="I63" s="60"/>
    </row>
    <row r="64" spans="1:13" ht="31.5" customHeight="1" x14ac:dyDescent="0.25">
      <c r="A64" s="99" t="str">
        <f>K64</f>
        <v>PN PONTIANAK</v>
      </c>
      <c r="B64" s="100"/>
      <c r="C64" s="100"/>
      <c r="D64" s="100"/>
      <c r="E64" s="100"/>
      <c r="F64" s="100"/>
      <c r="G64" s="100"/>
      <c r="H64" s="100"/>
      <c r="I64" s="101"/>
      <c r="J64" s="44">
        <v>5</v>
      </c>
      <c r="K64" s="40" t="str">
        <f>VLOOKUP(J64,'[1]2021 (2)'!$A$9:$O$18,2,FALSE)</f>
        <v>PN PONTIANAK</v>
      </c>
      <c r="L64" s="40">
        <f>VLOOKUP(J64,'[1]2021 (2)'!$A$9:$O$18,4,FALSE)</f>
        <v>1</v>
      </c>
      <c r="M64" s="40">
        <f>VLOOKUP(J64,'[1]2021 (2)'!$A$9:$O$18,15,FALSE)</f>
        <v>36</v>
      </c>
    </row>
    <row r="65" spans="1:10" s="54" customFormat="1" ht="20.25" x14ac:dyDescent="0.3">
      <c r="A65" s="47"/>
      <c r="B65" s="48" t="str">
        <f>CONCATENATE("HK PERIKANAN : ",L64," (PERKARA ",ROUND(M64,0),")")</f>
        <v>HK PERIKANAN : 1 (PERKARA 36)</v>
      </c>
      <c r="C65" s="49"/>
      <c r="D65" s="50"/>
      <c r="E65" s="51"/>
      <c r="F65" s="50"/>
      <c r="G65" s="49"/>
      <c r="H65" s="50"/>
      <c r="I65" s="52"/>
      <c r="J65" s="53"/>
    </row>
    <row r="66" spans="1:10" ht="15.75" x14ac:dyDescent="0.25">
      <c r="A66" s="58"/>
    </row>
    <row r="67" spans="1:10" ht="15.75" x14ac:dyDescent="0.25">
      <c r="A67" s="58">
        <v>1</v>
      </c>
      <c r="B67" s="55" t="s">
        <v>9</v>
      </c>
      <c r="C67" s="56" t="s">
        <v>7</v>
      </c>
      <c r="D67" s="57" t="s">
        <v>122</v>
      </c>
      <c r="E67" s="58" t="s">
        <v>11</v>
      </c>
      <c r="F67" s="59" t="s">
        <v>5</v>
      </c>
      <c r="G67" s="58" t="s">
        <v>123</v>
      </c>
      <c r="H67" s="57" t="s">
        <v>124</v>
      </c>
      <c r="I67" s="60" t="s">
        <v>125</v>
      </c>
    </row>
    <row r="68" spans="1:10" ht="15.75" x14ac:dyDescent="0.25">
      <c r="B68" s="55" t="s">
        <v>15</v>
      </c>
      <c r="C68" s="56" t="s">
        <v>7</v>
      </c>
      <c r="D68" s="57" t="s">
        <v>126</v>
      </c>
      <c r="E68" s="61" t="s">
        <v>6</v>
      </c>
      <c r="F68" s="59" t="s">
        <v>17</v>
      </c>
      <c r="G68" s="58" t="s">
        <v>127</v>
      </c>
      <c r="H68" s="57" t="s">
        <v>128</v>
      </c>
      <c r="I68" s="60" t="s">
        <v>20</v>
      </c>
    </row>
    <row r="69" spans="1:10" ht="15.75" x14ac:dyDescent="0.25">
      <c r="B69" s="55" t="s">
        <v>21</v>
      </c>
      <c r="C69" s="56" t="s">
        <v>7</v>
      </c>
      <c r="D69" s="57" t="s">
        <v>129</v>
      </c>
      <c r="E69" s="58" t="s">
        <v>29</v>
      </c>
      <c r="F69" s="59"/>
      <c r="G69" s="58" t="s">
        <v>130</v>
      </c>
      <c r="H69" s="57" t="s">
        <v>131</v>
      </c>
      <c r="I69" s="60" t="s">
        <v>132</v>
      </c>
    </row>
    <row r="70" spans="1:10" ht="15.75" x14ac:dyDescent="0.25">
      <c r="B70" s="55" t="s">
        <v>27</v>
      </c>
      <c r="C70" s="56" t="s">
        <v>7</v>
      </c>
      <c r="D70" s="57" t="s">
        <v>133</v>
      </c>
      <c r="E70" s="58"/>
      <c r="F70" s="59"/>
      <c r="G70" s="58" t="s">
        <v>134</v>
      </c>
      <c r="H70" s="57" t="s">
        <v>135</v>
      </c>
      <c r="I70" s="60" t="s">
        <v>136</v>
      </c>
    </row>
    <row r="71" spans="1:10" ht="15.75" x14ac:dyDescent="0.25">
      <c r="B71" s="55" t="s">
        <v>33</v>
      </c>
      <c r="C71" s="56" t="s">
        <v>7</v>
      </c>
      <c r="D71" s="57" t="s">
        <v>34</v>
      </c>
      <c r="E71" s="58"/>
      <c r="F71" s="59"/>
      <c r="G71" s="58" t="s">
        <v>137</v>
      </c>
      <c r="H71" s="57" t="s">
        <v>138</v>
      </c>
      <c r="I71" s="60"/>
    </row>
    <row r="72" spans="1:10" ht="15.75" x14ac:dyDescent="0.25">
      <c r="B72" s="55" t="s">
        <v>38</v>
      </c>
      <c r="C72" s="56" t="s">
        <v>7</v>
      </c>
      <c r="D72" s="57" t="s">
        <v>139</v>
      </c>
      <c r="E72" s="58"/>
      <c r="F72" s="59"/>
      <c r="G72" s="58" t="s">
        <v>94</v>
      </c>
      <c r="H72" s="57" t="s">
        <v>140</v>
      </c>
      <c r="I72" s="60"/>
    </row>
    <row r="73" spans="1:10" ht="15.75" x14ac:dyDescent="0.25">
      <c r="B73" s="55" t="s">
        <v>43</v>
      </c>
      <c r="C73" s="56" t="s">
        <v>7</v>
      </c>
      <c r="D73" s="57" t="s">
        <v>44</v>
      </c>
      <c r="E73" s="58"/>
      <c r="F73" s="59"/>
      <c r="G73" s="58" t="s">
        <v>97</v>
      </c>
      <c r="H73" s="57" t="s">
        <v>46</v>
      </c>
      <c r="I73" s="60"/>
    </row>
    <row r="74" spans="1:10" ht="15.75" x14ac:dyDescent="0.25">
      <c r="B74" s="55" t="s">
        <v>47</v>
      </c>
      <c r="C74" s="56" t="s">
        <v>7</v>
      </c>
      <c r="D74" s="57" t="s">
        <v>98</v>
      </c>
      <c r="E74" s="58"/>
      <c r="F74" s="59"/>
      <c r="G74" s="58"/>
      <c r="H74" s="57"/>
      <c r="I74" s="60" t="s">
        <v>165</v>
      </c>
    </row>
    <row r="75" spans="1:10" ht="15.75" x14ac:dyDescent="0.25">
      <c r="B75" s="55" t="s">
        <v>49</v>
      </c>
      <c r="C75" s="56" t="s">
        <v>7</v>
      </c>
      <c r="D75" s="57" t="s">
        <v>141</v>
      </c>
      <c r="E75" s="58"/>
      <c r="F75" s="59"/>
      <c r="G75" s="58"/>
      <c r="H75" s="57"/>
      <c r="I75" s="60" t="s">
        <v>166</v>
      </c>
    </row>
    <row r="76" spans="1:10" ht="15.75" x14ac:dyDescent="0.25">
      <c r="B76" s="55"/>
      <c r="C76" s="56"/>
      <c r="D76" s="57"/>
      <c r="E76" s="58"/>
      <c r="F76" s="59"/>
      <c r="G76" s="58"/>
      <c r="H76" s="57"/>
      <c r="I76" s="60"/>
    </row>
    <row r="77" spans="1:10" ht="15.75" x14ac:dyDescent="0.25">
      <c r="A77" s="58">
        <v>2</v>
      </c>
      <c r="B77" s="55" t="s">
        <v>9</v>
      </c>
      <c r="C77" s="56" t="s">
        <v>7</v>
      </c>
      <c r="D77" s="57" t="s">
        <v>142</v>
      </c>
      <c r="E77" s="58" t="s">
        <v>11</v>
      </c>
      <c r="F77" s="59" t="s">
        <v>5</v>
      </c>
      <c r="G77" s="58" t="s">
        <v>143</v>
      </c>
      <c r="H77" s="57" t="s">
        <v>144</v>
      </c>
      <c r="I77" s="60" t="s">
        <v>145</v>
      </c>
    </row>
    <row r="78" spans="1:10" ht="15.75" x14ac:dyDescent="0.25">
      <c r="B78" s="55" t="s">
        <v>15</v>
      </c>
      <c r="C78" s="56" t="s">
        <v>7</v>
      </c>
      <c r="D78" s="57" t="s">
        <v>146</v>
      </c>
      <c r="E78" s="58" t="s">
        <v>23</v>
      </c>
      <c r="F78" s="59" t="s">
        <v>17</v>
      </c>
      <c r="G78" s="58" t="s">
        <v>147</v>
      </c>
      <c r="H78" s="57" t="s">
        <v>148</v>
      </c>
      <c r="I78" s="60" t="s">
        <v>149</v>
      </c>
    </row>
    <row r="79" spans="1:10" ht="15.75" x14ac:dyDescent="0.25">
      <c r="B79" s="55" t="s">
        <v>21</v>
      </c>
      <c r="C79" s="56" t="s">
        <v>7</v>
      </c>
      <c r="D79" s="57" t="s">
        <v>150</v>
      </c>
      <c r="E79" s="58" t="s">
        <v>29</v>
      </c>
      <c r="F79" s="59"/>
      <c r="G79" s="58" t="s">
        <v>151</v>
      </c>
      <c r="H79" s="57" t="s">
        <v>152</v>
      </c>
      <c r="I79" s="60" t="s">
        <v>153</v>
      </c>
    </row>
    <row r="80" spans="1:10" ht="15.75" x14ac:dyDescent="0.25">
      <c r="B80" s="55" t="s">
        <v>27</v>
      </c>
      <c r="C80" s="56" t="s">
        <v>7</v>
      </c>
      <c r="D80" s="57" t="s">
        <v>154</v>
      </c>
      <c r="E80" s="58"/>
      <c r="F80" s="59"/>
      <c r="G80" s="58" t="s">
        <v>155</v>
      </c>
      <c r="H80" s="57" t="s">
        <v>156</v>
      </c>
      <c r="I80" s="60" t="s">
        <v>157</v>
      </c>
    </row>
    <row r="81" spans="1:13" ht="15.75" x14ac:dyDescent="0.25">
      <c r="B81" s="55" t="s">
        <v>33</v>
      </c>
      <c r="C81" s="56" t="s">
        <v>7</v>
      </c>
      <c r="D81" s="57" t="s">
        <v>34</v>
      </c>
      <c r="E81" s="58"/>
      <c r="F81" s="59"/>
      <c r="G81" s="58" t="s">
        <v>137</v>
      </c>
      <c r="H81" s="57" t="s">
        <v>158</v>
      </c>
      <c r="I81" s="60"/>
    </row>
    <row r="82" spans="1:13" ht="15.75" x14ac:dyDescent="0.25">
      <c r="B82" s="55" t="s">
        <v>38</v>
      </c>
      <c r="C82" s="56" t="s">
        <v>7</v>
      </c>
      <c r="D82" s="57" t="s">
        <v>96</v>
      </c>
      <c r="E82" s="58"/>
      <c r="F82" s="59"/>
      <c r="G82" s="58" t="s">
        <v>159</v>
      </c>
      <c r="H82" s="57" t="s">
        <v>160</v>
      </c>
      <c r="I82" s="60"/>
    </row>
    <row r="83" spans="1:13" ht="15.75" x14ac:dyDescent="0.25">
      <c r="B83" s="55" t="s">
        <v>43</v>
      </c>
      <c r="C83" s="56" t="s">
        <v>7</v>
      </c>
      <c r="D83" s="57" t="s">
        <v>161</v>
      </c>
      <c r="E83" s="58"/>
      <c r="F83" s="59"/>
      <c r="G83" s="58" t="s">
        <v>162</v>
      </c>
      <c r="H83" s="57" t="s">
        <v>46</v>
      </c>
      <c r="I83" s="60"/>
    </row>
    <row r="84" spans="1:13" ht="15.75" x14ac:dyDescent="0.25">
      <c r="B84" s="55" t="s">
        <v>47</v>
      </c>
      <c r="C84" s="56" t="s">
        <v>7</v>
      </c>
      <c r="D84" s="57" t="s">
        <v>48</v>
      </c>
      <c r="E84" s="58"/>
      <c r="F84" s="59"/>
      <c r="G84" s="58"/>
      <c r="H84" s="57"/>
      <c r="I84" s="60" t="s">
        <v>165</v>
      </c>
    </row>
    <row r="85" spans="1:13" ht="15.75" x14ac:dyDescent="0.25">
      <c r="B85" s="55" t="s">
        <v>49</v>
      </c>
      <c r="C85" s="56" t="s">
        <v>7</v>
      </c>
      <c r="D85" s="57" t="s">
        <v>163</v>
      </c>
      <c r="E85" s="58"/>
      <c r="F85" s="59"/>
      <c r="G85" s="58"/>
      <c r="H85" s="57"/>
      <c r="I85" s="60" t="s">
        <v>166</v>
      </c>
    </row>
    <row r="86" spans="1:13" ht="15.75" x14ac:dyDescent="0.25">
      <c r="B86" s="55"/>
      <c r="C86" s="56"/>
      <c r="D86" s="57" t="s">
        <v>164</v>
      </c>
      <c r="E86" s="58"/>
      <c r="F86" s="59"/>
      <c r="G86" s="58"/>
      <c r="H86" s="57"/>
      <c r="I86" s="60"/>
    </row>
    <row r="87" spans="1:13" ht="15.75" x14ac:dyDescent="0.25">
      <c r="B87" s="55"/>
      <c r="C87" s="56"/>
      <c r="D87" s="57"/>
      <c r="E87" s="58"/>
      <c r="F87" s="59"/>
      <c r="G87" s="58"/>
      <c r="H87" s="57"/>
      <c r="I87" s="60"/>
    </row>
    <row r="88" spans="1:13" s="67" customFormat="1" ht="15" customHeight="1" x14ac:dyDescent="0.25">
      <c r="B88" s="68">
        <v>44459</v>
      </c>
      <c r="C88" s="69"/>
      <c r="D88" s="70"/>
      <c r="E88" s="71"/>
      <c r="F88" s="72"/>
      <c r="G88" s="71"/>
      <c r="H88" s="70"/>
      <c r="I88" s="73"/>
    </row>
    <row r="89" spans="1:13" ht="31.5" customHeight="1" x14ac:dyDescent="0.25">
      <c r="A89" s="99" t="str">
        <f>K89</f>
        <v>PN TANJUNG PINANG</v>
      </c>
      <c r="B89" s="100"/>
      <c r="C89" s="100"/>
      <c r="D89" s="100"/>
      <c r="E89" s="100"/>
      <c r="F89" s="100"/>
      <c r="G89" s="100"/>
      <c r="H89" s="100"/>
      <c r="I89" s="101"/>
      <c r="J89" s="44">
        <v>3</v>
      </c>
      <c r="K89" s="40" t="str">
        <f>VLOOKUP(J89,'[1]2021 (2)'!$A$9:$O$18,2,FALSE)</f>
        <v>PN TANJUNG PINANG</v>
      </c>
      <c r="L89" s="40">
        <f>VLOOKUP(J89,'[1]2021 (2)'!$A$9:$O$18,4,FALSE)</f>
        <v>1</v>
      </c>
      <c r="M89" s="40">
        <f>VLOOKUP(J89,'[1]2021 (2)'!$A$9:$O$18,15,FALSE)</f>
        <v>42.333333333333336</v>
      </c>
    </row>
    <row r="90" spans="1:13" s="54" customFormat="1" ht="20.25" x14ac:dyDescent="0.3">
      <c r="A90" s="47"/>
      <c r="B90" s="48" t="str">
        <f>CONCATENATE("HK PERIKANAN : ",L89," (PERKARA ",ROUND(M89,0),")")</f>
        <v>HK PERIKANAN : 1 (PERKARA 42)</v>
      </c>
      <c r="C90" s="49"/>
      <c r="D90" s="50"/>
      <c r="E90" s="51"/>
      <c r="F90" s="50"/>
      <c r="G90" s="49"/>
      <c r="H90" s="50"/>
      <c r="I90" s="52"/>
      <c r="J90" s="53"/>
    </row>
    <row r="91" spans="1:13" s="54" customFormat="1" ht="20.25" x14ac:dyDescent="0.3">
      <c r="A91" s="63"/>
      <c r="B91" s="64"/>
      <c r="C91" s="65"/>
      <c r="D91" s="65"/>
      <c r="E91" s="65"/>
      <c r="F91" s="65"/>
      <c r="G91" s="65"/>
      <c r="H91" s="65"/>
      <c r="I91" s="66"/>
      <c r="J91" s="53"/>
    </row>
    <row r="92" spans="1:13" ht="15.75" x14ac:dyDescent="0.25">
      <c r="A92" s="62">
        <v>1</v>
      </c>
      <c r="B92" s="55" t="s">
        <v>9</v>
      </c>
      <c r="C92" s="56" t="s">
        <v>7</v>
      </c>
      <c r="D92" s="57" t="s">
        <v>167</v>
      </c>
      <c r="E92" s="58" t="s">
        <v>11</v>
      </c>
      <c r="F92" s="59" t="s">
        <v>168</v>
      </c>
      <c r="G92" s="58" t="s">
        <v>123</v>
      </c>
      <c r="H92" s="57" t="s">
        <v>169</v>
      </c>
      <c r="I92" s="60" t="s">
        <v>170</v>
      </c>
    </row>
    <row r="93" spans="1:13" ht="15.75" x14ac:dyDescent="0.25">
      <c r="A93" s="62"/>
      <c r="B93" s="55" t="s">
        <v>15</v>
      </c>
      <c r="C93" s="56" t="s">
        <v>7</v>
      </c>
      <c r="D93" s="57" t="s">
        <v>171</v>
      </c>
      <c r="E93" s="58" t="s">
        <v>29</v>
      </c>
      <c r="F93" s="59" t="s">
        <v>17</v>
      </c>
      <c r="G93" s="58" t="s">
        <v>127</v>
      </c>
      <c r="H93" s="57" t="s">
        <v>172</v>
      </c>
      <c r="I93" s="60" t="s">
        <v>20</v>
      </c>
    </row>
    <row r="94" spans="1:13" ht="15.75" x14ac:dyDescent="0.25">
      <c r="A94" s="62"/>
      <c r="B94" s="55" t="s">
        <v>21</v>
      </c>
      <c r="C94" s="56" t="s">
        <v>7</v>
      </c>
      <c r="D94" s="57" t="s">
        <v>129</v>
      </c>
      <c r="E94" s="58"/>
      <c r="F94" s="59"/>
      <c r="G94" s="58" t="s">
        <v>130</v>
      </c>
      <c r="H94" s="57" t="s">
        <v>173</v>
      </c>
      <c r="I94" s="60" t="s">
        <v>174</v>
      </c>
    </row>
    <row r="95" spans="1:13" ht="15.75" x14ac:dyDescent="0.25">
      <c r="A95" s="62"/>
      <c r="B95" s="55" t="s">
        <v>27</v>
      </c>
      <c r="C95" s="56" t="s">
        <v>7</v>
      </c>
      <c r="D95" s="57" t="s">
        <v>175</v>
      </c>
      <c r="E95" s="58"/>
      <c r="F95" s="59"/>
      <c r="G95" s="58" t="s">
        <v>176</v>
      </c>
      <c r="H95" s="57" t="s">
        <v>177</v>
      </c>
      <c r="I95" s="60" t="s">
        <v>178</v>
      </c>
    </row>
    <row r="96" spans="1:13" ht="15.75" x14ac:dyDescent="0.25">
      <c r="A96" s="62"/>
      <c r="B96" s="55" t="s">
        <v>33</v>
      </c>
      <c r="C96" s="56" t="s">
        <v>7</v>
      </c>
      <c r="D96" s="57" t="s">
        <v>34</v>
      </c>
      <c r="E96" s="58"/>
      <c r="F96" s="59"/>
      <c r="G96" s="58" t="s">
        <v>179</v>
      </c>
      <c r="H96" s="57" t="s">
        <v>180</v>
      </c>
      <c r="I96" s="60" t="s">
        <v>37</v>
      </c>
    </row>
    <row r="97" spans="1:13" ht="15.75" x14ac:dyDescent="0.25">
      <c r="A97" s="62"/>
      <c r="B97" s="55" t="s">
        <v>38</v>
      </c>
      <c r="C97" s="56" t="s">
        <v>7</v>
      </c>
      <c r="D97" s="57" t="s">
        <v>181</v>
      </c>
      <c r="E97" s="58"/>
      <c r="F97" s="59"/>
      <c r="G97" s="58" t="s">
        <v>182</v>
      </c>
      <c r="H97" s="57" t="s">
        <v>183</v>
      </c>
      <c r="I97" s="60" t="s">
        <v>184</v>
      </c>
    </row>
    <row r="98" spans="1:13" ht="15.75" x14ac:dyDescent="0.25">
      <c r="A98" s="62"/>
      <c r="B98" s="55" t="s">
        <v>43</v>
      </c>
      <c r="C98" s="56" t="s">
        <v>7</v>
      </c>
      <c r="D98" s="57" t="s">
        <v>44</v>
      </c>
      <c r="E98" s="58"/>
      <c r="F98" s="59"/>
      <c r="G98" s="58" t="s">
        <v>185</v>
      </c>
      <c r="H98" s="57" t="s">
        <v>186</v>
      </c>
      <c r="I98" s="60"/>
    </row>
    <row r="99" spans="1:13" ht="15.75" x14ac:dyDescent="0.25">
      <c r="A99" s="62"/>
      <c r="B99" s="55" t="s">
        <v>47</v>
      </c>
      <c r="C99" s="56" t="s">
        <v>7</v>
      </c>
      <c r="D99" s="57" t="s">
        <v>48</v>
      </c>
      <c r="E99" s="58"/>
      <c r="F99" s="59"/>
      <c r="G99" s="58"/>
      <c r="H99" s="57"/>
      <c r="I99" s="60"/>
    </row>
    <row r="100" spans="1:13" ht="15.75" x14ac:dyDescent="0.25">
      <c r="A100" s="62"/>
      <c r="B100" s="55" t="s">
        <v>49</v>
      </c>
      <c r="C100" s="56" t="s">
        <v>7</v>
      </c>
      <c r="D100" s="57" t="s">
        <v>187</v>
      </c>
      <c r="E100" s="58"/>
      <c r="F100" s="59"/>
      <c r="G100" s="58"/>
      <c r="H100" s="57"/>
      <c r="I100" s="60" t="s">
        <v>189</v>
      </c>
    </row>
    <row r="101" spans="1:13" ht="15.75" x14ac:dyDescent="0.25">
      <c r="A101" s="62"/>
      <c r="B101" s="55"/>
      <c r="C101" s="56"/>
      <c r="D101" s="57" t="s">
        <v>188</v>
      </c>
      <c r="E101" s="58"/>
      <c r="F101" s="59"/>
      <c r="G101" s="58"/>
      <c r="H101" s="57"/>
      <c r="I101" s="60" t="s">
        <v>190</v>
      </c>
    </row>
    <row r="102" spans="1:13" ht="15.75" x14ac:dyDescent="0.25">
      <c r="A102" s="62"/>
      <c r="B102" s="55"/>
      <c r="C102" s="56"/>
      <c r="D102" s="57"/>
      <c r="E102" s="58"/>
      <c r="F102" s="59"/>
      <c r="G102" s="58"/>
      <c r="H102" s="57"/>
      <c r="I102" s="60"/>
    </row>
    <row r="104" spans="1:13" ht="31.5" customHeight="1" x14ac:dyDescent="0.25">
      <c r="A104" s="99" t="str">
        <f>K104</f>
        <v>PN TANJUNG PINANG</v>
      </c>
      <c r="B104" s="100"/>
      <c r="C104" s="100"/>
      <c r="D104" s="100"/>
      <c r="E104" s="100"/>
      <c r="F104" s="100"/>
      <c r="G104" s="100"/>
      <c r="H104" s="100"/>
      <c r="I104" s="101"/>
      <c r="J104" s="44">
        <v>3</v>
      </c>
      <c r="K104" s="40" t="str">
        <f>VLOOKUP(J104,'[1]2021 (2)'!$A$9:$O$18,2,FALSE)</f>
        <v>PN TANJUNG PINANG</v>
      </c>
      <c r="L104" s="40">
        <f>VLOOKUP(J104,'[1]2021 (2)'!$A$9:$O$18,4,FALSE)</f>
        <v>1</v>
      </c>
      <c r="M104" s="40">
        <f>VLOOKUP(J104,'[1]2021 (2)'!$A$9:$O$18,15,FALSE)</f>
        <v>42.333333333333336</v>
      </c>
    </row>
    <row r="105" spans="1:13" s="54" customFormat="1" ht="20.25" x14ac:dyDescent="0.3">
      <c r="A105" s="47"/>
      <c r="B105" s="48" t="str">
        <f>CONCATENATE("HK PERIKANAN : ",L104," (PERKARA ",ROUND(M104,0),")")</f>
        <v>HK PERIKANAN : 1 (PERKARA 42)</v>
      </c>
      <c r="C105" s="49"/>
      <c r="D105" s="50"/>
      <c r="E105" s="51"/>
      <c r="F105" s="50"/>
      <c r="G105" s="49"/>
      <c r="H105" s="50"/>
      <c r="I105" s="52"/>
      <c r="J105" s="53"/>
    </row>
    <row r="106" spans="1:13" s="54" customFormat="1" ht="20.25" x14ac:dyDescent="0.3">
      <c r="A106" s="63"/>
      <c r="B106" s="64"/>
      <c r="C106" s="65"/>
      <c r="D106" s="65"/>
      <c r="E106" s="65"/>
      <c r="F106" s="65"/>
      <c r="G106" s="65"/>
      <c r="H106" s="65"/>
      <c r="I106" s="66"/>
      <c r="J106" s="53"/>
    </row>
    <row r="107" spans="1:13" ht="15.75" x14ac:dyDescent="0.25">
      <c r="B107" s="55" t="s">
        <v>9</v>
      </c>
      <c r="C107" s="56" t="s">
        <v>7</v>
      </c>
      <c r="D107" s="57" t="s">
        <v>191</v>
      </c>
      <c r="E107" s="58" t="s">
        <v>11</v>
      </c>
      <c r="F107" s="59" t="s">
        <v>168</v>
      </c>
      <c r="G107" s="58" t="s">
        <v>123</v>
      </c>
      <c r="H107" s="57" t="s">
        <v>192</v>
      </c>
      <c r="I107" s="60" t="s">
        <v>20</v>
      </c>
    </row>
    <row r="108" spans="1:13" ht="15.75" x14ac:dyDescent="0.25">
      <c r="B108" s="55" t="s">
        <v>15</v>
      </c>
      <c r="C108" s="56" t="s">
        <v>7</v>
      </c>
      <c r="D108" s="57" t="s">
        <v>193</v>
      </c>
      <c r="E108" s="58" t="s">
        <v>23</v>
      </c>
      <c r="F108" s="59" t="s">
        <v>17</v>
      </c>
      <c r="G108" s="58" t="s">
        <v>127</v>
      </c>
      <c r="H108" s="57" t="s">
        <v>194</v>
      </c>
      <c r="I108" s="60" t="s">
        <v>195</v>
      </c>
    </row>
    <row r="109" spans="1:13" ht="15.75" x14ac:dyDescent="0.25">
      <c r="B109" s="55" t="s">
        <v>21</v>
      </c>
      <c r="C109" s="56" t="s">
        <v>7</v>
      </c>
      <c r="D109" s="57" t="s">
        <v>129</v>
      </c>
      <c r="E109" s="58" t="s">
        <v>29</v>
      </c>
      <c r="F109" s="59"/>
      <c r="G109" s="58" t="s">
        <v>130</v>
      </c>
      <c r="H109" s="57" t="s">
        <v>196</v>
      </c>
      <c r="I109" s="60" t="s">
        <v>197</v>
      </c>
    </row>
    <row r="110" spans="1:13" ht="15.75" x14ac:dyDescent="0.25">
      <c r="B110" s="55" t="s">
        <v>27</v>
      </c>
      <c r="C110" s="56" t="s">
        <v>7</v>
      </c>
      <c r="D110" s="57" t="s">
        <v>198</v>
      </c>
      <c r="E110" s="58" t="s">
        <v>199</v>
      </c>
      <c r="F110" s="59"/>
      <c r="G110" s="58" t="s">
        <v>200</v>
      </c>
      <c r="H110" s="57" t="s">
        <v>201</v>
      </c>
      <c r="I110" s="60" t="s">
        <v>202</v>
      </c>
    </row>
    <row r="111" spans="1:13" ht="15.75" x14ac:dyDescent="0.25">
      <c r="B111" s="55" t="s">
        <v>33</v>
      </c>
      <c r="C111" s="56" t="s">
        <v>7</v>
      </c>
      <c r="D111" s="57" t="s">
        <v>34</v>
      </c>
      <c r="E111" s="58"/>
      <c r="F111" s="59"/>
      <c r="G111" s="58" t="s">
        <v>203</v>
      </c>
      <c r="H111" s="57" t="s">
        <v>204</v>
      </c>
      <c r="I111" s="60" t="s">
        <v>205</v>
      </c>
    </row>
    <row r="112" spans="1:13" ht="15.75" x14ac:dyDescent="0.25">
      <c r="B112" s="55" t="s">
        <v>38</v>
      </c>
      <c r="C112" s="56" t="s">
        <v>7</v>
      </c>
      <c r="D112" s="57" t="s">
        <v>206</v>
      </c>
      <c r="E112" s="58"/>
      <c r="F112" s="59"/>
      <c r="G112" s="58" t="s">
        <v>207</v>
      </c>
      <c r="H112" s="57" t="s">
        <v>140</v>
      </c>
      <c r="I112" s="60" t="s">
        <v>208</v>
      </c>
    </row>
    <row r="113" spans="2:9" ht="15.75" x14ac:dyDescent="0.25">
      <c r="B113" s="55" t="s">
        <v>43</v>
      </c>
      <c r="C113" s="56" t="s">
        <v>7</v>
      </c>
      <c r="D113" s="57" t="s">
        <v>44</v>
      </c>
      <c r="E113" s="58"/>
      <c r="F113" s="59"/>
      <c r="G113" s="58" t="s">
        <v>97</v>
      </c>
      <c r="H113" s="57" t="s">
        <v>186</v>
      </c>
      <c r="I113" s="60" t="s">
        <v>209</v>
      </c>
    </row>
    <row r="114" spans="2:9" ht="15.75" x14ac:dyDescent="0.25">
      <c r="B114" s="55" t="s">
        <v>47</v>
      </c>
      <c r="C114" s="56" t="s">
        <v>7</v>
      </c>
      <c r="D114" s="57" t="s">
        <v>98</v>
      </c>
      <c r="E114" s="58"/>
      <c r="F114" s="59"/>
      <c r="G114" s="58"/>
      <c r="H114" s="57"/>
      <c r="I114" s="60" t="s">
        <v>244</v>
      </c>
    </row>
    <row r="115" spans="2:9" ht="15.75" x14ac:dyDescent="0.25">
      <c r="B115" s="55" t="s">
        <v>49</v>
      </c>
      <c r="C115" s="56" t="s">
        <v>7</v>
      </c>
      <c r="D115" s="57" t="s">
        <v>210</v>
      </c>
      <c r="E115" s="58"/>
      <c r="F115" s="59"/>
      <c r="G115" s="58"/>
      <c r="H115" s="57"/>
      <c r="I115" s="60"/>
    </row>
    <row r="116" spans="2:9" ht="15.75" x14ac:dyDescent="0.25">
      <c r="B116" s="55" t="s">
        <v>80</v>
      </c>
      <c r="C116" s="56" t="s">
        <v>7</v>
      </c>
      <c r="D116" s="57" t="s">
        <v>211</v>
      </c>
      <c r="E116" s="58"/>
      <c r="F116" s="59"/>
      <c r="G116" s="58"/>
      <c r="H116" s="57"/>
      <c r="I116" s="60" t="s">
        <v>245</v>
      </c>
    </row>
    <row r="117" spans="2:9" ht="15.75" x14ac:dyDescent="0.25">
      <c r="B117" s="55"/>
      <c r="C117" s="56"/>
      <c r="D117" s="57"/>
      <c r="E117" s="58"/>
      <c r="F117" s="59"/>
      <c r="G117" s="58"/>
      <c r="H117" s="57"/>
      <c r="I117" s="60" t="s">
        <v>246</v>
      </c>
    </row>
    <row r="118" spans="2:9" ht="15.75" x14ac:dyDescent="0.25">
      <c r="E118" s="58"/>
      <c r="F118" s="59"/>
      <c r="G118" s="58"/>
      <c r="H118" s="57"/>
      <c r="I118" s="60"/>
    </row>
    <row r="119" spans="2:9" ht="15.75" x14ac:dyDescent="0.25">
      <c r="B119" s="55"/>
      <c r="C119" s="56"/>
      <c r="D119" s="57"/>
      <c r="E119" s="58"/>
      <c r="F119" s="59"/>
      <c r="G119" s="58"/>
      <c r="H119" s="57"/>
      <c r="I119" s="60"/>
    </row>
    <row r="120" spans="2:9" ht="15.75" x14ac:dyDescent="0.25">
      <c r="B120" s="55" t="s">
        <v>9</v>
      </c>
      <c r="C120" s="56" t="s">
        <v>7</v>
      </c>
      <c r="D120" s="57" t="s">
        <v>212</v>
      </c>
      <c r="E120" s="58" t="s">
        <v>11</v>
      </c>
      <c r="F120" s="59" t="s">
        <v>168</v>
      </c>
      <c r="G120" s="58" t="s">
        <v>123</v>
      </c>
      <c r="H120" s="57" t="s">
        <v>213</v>
      </c>
      <c r="I120" s="60" t="s">
        <v>214</v>
      </c>
    </row>
    <row r="121" spans="2:9" ht="15.75" x14ac:dyDescent="0.25">
      <c r="B121" s="55" t="s">
        <v>15</v>
      </c>
      <c r="C121" s="56" t="s">
        <v>7</v>
      </c>
      <c r="D121" s="57" t="s">
        <v>215</v>
      </c>
      <c r="E121" s="58" t="s">
        <v>29</v>
      </c>
      <c r="F121" s="59" t="s">
        <v>17</v>
      </c>
      <c r="G121" s="58" t="s">
        <v>127</v>
      </c>
      <c r="H121" s="57" t="s">
        <v>216</v>
      </c>
      <c r="I121" s="60" t="s">
        <v>217</v>
      </c>
    </row>
    <row r="122" spans="2:9" ht="15.75" x14ac:dyDescent="0.25">
      <c r="B122" s="55" t="s">
        <v>21</v>
      </c>
      <c r="C122" s="56" t="s">
        <v>7</v>
      </c>
      <c r="D122" s="57" t="s">
        <v>129</v>
      </c>
      <c r="E122" s="58"/>
      <c r="F122" s="59"/>
      <c r="G122" s="58" t="s">
        <v>130</v>
      </c>
      <c r="H122" s="57" t="s">
        <v>218</v>
      </c>
      <c r="I122" s="60" t="s">
        <v>219</v>
      </c>
    </row>
    <row r="123" spans="2:9" ht="15.75" x14ac:dyDescent="0.25">
      <c r="B123" s="55" t="s">
        <v>27</v>
      </c>
      <c r="C123" s="56" t="s">
        <v>7</v>
      </c>
      <c r="D123" s="57" t="s">
        <v>220</v>
      </c>
      <c r="E123" s="58"/>
      <c r="F123" s="59"/>
      <c r="G123" s="58" t="s">
        <v>200</v>
      </c>
      <c r="H123" s="57" t="s">
        <v>221</v>
      </c>
      <c r="I123" s="60" t="s">
        <v>37</v>
      </c>
    </row>
    <row r="124" spans="2:9" ht="15.75" x14ac:dyDescent="0.25">
      <c r="B124" s="55" t="s">
        <v>33</v>
      </c>
      <c r="C124" s="56" t="s">
        <v>7</v>
      </c>
      <c r="D124" s="57" t="s">
        <v>34</v>
      </c>
      <c r="E124" s="58"/>
      <c r="F124" s="59"/>
      <c r="G124" s="58" t="s">
        <v>203</v>
      </c>
      <c r="H124" s="57" t="s">
        <v>36</v>
      </c>
      <c r="I124" s="60" t="s">
        <v>222</v>
      </c>
    </row>
    <row r="125" spans="2:9" ht="15.75" x14ac:dyDescent="0.25">
      <c r="B125" s="55" t="s">
        <v>38</v>
      </c>
      <c r="C125" s="56" t="s">
        <v>7</v>
      </c>
      <c r="D125" s="57" t="s">
        <v>96</v>
      </c>
      <c r="E125" s="58"/>
      <c r="F125" s="59"/>
      <c r="G125" s="58" t="s">
        <v>207</v>
      </c>
      <c r="H125" s="57" t="s">
        <v>223</v>
      </c>
      <c r="I125" s="60" t="s">
        <v>224</v>
      </c>
    </row>
    <row r="126" spans="2:9" ht="15.75" x14ac:dyDescent="0.25">
      <c r="B126" s="55" t="s">
        <v>43</v>
      </c>
      <c r="C126" s="56" t="s">
        <v>7</v>
      </c>
      <c r="D126" s="57" t="s">
        <v>78</v>
      </c>
      <c r="E126" s="58"/>
      <c r="F126" s="59"/>
      <c r="G126" s="58" t="s">
        <v>97</v>
      </c>
      <c r="H126" s="57" t="s">
        <v>186</v>
      </c>
      <c r="I126" s="60" t="s">
        <v>244</v>
      </c>
    </row>
    <row r="127" spans="2:9" ht="15.75" x14ac:dyDescent="0.25">
      <c r="B127" s="55" t="s">
        <v>47</v>
      </c>
      <c r="C127" s="56" t="s">
        <v>7</v>
      </c>
      <c r="D127" s="57" t="s">
        <v>48</v>
      </c>
      <c r="E127" s="58"/>
      <c r="F127" s="59"/>
      <c r="G127" s="58"/>
      <c r="H127" s="57"/>
      <c r="I127" s="60"/>
    </row>
    <row r="128" spans="2:9" ht="15.75" x14ac:dyDescent="0.25">
      <c r="B128" s="55" t="s">
        <v>49</v>
      </c>
      <c r="C128" s="56" t="s">
        <v>7</v>
      </c>
      <c r="D128" s="57" t="s">
        <v>225</v>
      </c>
      <c r="E128" s="58"/>
      <c r="F128" s="59"/>
      <c r="G128" s="58"/>
      <c r="H128" s="57"/>
      <c r="I128" s="60" t="s">
        <v>245</v>
      </c>
    </row>
    <row r="129" spans="1:13" ht="15.75" x14ac:dyDescent="0.25">
      <c r="B129" s="55" t="s">
        <v>80</v>
      </c>
      <c r="C129" s="56" t="s">
        <v>7</v>
      </c>
      <c r="D129" s="57" t="s">
        <v>226</v>
      </c>
      <c r="E129" s="58"/>
      <c r="F129" s="59"/>
      <c r="G129" s="58"/>
      <c r="H129" s="57"/>
      <c r="I129" s="60" t="s">
        <v>246</v>
      </c>
    </row>
    <row r="130" spans="1:13" ht="15.75" x14ac:dyDescent="0.25">
      <c r="B130" s="55"/>
      <c r="C130" s="56"/>
      <c r="D130" s="57"/>
      <c r="E130" s="58"/>
      <c r="F130" s="59"/>
      <c r="G130" s="58"/>
      <c r="H130" s="57"/>
      <c r="I130" s="60"/>
    </row>
    <row r="131" spans="1:13" ht="15.75" x14ac:dyDescent="0.25">
      <c r="E131" s="58"/>
      <c r="F131" s="59"/>
      <c r="G131" s="58"/>
      <c r="H131" s="57"/>
      <c r="I131" s="60"/>
    </row>
    <row r="132" spans="1:13" ht="15.75" x14ac:dyDescent="0.25">
      <c r="B132" s="55"/>
      <c r="C132" s="56"/>
      <c r="D132" s="57"/>
      <c r="E132" s="58"/>
      <c r="F132" s="59"/>
      <c r="G132" s="58"/>
      <c r="H132" s="57"/>
      <c r="I132" s="60"/>
    </row>
    <row r="133" spans="1:13" ht="15.75" x14ac:dyDescent="0.25">
      <c r="B133" s="55" t="s">
        <v>9</v>
      </c>
      <c r="C133" s="56" t="s">
        <v>7</v>
      </c>
      <c r="D133" s="57" t="s">
        <v>227</v>
      </c>
      <c r="E133" s="58" t="s">
        <v>11</v>
      </c>
      <c r="F133" s="59" t="s">
        <v>168</v>
      </c>
      <c r="G133" s="58" t="s">
        <v>123</v>
      </c>
      <c r="H133" s="57" t="s">
        <v>228</v>
      </c>
      <c r="I133" s="60" t="s">
        <v>20</v>
      </c>
    </row>
    <row r="134" spans="1:13" ht="15.75" x14ac:dyDescent="0.25">
      <c r="B134" s="55" t="s">
        <v>15</v>
      </c>
      <c r="C134" s="56" t="s">
        <v>7</v>
      </c>
      <c r="D134" s="57" t="s">
        <v>229</v>
      </c>
      <c r="E134" s="58" t="s">
        <v>29</v>
      </c>
      <c r="F134" s="59" t="s">
        <v>17</v>
      </c>
      <c r="G134" s="58" t="s">
        <v>127</v>
      </c>
      <c r="H134" s="57" t="s">
        <v>230</v>
      </c>
      <c r="I134" s="60" t="s">
        <v>231</v>
      </c>
    </row>
    <row r="135" spans="1:13" ht="15.75" x14ac:dyDescent="0.25">
      <c r="B135" s="55" t="s">
        <v>21</v>
      </c>
      <c r="C135" s="56" t="s">
        <v>7</v>
      </c>
      <c r="D135" s="57" t="s">
        <v>129</v>
      </c>
      <c r="E135" s="58" t="s">
        <v>232</v>
      </c>
      <c r="F135" s="59"/>
      <c r="G135" s="58" t="s">
        <v>233</v>
      </c>
      <c r="H135" s="57" t="s">
        <v>234</v>
      </c>
      <c r="I135" s="60" t="s">
        <v>235</v>
      </c>
    </row>
    <row r="136" spans="1:13" ht="15.75" x14ac:dyDescent="0.25">
      <c r="B136" s="55" t="s">
        <v>27</v>
      </c>
      <c r="C136" s="56" t="s">
        <v>7</v>
      </c>
      <c r="D136" s="57" t="s">
        <v>236</v>
      </c>
      <c r="E136" s="58"/>
      <c r="F136" s="59"/>
      <c r="G136" s="58" t="s">
        <v>237</v>
      </c>
      <c r="H136" s="57" t="s">
        <v>238</v>
      </c>
      <c r="I136" s="60" t="s">
        <v>239</v>
      </c>
    </row>
    <row r="137" spans="1:13" ht="15.75" x14ac:dyDescent="0.25">
      <c r="B137" s="55" t="s">
        <v>33</v>
      </c>
      <c r="C137" s="56" t="s">
        <v>7</v>
      </c>
      <c r="D137" s="57" t="s">
        <v>34</v>
      </c>
      <c r="E137" s="58"/>
      <c r="F137" s="59"/>
      <c r="G137" s="58" t="s">
        <v>240</v>
      </c>
      <c r="H137" s="57" t="s">
        <v>241</v>
      </c>
      <c r="I137" s="60" t="s">
        <v>242</v>
      </c>
    </row>
    <row r="138" spans="1:13" ht="15.75" x14ac:dyDescent="0.25">
      <c r="B138" s="55" t="s">
        <v>38</v>
      </c>
      <c r="C138" s="56" t="s">
        <v>7</v>
      </c>
      <c r="D138" s="57"/>
      <c r="E138" s="58"/>
      <c r="F138" s="59"/>
      <c r="G138" s="58" t="s">
        <v>45</v>
      </c>
      <c r="H138" s="57" t="s">
        <v>186</v>
      </c>
      <c r="I138" s="60" t="s">
        <v>244</v>
      </c>
    </row>
    <row r="139" spans="1:13" ht="15.75" x14ac:dyDescent="0.25">
      <c r="B139" s="55" t="s">
        <v>43</v>
      </c>
      <c r="C139" s="56" t="s">
        <v>7</v>
      </c>
      <c r="D139" s="57" t="s">
        <v>117</v>
      </c>
      <c r="E139" s="58"/>
      <c r="F139" s="59"/>
      <c r="G139" s="58"/>
      <c r="H139" s="57"/>
      <c r="I139" s="60"/>
    </row>
    <row r="140" spans="1:13" ht="15.75" x14ac:dyDescent="0.25">
      <c r="B140" s="55" t="s">
        <v>47</v>
      </c>
      <c r="C140" s="56" t="s">
        <v>7</v>
      </c>
      <c r="D140" s="57" t="s">
        <v>98</v>
      </c>
      <c r="E140" s="58"/>
      <c r="F140" s="59"/>
      <c r="G140" s="58"/>
      <c r="H140" s="57"/>
      <c r="I140" s="60" t="s">
        <v>245</v>
      </c>
    </row>
    <row r="141" spans="1:13" ht="15.75" x14ac:dyDescent="0.25">
      <c r="B141" s="55" t="s">
        <v>49</v>
      </c>
      <c r="C141" s="56" t="s">
        <v>7</v>
      </c>
      <c r="D141" s="57" t="s">
        <v>243</v>
      </c>
      <c r="E141" s="58"/>
      <c r="F141" s="59"/>
      <c r="G141" s="58"/>
      <c r="H141" s="57"/>
      <c r="I141" s="60" t="s">
        <v>246</v>
      </c>
    </row>
    <row r="142" spans="1:13" ht="15.75" x14ac:dyDescent="0.25">
      <c r="B142" s="55"/>
      <c r="C142" s="56"/>
      <c r="D142" s="57"/>
      <c r="E142" s="58"/>
      <c r="F142" s="59"/>
      <c r="G142" s="58"/>
      <c r="H142" s="57"/>
      <c r="I142" s="60"/>
    </row>
    <row r="144" spans="1:13" ht="31.5" customHeight="1" x14ac:dyDescent="0.25">
      <c r="A144" s="99" t="str">
        <f>K144</f>
        <v>PN RANAI</v>
      </c>
      <c r="B144" s="100"/>
      <c r="C144" s="100"/>
      <c r="D144" s="100"/>
      <c r="E144" s="100"/>
      <c r="F144" s="100"/>
      <c r="G144" s="100"/>
      <c r="H144" s="100"/>
      <c r="I144" s="101"/>
      <c r="J144" s="44">
        <v>4</v>
      </c>
      <c r="K144" s="40" t="str">
        <f>VLOOKUP(J144,'[1]2021 (2)'!$A$9:$O$18,2,FALSE)</f>
        <v>PN RANAI</v>
      </c>
      <c r="L144" s="40">
        <f>VLOOKUP(J144,'[1]2021 (2)'!$A$9:$O$18,4,FALSE)</f>
        <v>0</v>
      </c>
      <c r="M144" s="40">
        <f>VLOOKUP(J144,'[1]2021 (2)'!$A$9:$O$18,15,FALSE)</f>
        <v>71.333333333333329</v>
      </c>
    </row>
    <row r="145" spans="1:10" s="54" customFormat="1" ht="20.25" x14ac:dyDescent="0.3">
      <c r="A145" s="47"/>
      <c r="B145" s="48" t="str">
        <f>CONCATENATE("HK PERIKANAN : ",L144," (PERKARA ",ROUND(M144,0),")")</f>
        <v>HK PERIKANAN : 0 (PERKARA 71)</v>
      </c>
      <c r="C145" s="49"/>
      <c r="D145" s="50"/>
      <c r="E145" s="51"/>
      <c r="F145" s="50"/>
      <c r="G145" s="49"/>
      <c r="H145" s="50"/>
      <c r="I145" s="52"/>
      <c r="J145" s="53"/>
    </row>
    <row r="147" spans="1:10" ht="15.75" customHeight="1" x14ac:dyDescent="0.25">
      <c r="A147" s="62">
        <v>1</v>
      </c>
      <c r="B147" s="55" t="s">
        <v>9</v>
      </c>
      <c r="C147" s="56" t="s">
        <v>7</v>
      </c>
      <c r="D147" s="57" t="s">
        <v>247</v>
      </c>
      <c r="E147" s="58" t="s">
        <v>248</v>
      </c>
      <c r="F147" s="59" t="s">
        <v>249</v>
      </c>
      <c r="G147" s="58" t="s">
        <v>250</v>
      </c>
      <c r="H147" s="57" t="s">
        <v>251</v>
      </c>
      <c r="I147" s="60" t="s">
        <v>20</v>
      </c>
    </row>
    <row r="148" spans="1:10" ht="15.75" customHeight="1" x14ac:dyDescent="0.25">
      <c r="A148" s="62"/>
      <c r="B148" s="55" t="s">
        <v>15</v>
      </c>
      <c r="C148" s="56" t="s">
        <v>7</v>
      </c>
      <c r="D148" s="57" t="s">
        <v>252</v>
      </c>
      <c r="E148" s="58" t="s">
        <v>23</v>
      </c>
      <c r="F148" s="59" t="s">
        <v>253</v>
      </c>
      <c r="G148" s="58" t="s">
        <v>254</v>
      </c>
      <c r="H148" s="57" t="s">
        <v>255</v>
      </c>
      <c r="I148" s="60" t="s">
        <v>256</v>
      </c>
    </row>
    <row r="149" spans="1:10" ht="15.75" customHeight="1" x14ac:dyDescent="0.25">
      <c r="A149" s="62"/>
      <c r="B149" s="55" t="s">
        <v>21</v>
      </c>
      <c r="C149" s="56" t="s">
        <v>7</v>
      </c>
      <c r="D149" s="57" t="s">
        <v>257</v>
      </c>
      <c r="E149" s="58" t="s">
        <v>29</v>
      </c>
      <c r="F149" s="59"/>
      <c r="G149" s="58" t="s">
        <v>258</v>
      </c>
      <c r="H149" s="57" t="s">
        <v>259</v>
      </c>
      <c r="I149" s="60" t="s">
        <v>260</v>
      </c>
    </row>
    <row r="150" spans="1:10" ht="15.75" customHeight="1" x14ac:dyDescent="0.25">
      <c r="A150" s="62"/>
      <c r="B150" s="55" t="s">
        <v>27</v>
      </c>
      <c r="C150" s="56" t="s">
        <v>7</v>
      </c>
      <c r="D150" s="57" t="s">
        <v>261</v>
      </c>
      <c r="E150" s="58"/>
      <c r="F150" s="59"/>
      <c r="G150" s="58" t="s">
        <v>262</v>
      </c>
      <c r="H150" s="57" t="s">
        <v>263</v>
      </c>
      <c r="I150" s="60" t="s">
        <v>264</v>
      </c>
    </row>
    <row r="151" spans="1:10" ht="15.75" customHeight="1" x14ac:dyDescent="0.25">
      <c r="A151" s="62"/>
      <c r="B151" s="55" t="s">
        <v>33</v>
      </c>
      <c r="C151" s="56" t="s">
        <v>7</v>
      </c>
      <c r="D151" s="57" t="s">
        <v>34</v>
      </c>
      <c r="E151" s="58"/>
      <c r="F151" s="59"/>
      <c r="G151" s="58" t="s">
        <v>265</v>
      </c>
      <c r="H151" s="57" t="s">
        <v>266</v>
      </c>
      <c r="I151" s="60" t="s">
        <v>267</v>
      </c>
    </row>
    <row r="152" spans="1:10" ht="15.75" customHeight="1" x14ac:dyDescent="0.25">
      <c r="A152" s="62"/>
      <c r="B152" s="55" t="s">
        <v>38</v>
      </c>
      <c r="C152" s="56" t="s">
        <v>7</v>
      </c>
      <c r="D152" s="57" t="s">
        <v>268</v>
      </c>
      <c r="E152" s="58"/>
      <c r="F152" s="59"/>
      <c r="G152" s="58" t="s">
        <v>45</v>
      </c>
      <c r="H152" s="57" t="s">
        <v>269</v>
      </c>
      <c r="I152" s="60"/>
    </row>
    <row r="153" spans="1:10" ht="15.75" customHeight="1" x14ac:dyDescent="0.25">
      <c r="A153" s="62"/>
      <c r="B153" s="55" t="s">
        <v>43</v>
      </c>
      <c r="C153" s="56" t="s">
        <v>7</v>
      </c>
      <c r="D153" s="57" t="s">
        <v>78</v>
      </c>
      <c r="E153" s="58"/>
      <c r="F153" s="59"/>
      <c r="G153" s="58" t="s">
        <v>185</v>
      </c>
      <c r="H153" s="57" t="s">
        <v>270</v>
      </c>
      <c r="I153" s="60"/>
    </row>
    <row r="154" spans="1:10" ht="15.75" customHeight="1" x14ac:dyDescent="0.25">
      <c r="A154" s="62"/>
      <c r="B154" s="55" t="s">
        <v>47</v>
      </c>
      <c r="C154" s="56" t="s">
        <v>7</v>
      </c>
      <c r="D154" s="57" t="s">
        <v>98</v>
      </c>
      <c r="E154" s="58"/>
      <c r="F154" s="59"/>
      <c r="G154" s="58" t="s">
        <v>271</v>
      </c>
      <c r="H154" s="57" t="s">
        <v>272</v>
      </c>
      <c r="I154" s="60"/>
    </row>
    <row r="155" spans="1:10" ht="15.75" customHeight="1" x14ac:dyDescent="0.25">
      <c r="A155" s="62"/>
      <c r="B155" s="55" t="s">
        <v>49</v>
      </c>
      <c r="C155" s="56" t="s">
        <v>7</v>
      </c>
      <c r="D155" s="57" t="s">
        <v>273</v>
      </c>
      <c r="E155" s="58"/>
      <c r="F155" s="59"/>
      <c r="G155" s="58"/>
      <c r="H155" s="57"/>
      <c r="I155" s="60" t="s">
        <v>301</v>
      </c>
    </row>
    <row r="156" spans="1:10" ht="15.75" customHeight="1" x14ac:dyDescent="0.25">
      <c r="A156" s="62"/>
      <c r="B156" s="55" t="s">
        <v>80</v>
      </c>
      <c r="C156" s="56" t="s">
        <v>7</v>
      </c>
      <c r="D156" s="57" t="s">
        <v>274</v>
      </c>
      <c r="E156" s="58"/>
      <c r="F156" s="59"/>
      <c r="G156" s="58"/>
      <c r="H156" s="57"/>
      <c r="I156" s="60" t="s">
        <v>302</v>
      </c>
    </row>
    <row r="157" spans="1:10" ht="15.75" customHeight="1" x14ac:dyDescent="0.25">
      <c r="A157" s="62"/>
      <c r="B157" s="55"/>
      <c r="C157" s="56"/>
      <c r="D157" s="57"/>
      <c r="E157" s="58"/>
      <c r="F157" s="59"/>
      <c r="G157" s="58"/>
      <c r="H157" s="57"/>
      <c r="I157" s="60"/>
    </row>
    <row r="158" spans="1:10" ht="15.75" customHeight="1" x14ac:dyDescent="0.25">
      <c r="A158" s="62">
        <v>2</v>
      </c>
      <c r="B158" s="55" t="s">
        <v>9</v>
      </c>
      <c r="C158" s="56" t="s">
        <v>7</v>
      </c>
      <c r="D158" s="57" t="s">
        <v>275</v>
      </c>
      <c r="E158" s="58" t="s">
        <v>11</v>
      </c>
      <c r="F158" s="59" t="s">
        <v>249</v>
      </c>
      <c r="G158" s="58" t="s">
        <v>276</v>
      </c>
      <c r="H158" s="57" t="s">
        <v>277</v>
      </c>
      <c r="I158" s="60" t="s">
        <v>278</v>
      </c>
    </row>
    <row r="159" spans="1:10" ht="15.75" customHeight="1" x14ac:dyDescent="0.25">
      <c r="A159" s="62"/>
      <c r="B159" s="55" t="s">
        <v>15</v>
      </c>
      <c r="C159" s="56" t="s">
        <v>7</v>
      </c>
      <c r="D159" s="57" t="s">
        <v>279</v>
      </c>
      <c r="E159" s="58" t="s">
        <v>29</v>
      </c>
      <c r="F159" s="59" t="s">
        <v>253</v>
      </c>
      <c r="G159" s="58" t="s">
        <v>280</v>
      </c>
      <c r="H159" s="57" t="s">
        <v>281</v>
      </c>
      <c r="I159" s="60" t="s">
        <v>282</v>
      </c>
    </row>
    <row r="160" spans="1:10" ht="15.75" customHeight="1" x14ac:dyDescent="0.25">
      <c r="A160" s="62"/>
      <c r="B160" s="55" t="s">
        <v>21</v>
      </c>
      <c r="C160" s="56" t="s">
        <v>7</v>
      </c>
      <c r="D160" s="57" t="s">
        <v>283</v>
      </c>
      <c r="E160" s="58"/>
      <c r="F160" s="59"/>
      <c r="G160" s="58" t="s">
        <v>284</v>
      </c>
      <c r="H160" s="57" t="s">
        <v>285</v>
      </c>
      <c r="I160" s="60" t="s">
        <v>286</v>
      </c>
    </row>
    <row r="161" spans="1:9" ht="15.75" customHeight="1" x14ac:dyDescent="0.25">
      <c r="A161" s="62"/>
      <c r="B161" s="55" t="s">
        <v>27</v>
      </c>
      <c r="C161" s="56" t="s">
        <v>7</v>
      </c>
      <c r="D161" s="57" t="s">
        <v>287</v>
      </c>
      <c r="E161" s="58"/>
      <c r="F161" s="59"/>
      <c r="G161" s="58" t="s">
        <v>288</v>
      </c>
      <c r="H161" s="57" t="s">
        <v>135</v>
      </c>
      <c r="I161" s="60" t="s">
        <v>289</v>
      </c>
    </row>
    <row r="162" spans="1:9" ht="15.75" customHeight="1" x14ac:dyDescent="0.25">
      <c r="A162" s="62"/>
      <c r="B162" s="55" t="s">
        <v>33</v>
      </c>
      <c r="C162" s="56" t="s">
        <v>7</v>
      </c>
      <c r="D162" s="57" t="s">
        <v>34</v>
      </c>
      <c r="E162" s="58"/>
      <c r="F162" s="59"/>
      <c r="G162" s="58"/>
      <c r="H162" s="57"/>
      <c r="I162" s="60"/>
    </row>
    <row r="163" spans="1:9" ht="15.75" customHeight="1" x14ac:dyDescent="0.25">
      <c r="A163" s="62"/>
      <c r="B163" s="55" t="s">
        <v>38</v>
      </c>
      <c r="C163" s="56" t="s">
        <v>7</v>
      </c>
      <c r="D163" s="57"/>
      <c r="E163" s="58"/>
      <c r="F163" s="59"/>
      <c r="G163" s="58"/>
      <c r="H163" s="57"/>
      <c r="I163" s="60"/>
    </row>
    <row r="164" spans="1:9" ht="15.75" customHeight="1" x14ac:dyDescent="0.25">
      <c r="A164" s="62"/>
      <c r="B164" s="55" t="s">
        <v>43</v>
      </c>
      <c r="C164" s="56" t="s">
        <v>7</v>
      </c>
      <c r="D164" s="57" t="s">
        <v>117</v>
      </c>
      <c r="E164" s="58"/>
      <c r="F164" s="59"/>
      <c r="G164" s="58"/>
      <c r="H164" s="57"/>
      <c r="I164" s="60"/>
    </row>
    <row r="165" spans="1:9" ht="15.75" customHeight="1" x14ac:dyDescent="0.25">
      <c r="A165" s="62"/>
      <c r="B165" s="55" t="s">
        <v>47</v>
      </c>
      <c r="C165" s="56" t="s">
        <v>7</v>
      </c>
      <c r="D165" s="57" t="s">
        <v>98</v>
      </c>
      <c r="E165" s="58"/>
      <c r="F165" s="59"/>
      <c r="G165" s="58"/>
      <c r="H165" s="57"/>
      <c r="I165" s="60"/>
    </row>
    <row r="166" spans="1:9" ht="15.75" customHeight="1" x14ac:dyDescent="0.25">
      <c r="A166" s="62"/>
      <c r="B166" s="55" t="s">
        <v>49</v>
      </c>
      <c r="C166" s="56" t="s">
        <v>7</v>
      </c>
      <c r="D166" s="57" t="s">
        <v>290</v>
      </c>
      <c r="E166" s="58"/>
      <c r="F166" s="59"/>
      <c r="G166" s="58"/>
      <c r="H166" s="57"/>
      <c r="I166" s="60" t="s">
        <v>301</v>
      </c>
    </row>
    <row r="167" spans="1:9" ht="15.75" customHeight="1" x14ac:dyDescent="0.25">
      <c r="A167" s="62"/>
      <c r="B167" s="55"/>
      <c r="C167" s="56"/>
      <c r="D167" s="57" t="s">
        <v>291</v>
      </c>
      <c r="E167" s="58"/>
      <c r="F167" s="59"/>
      <c r="G167" s="58"/>
      <c r="H167" s="57"/>
      <c r="I167" s="60" t="s">
        <v>302</v>
      </c>
    </row>
    <row r="168" spans="1:9" ht="15.75" customHeight="1" x14ac:dyDescent="0.25">
      <c r="A168" s="62"/>
      <c r="B168" s="55"/>
      <c r="C168" s="56"/>
      <c r="D168" s="57"/>
      <c r="E168" s="58"/>
      <c r="F168" s="59"/>
      <c r="G168" s="58"/>
      <c r="H168" s="57"/>
      <c r="I168" s="60"/>
    </row>
    <row r="169" spans="1:9" ht="15.75" customHeight="1" x14ac:dyDescent="0.25">
      <c r="A169" s="62">
        <v>3</v>
      </c>
      <c r="B169" s="55" t="s">
        <v>9</v>
      </c>
      <c r="C169" s="56" t="s">
        <v>7</v>
      </c>
      <c r="D169" s="57" t="s">
        <v>292</v>
      </c>
      <c r="E169" s="58" t="s">
        <v>11</v>
      </c>
      <c r="F169" s="59" t="s">
        <v>249</v>
      </c>
      <c r="G169" s="58" t="s">
        <v>276</v>
      </c>
      <c r="H169" s="57" t="s">
        <v>277</v>
      </c>
      <c r="I169" s="60" t="s">
        <v>293</v>
      </c>
    </row>
    <row r="170" spans="1:9" ht="15.75" customHeight="1" x14ac:dyDescent="0.25">
      <c r="A170" s="62"/>
      <c r="B170" s="55" t="s">
        <v>15</v>
      </c>
      <c r="C170" s="56" t="s">
        <v>7</v>
      </c>
      <c r="D170" s="57" t="s">
        <v>294</v>
      </c>
      <c r="E170" s="58" t="s">
        <v>29</v>
      </c>
      <c r="F170" s="59" t="s">
        <v>253</v>
      </c>
      <c r="G170" s="58" t="s">
        <v>280</v>
      </c>
      <c r="H170" s="57" t="s">
        <v>281</v>
      </c>
      <c r="I170" s="60" t="s">
        <v>282</v>
      </c>
    </row>
    <row r="171" spans="1:9" ht="15.75" customHeight="1" x14ac:dyDescent="0.25">
      <c r="A171" s="62"/>
      <c r="B171" s="55" t="s">
        <v>21</v>
      </c>
      <c r="C171" s="56" t="s">
        <v>7</v>
      </c>
      <c r="D171" s="57" t="s">
        <v>295</v>
      </c>
      <c r="E171" s="58"/>
      <c r="F171" s="59"/>
      <c r="G171" s="58" t="s">
        <v>284</v>
      </c>
      <c r="H171" s="57" t="s">
        <v>296</v>
      </c>
      <c r="I171" s="60" t="s">
        <v>286</v>
      </c>
    </row>
    <row r="172" spans="1:9" ht="15.75" customHeight="1" x14ac:dyDescent="0.25">
      <c r="A172" s="62"/>
      <c r="B172" s="55" t="s">
        <v>27</v>
      </c>
      <c r="C172" s="56" t="s">
        <v>7</v>
      </c>
      <c r="D172" s="57" t="s">
        <v>297</v>
      </c>
      <c r="E172" s="58"/>
      <c r="F172" s="59"/>
      <c r="G172" s="58" t="s">
        <v>288</v>
      </c>
      <c r="H172" s="57" t="s">
        <v>135</v>
      </c>
      <c r="I172" s="60" t="s">
        <v>298</v>
      </c>
    </row>
    <row r="173" spans="1:9" ht="15.75" customHeight="1" x14ac:dyDescent="0.25">
      <c r="A173" s="62"/>
      <c r="B173" s="55" t="s">
        <v>33</v>
      </c>
      <c r="C173" s="56" t="s">
        <v>7</v>
      </c>
      <c r="D173" s="57" t="s">
        <v>34</v>
      </c>
      <c r="E173" s="58"/>
      <c r="F173" s="59"/>
      <c r="G173" s="58"/>
      <c r="H173" s="57"/>
      <c r="I173" s="60"/>
    </row>
    <row r="174" spans="1:9" ht="15.75" customHeight="1" x14ac:dyDescent="0.25">
      <c r="A174" s="62"/>
      <c r="B174" s="55" t="s">
        <v>38</v>
      </c>
      <c r="C174" s="56" t="s">
        <v>7</v>
      </c>
      <c r="D174" s="57"/>
      <c r="E174" s="58"/>
      <c r="F174" s="59"/>
      <c r="G174" s="58"/>
      <c r="H174" s="57"/>
      <c r="I174" s="60"/>
    </row>
    <row r="175" spans="1:9" ht="15.75" customHeight="1" x14ac:dyDescent="0.25">
      <c r="A175" s="62"/>
      <c r="B175" s="55" t="s">
        <v>43</v>
      </c>
      <c r="C175" s="56" t="s">
        <v>7</v>
      </c>
      <c r="D175" s="57" t="s">
        <v>117</v>
      </c>
      <c r="E175" s="58"/>
      <c r="F175" s="59"/>
      <c r="G175" s="58"/>
      <c r="H175" s="57"/>
      <c r="I175" s="60"/>
    </row>
    <row r="176" spans="1:9" ht="15.75" customHeight="1" x14ac:dyDescent="0.25">
      <c r="A176" s="62"/>
      <c r="B176" s="55" t="s">
        <v>47</v>
      </c>
      <c r="C176" s="56" t="s">
        <v>7</v>
      </c>
      <c r="D176" s="57" t="s">
        <v>299</v>
      </c>
      <c r="E176" s="58"/>
      <c r="F176" s="59"/>
      <c r="G176" s="58"/>
      <c r="H176" s="57"/>
      <c r="I176" s="60" t="s">
        <v>301</v>
      </c>
    </row>
    <row r="177" spans="1:13" ht="15.75" customHeight="1" x14ac:dyDescent="0.25">
      <c r="A177" s="62"/>
      <c r="B177" s="55" t="s">
        <v>49</v>
      </c>
      <c r="C177" s="56" t="s">
        <v>7</v>
      </c>
      <c r="D177" s="57" t="s">
        <v>300</v>
      </c>
      <c r="E177" s="58"/>
      <c r="F177" s="59"/>
      <c r="G177" s="58"/>
      <c r="H177" s="57"/>
      <c r="I177" s="60" t="s">
        <v>302</v>
      </c>
    </row>
    <row r="178" spans="1:13" ht="15.75" customHeight="1" x14ac:dyDescent="0.25">
      <c r="A178" s="62"/>
      <c r="B178" s="55"/>
      <c r="C178" s="56"/>
      <c r="D178" s="57"/>
      <c r="E178" s="58"/>
      <c r="F178" s="59"/>
      <c r="G178" s="58"/>
      <c r="H178" s="57"/>
      <c r="I178" s="60"/>
    </row>
    <row r="179" spans="1:13" ht="15" customHeight="1" x14ac:dyDescent="0.25">
      <c r="A179" s="62"/>
      <c r="B179" s="55"/>
      <c r="C179" s="56"/>
      <c r="D179" s="57"/>
      <c r="E179" s="58"/>
      <c r="F179" s="59"/>
      <c r="G179" s="58"/>
      <c r="H179" s="57"/>
      <c r="I179" s="60"/>
    </row>
    <row r="180" spans="1:13" s="67" customFormat="1" ht="15.75" customHeight="1" x14ac:dyDescent="0.25">
      <c r="A180" s="73" t="s">
        <v>341</v>
      </c>
      <c r="B180" s="81"/>
      <c r="C180" s="69"/>
      <c r="D180" s="70"/>
      <c r="E180" s="71"/>
      <c r="F180" s="72"/>
      <c r="G180" s="71"/>
      <c r="H180" s="70"/>
      <c r="I180" s="73"/>
    </row>
    <row r="181" spans="1:13" ht="31.5" customHeight="1" x14ac:dyDescent="0.25">
      <c r="A181" s="99" t="str">
        <f>K181</f>
        <v>PN MEDAN</v>
      </c>
      <c r="B181" s="100"/>
      <c r="C181" s="100"/>
      <c r="D181" s="100"/>
      <c r="E181" s="100"/>
      <c r="F181" s="100"/>
      <c r="G181" s="100"/>
      <c r="H181" s="100"/>
      <c r="I181" s="101"/>
      <c r="J181" s="44">
        <v>2</v>
      </c>
      <c r="K181" s="40" t="str">
        <f>VLOOKUP(J181,'[1]2021 (2)'!$A$9:$O$18,2,FALSE)</f>
        <v>PN MEDAN</v>
      </c>
      <c r="L181" s="40">
        <f>VLOOKUP(J181,'[1]2021 (2)'!$A$9:$O$18,4,FALSE)</f>
        <v>2</v>
      </c>
      <c r="M181" s="40">
        <f>VLOOKUP(J181,'[1]2021 (2)'!$A$9:$O$18,15,FALSE)</f>
        <v>21.333333333333332</v>
      </c>
    </row>
    <row r="182" spans="1:13" s="54" customFormat="1" ht="20.25" x14ac:dyDescent="0.3">
      <c r="A182" s="47"/>
      <c r="B182" s="48" t="str">
        <f>CONCATENATE("HK PERIKANAN : ",L181," (PERKARA ",ROUND(M181,0),")")</f>
        <v>HK PERIKANAN : 2 (PERKARA 21)</v>
      </c>
      <c r="C182" s="49"/>
      <c r="D182" s="50"/>
      <c r="E182" s="51"/>
      <c r="F182" s="50"/>
      <c r="G182" s="49"/>
      <c r="H182" s="50"/>
      <c r="I182" s="52"/>
      <c r="J182" s="53"/>
    </row>
    <row r="184" spans="1:13" ht="15.75" x14ac:dyDescent="0.25">
      <c r="A184" s="62">
        <v>1</v>
      </c>
      <c r="B184" s="55" t="s">
        <v>9</v>
      </c>
      <c r="C184" s="56" t="s">
        <v>7</v>
      </c>
      <c r="D184" s="57" t="s">
        <v>303</v>
      </c>
      <c r="E184" s="58" t="s">
        <v>11</v>
      </c>
      <c r="F184" s="59" t="s">
        <v>304</v>
      </c>
      <c r="G184" s="58" t="s">
        <v>305</v>
      </c>
      <c r="H184" s="57" t="s">
        <v>306</v>
      </c>
      <c r="I184" s="60" t="s">
        <v>307</v>
      </c>
    </row>
    <row r="185" spans="1:13" ht="15.75" x14ac:dyDescent="0.25">
      <c r="B185" s="55" t="s">
        <v>15</v>
      </c>
      <c r="C185" s="56" t="s">
        <v>7</v>
      </c>
      <c r="D185" s="57" t="s">
        <v>308</v>
      </c>
      <c r="E185" s="58" t="s">
        <v>23</v>
      </c>
      <c r="F185" s="59" t="s">
        <v>309</v>
      </c>
      <c r="G185" s="58" t="s">
        <v>310</v>
      </c>
      <c r="H185" s="57" t="s">
        <v>311</v>
      </c>
      <c r="I185" s="60" t="s">
        <v>312</v>
      </c>
    </row>
    <row r="186" spans="1:13" ht="15.75" x14ac:dyDescent="0.25">
      <c r="B186" s="55" t="s">
        <v>21</v>
      </c>
      <c r="C186" s="56" t="s">
        <v>7</v>
      </c>
      <c r="D186" s="57" t="s">
        <v>313</v>
      </c>
      <c r="E186" s="58" t="s">
        <v>29</v>
      </c>
      <c r="F186" s="59"/>
      <c r="G186" s="58" t="s">
        <v>314</v>
      </c>
      <c r="H186" s="57" t="s">
        <v>315</v>
      </c>
      <c r="I186" s="60" t="s">
        <v>20</v>
      </c>
    </row>
    <row r="187" spans="1:13" ht="15.75" x14ac:dyDescent="0.25">
      <c r="B187" s="55" t="s">
        <v>27</v>
      </c>
      <c r="C187" s="56" t="s">
        <v>7</v>
      </c>
      <c r="D187" s="57" t="s">
        <v>316</v>
      </c>
      <c r="E187" s="58"/>
      <c r="F187" s="59"/>
      <c r="G187" s="58" t="s">
        <v>317</v>
      </c>
      <c r="H187" s="57" t="s">
        <v>318</v>
      </c>
      <c r="I187" s="60" t="s">
        <v>319</v>
      </c>
    </row>
    <row r="188" spans="1:13" ht="15.75" x14ac:dyDescent="0.25">
      <c r="B188" s="55" t="s">
        <v>33</v>
      </c>
      <c r="C188" s="56" t="s">
        <v>7</v>
      </c>
      <c r="D188" s="57" t="s">
        <v>34</v>
      </c>
      <c r="E188" s="58"/>
      <c r="F188" s="59"/>
      <c r="G188" s="58" t="s">
        <v>320</v>
      </c>
      <c r="H188" s="57" t="s">
        <v>321</v>
      </c>
      <c r="I188" s="60" t="s">
        <v>322</v>
      </c>
    </row>
    <row r="189" spans="1:13" ht="15.75" x14ac:dyDescent="0.25">
      <c r="B189" s="55" t="s">
        <v>38</v>
      </c>
      <c r="C189" s="56" t="s">
        <v>7</v>
      </c>
      <c r="D189" s="57" t="s">
        <v>323</v>
      </c>
      <c r="E189" s="58"/>
      <c r="F189" s="59"/>
      <c r="G189" s="58" t="s">
        <v>324</v>
      </c>
      <c r="H189" s="57" t="s">
        <v>325</v>
      </c>
      <c r="I189" s="60" t="s">
        <v>326</v>
      </c>
    </row>
    <row r="190" spans="1:13" ht="15.75" x14ac:dyDescent="0.25">
      <c r="B190" s="55" t="s">
        <v>43</v>
      </c>
      <c r="C190" s="56" t="s">
        <v>7</v>
      </c>
      <c r="D190" s="57" t="s">
        <v>161</v>
      </c>
      <c r="E190" s="58"/>
      <c r="F190" s="59"/>
      <c r="G190" s="58" t="s">
        <v>207</v>
      </c>
      <c r="H190" s="57" t="s">
        <v>327</v>
      </c>
      <c r="I190" s="60" t="s">
        <v>328</v>
      </c>
    </row>
    <row r="191" spans="1:13" ht="15.75" x14ac:dyDescent="0.25">
      <c r="B191" s="55" t="s">
        <v>47</v>
      </c>
      <c r="C191" s="56" t="s">
        <v>7</v>
      </c>
      <c r="D191" s="57" t="s">
        <v>48</v>
      </c>
      <c r="E191" s="58"/>
      <c r="F191" s="59"/>
      <c r="G191" s="58" t="s">
        <v>329</v>
      </c>
      <c r="H191" s="57" t="s">
        <v>330</v>
      </c>
      <c r="I191" s="60" t="s">
        <v>331</v>
      </c>
    </row>
    <row r="192" spans="1:13" ht="15.75" x14ac:dyDescent="0.25">
      <c r="B192" s="55" t="s">
        <v>49</v>
      </c>
      <c r="C192" s="56" t="s">
        <v>7</v>
      </c>
      <c r="D192" s="57" t="s">
        <v>332</v>
      </c>
      <c r="E192" s="58"/>
      <c r="F192" s="59"/>
      <c r="G192" s="58" t="s">
        <v>333</v>
      </c>
      <c r="H192" s="57" t="s">
        <v>334</v>
      </c>
      <c r="I192" s="80" t="s">
        <v>338</v>
      </c>
    </row>
    <row r="193" spans="2:9" ht="15.75" x14ac:dyDescent="0.25">
      <c r="B193" s="55"/>
      <c r="C193" s="56"/>
      <c r="D193" s="57" t="s">
        <v>335</v>
      </c>
      <c r="E193" s="58"/>
      <c r="F193" s="59"/>
      <c r="G193" s="58" t="s">
        <v>336</v>
      </c>
      <c r="H193" s="57" t="s">
        <v>337</v>
      </c>
      <c r="I193" s="60"/>
    </row>
    <row r="194" spans="2:9" ht="15.75" x14ac:dyDescent="0.25">
      <c r="B194" s="55"/>
      <c r="C194" s="56"/>
      <c r="D194" s="57"/>
      <c r="E194" s="58"/>
      <c r="F194" s="59"/>
      <c r="G194" s="58"/>
      <c r="H194" s="57"/>
      <c r="I194" s="80" t="s">
        <v>339</v>
      </c>
    </row>
    <row r="195" spans="2:9" ht="15.75" x14ac:dyDescent="0.25">
      <c r="I195" s="60" t="s">
        <v>340</v>
      </c>
    </row>
  </sheetData>
  <mergeCells count="14">
    <mergeCell ref="A181:I181"/>
    <mergeCell ref="A144:I144"/>
    <mergeCell ref="A104:I104"/>
    <mergeCell ref="A89:I89"/>
    <mergeCell ref="A64:I64"/>
    <mergeCell ref="A6:I6"/>
    <mergeCell ref="A23:I23"/>
    <mergeCell ref="A1:I1"/>
    <mergeCell ref="B3:D3"/>
    <mergeCell ref="E3:F3"/>
    <mergeCell ref="G3:H3"/>
    <mergeCell ref="B4:D4"/>
    <mergeCell ref="E4:F4"/>
    <mergeCell ref="G4:H4"/>
  </mergeCells>
  <conditionalFormatting sqref="I63 I1:I60 I66:I88 I92:I103 I107:I143 I146:I180 I183 I195:I1048576">
    <cfRule type="containsText" dxfId="33" priority="21" operator="containsText" text="SRT">
      <formula>NOT(ISERROR(SEARCH("SRT",I1)))</formula>
    </cfRule>
    <cfRule type="containsText" dxfId="32" priority="22" operator="containsText" text="PERIKANAN">
      <formula>NOT(ISERROR(SEARCH("PERIKANAN",I1)))</formula>
    </cfRule>
  </conditionalFormatting>
  <conditionalFormatting sqref="I64:I65">
    <cfRule type="containsText" dxfId="31" priority="17" operator="containsText" text="SRT">
      <formula>NOT(ISERROR(SEARCH("SRT",I64)))</formula>
    </cfRule>
    <cfRule type="containsText" dxfId="30" priority="18" operator="containsText" text="PERIKANAN">
      <formula>NOT(ISERROR(SEARCH("PERIKANAN",I64)))</formula>
    </cfRule>
  </conditionalFormatting>
  <conditionalFormatting sqref="I89:I91">
    <cfRule type="containsText" dxfId="29" priority="13" operator="containsText" text="SRT">
      <formula>NOT(ISERROR(SEARCH("SRT",I89)))</formula>
    </cfRule>
    <cfRule type="containsText" dxfId="28" priority="14" operator="containsText" text="PERIKANAN">
      <formula>NOT(ISERROR(SEARCH("PERIKANAN",I89)))</formula>
    </cfRule>
  </conditionalFormatting>
  <conditionalFormatting sqref="I104:I106">
    <cfRule type="containsText" dxfId="27" priority="9" operator="containsText" text="SRT">
      <formula>NOT(ISERROR(SEARCH("SRT",I104)))</formula>
    </cfRule>
    <cfRule type="containsText" dxfId="26" priority="10" operator="containsText" text="PERIKANAN">
      <formula>NOT(ISERROR(SEARCH("PERIKANAN",I104)))</formula>
    </cfRule>
  </conditionalFormatting>
  <conditionalFormatting sqref="I144:I145">
    <cfRule type="containsText" dxfId="25" priority="5" operator="containsText" text="SRT">
      <formula>NOT(ISERROR(SEARCH("SRT",I144)))</formula>
    </cfRule>
    <cfRule type="containsText" dxfId="24" priority="6" operator="containsText" text="PERIKANAN">
      <formula>NOT(ISERROR(SEARCH("PERIKANAN",I144)))</formula>
    </cfRule>
  </conditionalFormatting>
  <conditionalFormatting sqref="I181:I182">
    <cfRule type="containsText" dxfId="23" priority="1" operator="containsText" text="SRT">
      <formula>NOT(ISERROR(SEARCH("SRT",I181)))</formula>
    </cfRule>
    <cfRule type="containsText" dxfId="22" priority="2" operator="containsText" text="PERIKANAN">
      <formula>NOT(ISERROR(SEARCH("PERIKANAN",I181)))</formula>
    </cfRule>
  </conditionalFormatting>
  <pageMargins left="0.7" right="0.7" top="0.75" bottom="0.75" header="0.3" footer="0.3"/>
  <pageSetup paperSize="41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text="SRT" id="{3A5B9A8F-DD08-44B1-864D-143668CABF01}">
            <xm:f>NOT(ISERROR(SEARCH("SRT",TEMP_CETAK!I5)))</xm:f>
            <x14:dxf>
              <fill>
                <patternFill>
                  <bgColor rgb="FFFFFF00"/>
                </patternFill>
              </fill>
            </x14:dxf>
          </x14:cfRule>
          <xm:sqref>I145</xm:sqref>
        </x14:conditionalFormatting>
        <x14:conditionalFormatting xmlns:xm="http://schemas.microsoft.com/office/excel/2006/main">
          <x14:cfRule type="containsText" priority="20" operator="containsText" text="TIPIKOR" id="{8889F022-BCA6-4711-881D-548F1B8492E0}">
            <xm:f>NOT(ISERROR(SEARCH("TIPIKOR",TEMP_CETAK!I5)))</xm:f>
            <x14:dxf>
              <fill>
                <patternFill>
                  <bgColor rgb="FFFFFF00"/>
                </patternFill>
              </fill>
            </x14:dxf>
          </x14:cfRule>
          <xm:sqref>I145</xm:sqref>
        </x14:conditionalFormatting>
        <x14:conditionalFormatting xmlns:xm="http://schemas.microsoft.com/office/excel/2006/main">
          <x14:cfRule type="containsText" priority="27" operator="containsText" text="SRT" id="{CB11BE96-7365-4E05-9F9A-72157CC902D9}">
            <xm:f>NOT(ISERROR(SEARCH("SRT",TEMP_CETAK!#REF!)))</xm:f>
            <x14:dxf>
              <fill>
                <patternFill>
                  <bgColor rgb="FFFFFF00"/>
                </patternFill>
              </fill>
            </x14:dxf>
          </x14:cfRule>
          <xm:sqref>I7</xm:sqref>
        </x14:conditionalFormatting>
        <x14:conditionalFormatting xmlns:xm="http://schemas.microsoft.com/office/excel/2006/main">
          <x14:cfRule type="containsText" priority="28" operator="containsText" text="TIPIKOR" id="{CE6FE262-4469-4169-91F8-38CD6622E605}">
            <xm:f>NOT(ISERROR(SEARCH("TIPIKOR",TEMP_CETAK!#REF!)))</xm:f>
            <x14:dxf>
              <fill>
                <patternFill>
                  <bgColor rgb="FFFFFF00"/>
                </patternFill>
              </fill>
            </x14:dxf>
          </x14:cfRule>
          <xm:sqref>I7</xm:sqref>
        </x14:conditionalFormatting>
        <x14:conditionalFormatting xmlns:xm="http://schemas.microsoft.com/office/excel/2006/main">
          <x14:cfRule type="containsText" priority="29" operator="containsText" text="SRT" id="{AA52C433-3721-4D8F-B2FF-5B03B4D82B11}">
            <xm:f>NOT(ISERROR(SEARCH("SRT",TEMP_CETAK!#REF!)))</xm:f>
            <x14:dxf>
              <fill>
                <patternFill>
                  <bgColor rgb="FFFFFF00"/>
                </patternFill>
              </fill>
            </x14:dxf>
          </x14:cfRule>
          <xm:sqref>I24</xm:sqref>
        </x14:conditionalFormatting>
        <x14:conditionalFormatting xmlns:xm="http://schemas.microsoft.com/office/excel/2006/main">
          <x14:cfRule type="containsText" priority="30" operator="containsText" text="TIPIKOR" id="{811EEEFC-1B8E-4B50-8DE1-6C430658E3E8}">
            <xm:f>NOT(ISERROR(SEARCH("TIPIKOR",TEMP_CETAK!#REF!)))</xm:f>
            <x14:dxf>
              <fill>
                <patternFill>
                  <bgColor rgb="FFFFFF00"/>
                </patternFill>
              </fill>
            </x14:dxf>
          </x14:cfRule>
          <xm:sqref>I24</xm:sqref>
        </x14:conditionalFormatting>
        <x14:conditionalFormatting xmlns:xm="http://schemas.microsoft.com/office/excel/2006/main">
          <x14:cfRule type="containsText" priority="33" operator="containsText" text="SRT" id="{3A5B9A8F-DD08-44B1-864D-143668CABF01}">
            <xm:f>NOT(ISERROR(SEARCH("SRT",TEMP_CETAK!#REF!)))</xm:f>
            <x14:dxf>
              <fill>
                <patternFill>
                  <bgColor rgb="FFFFFF00"/>
                </patternFill>
              </fill>
            </x14:dxf>
          </x14:cfRule>
          <xm:sqref>I65</xm:sqref>
        </x14:conditionalFormatting>
        <x14:conditionalFormatting xmlns:xm="http://schemas.microsoft.com/office/excel/2006/main">
          <x14:cfRule type="containsText" priority="34" operator="containsText" text="TIPIKOR" id="{8889F022-BCA6-4711-881D-548F1B8492E0}">
            <xm:f>NOT(ISERROR(SEARCH("TIPIKOR",TEMP_CETAK!#REF!)))</xm:f>
            <x14:dxf>
              <fill>
                <patternFill>
                  <bgColor rgb="FFFFFF00"/>
                </patternFill>
              </fill>
            </x14:dxf>
          </x14:cfRule>
          <xm:sqref>I65</xm:sqref>
        </x14:conditionalFormatting>
        <x14:conditionalFormatting xmlns:xm="http://schemas.microsoft.com/office/excel/2006/main">
          <x14:cfRule type="containsText" priority="37" operator="containsText" text="SRT" id="{3A5B9A8F-DD08-44B1-864D-143668CABF01}">
            <xm:f>NOT(ISERROR(SEARCH("SRT",TEMP_CETAK!#REF!)))</xm:f>
            <x14:dxf>
              <fill>
                <patternFill>
                  <bgColor rgb="FFFFFF00"/>
                </patternFill>
              </fill>
            </x14:dxf>
          </x14:cfRule>
          <xm:sqref>I105:I106</xm:sqref>
        </x14:conditionalFormatting>
        <x14:conditionalFormatting xmlns:xm="http://schemas.microsoft.com/office/excel/2006/main">
          <x14:cfRule type="containsText" priority="38" operator="containsText" text="TIPIKOR" id="{8889F022-BCA6-4711-881D-548F1B8492E0}">
            <xm:f>NOT(ISERROR(SEARCH("TIPIKOR",TEMP_CETAK!#REF!)))</xm:f>
            <x14:dxf>
              <fill>
                <patternFill>
                  <bgColor rgb="FFFFFF00"/>
                </patternFill>
              </fill>
            </x14:dxf>
          </x14:cfRule>
          <xm:sqref>I105:I106</xm:sqref>
        </x14:conditionalFormatting>
        <x14:conditionalFormatting xmlns:xm="http://schemas.microsoft.com/office/excel/2006/main">
          <x14:cfRule type="containsText" priority="39" operator="containsText" text="SRT" id="{3A5B9A8F-DD08-44B1-864D-143668CABF01}">
            <xm:f>NOT(ISERROR(SEARCH("SRT",TEMP_CETAK!#REF!)))</xm:f>
            <x14:dxf>
              <fill>
                <patternFill>
                  <bgColor rgb="FFFFFF00"/>
                </patternFill>
              </fill>
            </x14:dxf>
          </x14:cfRule>
          <xm:sqref>I90:I91</xm:sqref>
        </x14:conditionalFormatting>
        <x14:conditionalFormatting xmlns:xm="http://schemas.microsoft.com/office/excel/2006/main">
          <x14:cfRule type="containsText" priority="40" operator="containsText" text="TIPIKOR" id="{8889F022-BCA6-4711-881D-548F1B8492E0}">
            <xm:f>NOT(ISERROR(SEARCH("TIPIKOR",TEMP_CETAK!#REF!)))</xm:f>
            <x14:dxf>
              <fill>
                <patternFill>
                  <bgColor rgb="FFFFFF00"/>
                </patternFill>
              </fill>
            </x14:dxf>
          </x14:cfRule>
          <xm:sqref>I90:I91</xm:sqref>
        </x14:conditionalFormatting>
        <x14:conditionalFormatting xmlns:xm="http://schemas.microsoft.com/office/excel/2006/main">
          <x14:cfRule type="containsText" priority="3" operator="containsText" text="SRT" id="{038367BF-44A9-4B01-949D-A627936EF255}">
            <xm:f>NOT(ISERROR(SEARCH("SRT",TEMP_CETAK!I41)))</xm:f>
            <x14:dxf>
              <fill>
                <patternFill>
                  <bgColor rgb="FFFFFF00"/>
                </patternFill>
              </fill>
            </x14:dxf>
          </x14:cfRule>
          <xm:sqref>I182</xm:sqref>
        </x14:conditionalFormatting>
        <x14:conditionalFormatting xmlns:xm="http://schemas.microsoft.com/office/excel/2006/main">
          <x14:cfRule type="containsText" priority="4" operator="containsText" text="TIPIKOR" id="{EAF62E07-0850-4F12-B329-8A214AA9BA0C}">
            <xm:f>NOT(ISERROR(SEARCH("TIPIKOR",TEMP_CETAK!I41)))</xm:f>
            <x14:dxf>
              <fill>
                <patternFill>
                  <bgColor rgb="FFFFFF00"/>
                </patternFill>
              </fill>
            </x14:dxf>
          </x14:cfRule>
          <xm:sqref>I182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</sheetPr>
  <dimension ref="A1:S32"/>
  <sheetViews>
    <sheetView tabSelected="1" view="pageBreakPreview" zoomScale="70" zoomScaleNormal="70" zoomScaleSheetLayoutView="70" workbookViewId="0">
      <selection activeCell="E6" sqref="E6"/>
    </sheetView>
  </sheetViews>
  <sheetFormatPr defaultRowHeight="15" x14ac:dyDescent="0.25"/>
  <cols>
    <col min="1" max="1" width="5.42578125" customWidth="1"/>
    <col min="2" max="2" width="17.85546875" customWidth="1"/>
    <col min="3" max="3" width="1.85546875" customWidth="1"/>
    <col min="4" max="4" width="43" customWidth="1"/>
    <col min="5" max="5" width="13.28515625" customWidth="1"/>
    <col min="6" max="6" width="22" customWidth="1"/>
    <col min="7" max="7" width="10.5703125" customWidth="1"/>
    <col min="8" max="8" width="26.5703125" customWidth="1"/>
    <col min="9" max="9" width="70.140625" customWidth="1"/>
    <col min="10" max="10" width="7.28515625" style="46" customWidth="1"/>
    <col min="16" max="16" width="14.28515625" customWidth="1"/>
    <col min="18" max="18" width="16.85546875" customWidth="1"/>
    <col min="257" max="257" width="5.42578125" customWidth="1"/>
    <col min="258" max="258" width="17.85546875" customWidth="1"/>
    <col min="259" max="259" width="1.85546875" customWidth="1"/>
    <col min="260" max="260" width="46.5703125" customWidth="1"/>
    <col min="261" max="261" width="17.5703125" customWidth="1"/>
    <col min="262" max="262" width="25.42578125" customWidth="1"/>
    <col min="263" max="263" width="11.140625" customWidth="1"/>
    <col min="264" max="264" width="30.5703125" customWidth="1"/>
    <col min="265" max="265" width="81.5703125" customWidth="1"/>
    <col min="266" max="266" width="44.140625" customWidth="1"/>
    <col min="272" max="272" width="14.28515625" customWidth="1"/>
    <col min="274" max="274" width="16.85546875" customWidth="1"/>
    <col min="513" max="513" width="5.42578125" customWidth="1"/>
    <col min="514" max="514" width="17.85546875" customWidth="1"/>
    <col min="515" max="515" width="1.85546875" customWidth="1"/>
    <col min="516" max="516" width="46.5703125" customWidth="1"/>
    <col min="517" max="517" width="17.5703125" customWidth="1"/>
    <col min="518" max="518" width="25.42578125" customWidth="1"/>
    <col min="519" max="519" width="11.140625" customWidth="1"/>
    <col min="520" max="520" width="30.5703125" customWidth="1"/>
    <col min="521" max="521" width="81.5703125" customWidth="1"/>
    <col min="522" max="522" width="44.140625" customWidth="1"/>
    <col min="528" max="528" width="14.28515625" customWidth="1"/>
    <col min="530" max="530" width="16.85546875" customWidth="1"/>
    <col min="769" max="769" width="5.42578125" customWidth="1"/>
    <col min="770" max="770" width="17.85546875" customWidth="1"/>
    <col min="771" max="771" width="1.85546875" customWidth="1"/>
    <col min="772" max="772" width="46.5703125" customWidth="1"/>
    <col min="773" max="773" width="17.5703125" customWidth="1"/>
    <col min="774" max="774" width="25.42578125" customWidth="1"/>
    <col min="775" max="775" width="11.140625" customWidth="1"/>
    <col min="776" max="776" width="30.5703125" customWidth="1"/>
    <col min="777" max="777" width="81.5703125" customWidth="1"/>
    <col min="778" max="778" width="44.140625" customWidth="1"/>
    <col min="784" max="784" width="14.28515625" customWidth="1"/>
    <col min="786" max="786" width="16.85546875" customWidth="1"/>
    <col min="1025" max="1025" width="5.42578125" customWidth="1"/>
    <col min="1026" max="1026" width="17.85546875" customWidth="1"/>
    <col min="1027" max="1027" width="1.85546875" customWidth="1"/>
    <col min="1028" max="1028" width="46.5703125" customWidth="1"/>
    <col min="1029" max="1029" width="17.5703125" customWidth="1"/>
    <col min="1030" max="1030" width="25.42578125" customWidth="1"/>
    <col min="1031" max="1031" width="11.140625" customWidth="1"/>
    <col min="1032" max="1032" width="30.5703125" customWidth="1"/>
    <col min="1033" max="1033" width="81.5703125" customWidth="1"/>
    <col min="1034" max="1034" width="44.140625" customWidth="1"/>
    <col min="1040" max="1040" width="14.28515625" customWidth="1"/>
    <col min="1042" max="1042" width="16.85546875" customWidth="1"/>
    <col min="1281" max="1281" width="5.42578125" customWidth="1"/>
    <col min="1282" max="1282" width="17.85546875" customWidth="1"/>
    <col min="1283" max="1283" width="1.85546875" customWidth="1"/>
    <col min="1284" max="1284" width="46.5703125" customWidth="1"/>
    <col min="1285" max="1285" width="17.5703125" customWidth="1"/>
    <col min="1286" max="1286" width="25.42578125" customWidth="1"/>
    <col min="1287" max="1287" width="11.140625" customWidth="1"/>
    <col min="1288" max="1288" width="30.5703125" customWidth="1"/>
    <col min="1289" max="1289" width="81.5703125" customWidth="1"/>
    <col min="1290" max="1290" width="44.140625" customWidth="1"/>
    <col min="1296" max="1296" width="14.28515625" customWidth="1"/>
    <col min="1298" max="1298" width="16.85546875" customWidth="1"/>
    <col min="1537" max="1537" width="5.42578125" customWidth="1"/>
    <col min="1538" max="1538" width="17.85546875" customWidth="1"/>
    <col min="1539" max="1539" width="1.85546875" customWidth="1"/>
    <col min="1540" max="1540" width="46.5703125" customWidth="1"/>
    <col min="1541" max="1541" width="17.5703125" customWidth="1"/>
    <col min="1542" max="1542" width="25.42578125" customWidth="1"/>
    <col min="1543" max="1543" width="11.140625" customWidth="1"/>
    <col min="1544" max="1544" width="30.5703125" customWidth="1"/>
    <col min="1545" max="1545" width="81.5703125" customWidth="1"/>
    <col min="1546" max="1546" width="44.140625" customWidth="1"/>
    <col min="1552" max="1552" width="14.28515625" customWidth="1"/>
    <col min="1554" max="1554" width="16.85546875" customWidth="1"/>
    <col min="1793" max="1793" width="5.42578125" customWidth="1"/>
    <col min="1794" max="1794" width="17.85546875" customWidth="1"/>
    <col min="1795" max="1795" width="1.85546875" customWidth="1"/>
    <col min="1796" max="1796" width="46.5703125" customWidth="1"/>
    <col min="1797" max="1797" width="17.5703125" customWidth="1"/>
    <col min="1798" max="1798" width="25.42578125" customWidth="1"/>
    <col min="1799" max="1799" width="11.140625" customWidth="1"/>
    <col min="1800" max="1800" width="30.5703125" customWidth="1"/>
    <col min="1801" max="1801" width="81.5703125" customWidth="1"/>
    <col min="1802" max="1802" width="44.140625" customWidth="1"/>
    <col min="1808" max="1808" width="14.28515625" customWidth="1"/>
    <col min="1810" max="1810" width="16.85546875" customWidth="1"/>
    <col min="2049" max="2049" width="5.42578125" customWidth="1"/>
    <col min="2050" max="2050" width="17.85546875" customWidth="1"/>
    <col min="2051" max="2051" width="1.85546875" customWidth="1"/>
    <col min="2052" max="2052" width="46.5703125" customWidth="1"/>
    <col min="2053" max="2053" width="17.5703125" customWidth="1"/>
    <col min="2054" max="2054" width="25.42578125" customWidth="1"/>
    <col min="2055" max="2055" width="11.140625" customWidth="1"/>
    <col min="2056" max="2056" width="30.5703125" customWidth="1"/>
    <col min="2057" max="2057" width="81.5703125" customWidth="1"/>
    <col min="2058" max="2058" width="44.140625" customWidth="1"/>
    <col min="2064" max="2064" width="14.28515625" customWidth="1"/>
    <col min="2066" max="2066" width="16.85546875" customWidth="1"/>
    <col min="2305" max="2305" width="5.42578125" customWidth="1"/>
    <col min="2306" max="2306" width="17.85546875" customWidth="1"/>
    <col min="2307" max="2307" width="1.85546875" customWidth="1"/>
    <col min="2308" max="2308" width="46.5703125" customWidth="1"/>
    <col min="2309" max="2309" width="17.5703125" customWidth="1"/>
    <col min="2310" max="2310" width="25.42578125" customWidth="1"/>
    <col min="2311" max="2311" width="11.140625" customWidth="1"/>
    <col min="2312" max="2312" width="30.5703125" customWidth="1"/>
    <col min="2313" max="2313" width="81.5703125" customWidth="1"/>
    <col min="2314" max="2314" width="44.140625" customWidth="1"/>
    <col min="2320" max="2320" width="14.28515625" customWidth="1"/>
    <col min="2322" max="2322" width="16.85546875" customWidth="1"/>
    <col min="2561" max="2561" width="5.42578125" customWidth="1"/>
    <col min="2562" max="2562" width="17.85546875" customWidth="1"/>
    <col min="2563" max="2563" width="1.85546875" customWidth="1"/>
    <col min="2564" max="2564" width="46.5703125" customWidth="1"/>
    <col min="2565" max="2565" width="17.5703125" customWidth="1"/>
    <col min="2566" max="2566" width="25.42578125" customWidth="1"/>
    <col min="2567" max="2567" width="11.140625" customWidth="1"/>
    <col min="2568" max="2568" width="30.5703125" customWidth="1"/>
    <col min="2569" max="2569" width="81.5703125" customWidth="1"/>
    <col min="2570" max="2570" width="44.140625" customWidth="1"/>
    <col min="2576" max="2576" width="14.28515625" customWidth="1"/>
    <col min="2578" max="2578" width="16.85546875" customWidth="1"/>
    <col min="2817" max="2817" width="5.42578125" customWidth="1"/>
    <col min="2818" max="2818" width="17.85546875" customWidth="1"/>
    <col min="2819" max="2819" width="1.85546875" customWidth="1"/>
    <col min="2820" max="2820" width="46.5703125" customWidth="1"/>
    <col min="2821" max="2821" width="17.5703125" customWidth="1"/>
    <col min="2822" max="2822" width="25.42578125" customWidth="1"/>
    <col min="2823" max="2823" width="11.140625" customWidth="1"/>
    <col min="2824" max="2824" width="30.5703125" customWidth="1"/>
    <col min="2825" max="2825" width="81.5703125" customWidth="1"/>
    <col min="2826" max="2826" width="44.140625" customWidth="1"/>
    <col min="2832" max="2832" width="14.28515625" customWidth="1"/>
    <col min="2834" max="2834" width="16.85546875" customWidth="1"/>
    <col min="3073" max="3073" width="5.42578125" customWidth="1"/>
    <col min="3074" max="3074" width="17.85546875" customWidth="1"/>
    <col min="3075" max="3075" width="1.85546875" customWidth="1"/>
    <col min="3076" max="3076" width="46.5703125" customWidth="1"/>
    <col min="3077" max="3077" width="17.5703125" customWidth="1"/>
    <col min="3078" max="3078" width="25.42578125" customWidth="1"/>
    <col min="3079" max="3079" width="11.140625" customWidth="1"/>
    <col min="3080" max="3080" width="30.5703125" customWidth="1"/>
    <col min="3081" max="3081" width="81.5703125" customWidth="1"/>
    <col min="3082" max="3082" width="44.140625" customWidth="1"/>
    <col min="3088" max="3088" width="14.28515625" customWidth="1"/>
    <col min="3090" max="3090" width="16.85546875" customWidth="1"/>
    <col min="3329" max="3329" width="5.42578125" customWidth="1"/>
    <col min="3330" max="3330" width="17.85546875" customWidth="1"/>
    <col min="3331" max="3331" width="1.85546875" customWidth="1"/>
    <col min="3332" max="3332" width="46.5703125" customWidth="1"/>
    <col min="3333" max="3333" width="17.5703125" customWidth="1"/>
    <col min="3334" max="3334" width="25.42578125" customWidth="1"/>
    <col min="3335" max="3335" width="11.140625" customWidth="1"/>
    <col min="3336" max="3336" width="30.5703125" customWidth="1"/>
    <col min="3337" max="3337" width="81.5703125" customWidth="1"/>
    <col min="3338" max="3338" width="44.140625" customWidth="1"/>
    <col min="3344" max="3344" width="14.28515625" customWidth="1"/>
    <col min="3346" max="3346" width="16.85546875" customWidth="1"/>
    <col min="3585" max="3585" width="5.42578125" customWidth="1"/>
    <col min="3586" max="3586" width="17.85546875" customWidth="1"/>
    <col min="3587" max="3587" width="1.85546875" customWidth="1"/>
    <col min="3588" max="3588" width="46.5703125" customWidth="1"/>
    <col min="3589" max="3589" width="17.5703125" customWidth="1"/>
    <col min="3590" max="3590" width="25.42578125" customWidth="1"/>
    <col min="3591" max="3591" width="11.140625" customWidth="1"/>
    <col min="3592" max="3592" width="30.5703125" customWidth="1"/>
    <col min="3593" max="3593" width="81.5703125" customWidth="1"/>
    <col min="3594" max="3594" width="44.140625" customWidth="1"/>
    <col min="3600" max="3600" width="14.28515625" customWidth="1"/>
    <col min="3602" max="3602" width="16.85546875" customWidth="1"/>
    <col min="3841" max="3841" width="5.42578125" customWidth="1"/>
    <col min="3842" max="3842" width="17.85546875" customWidth="1"/>
    <col min="3843" max="3843" width="1.85546875" customWidth="1"/>
    <col min="3844" max="3844" width="46.5703125" customWidth="1"/>
    <col min="3845" max="3845" width="17.5703125" customWidth="1"/>
    <col min="3846" max="3846" width="25.42578125" customWidth="1"/>
    <col min="3847" max="3847" width="11.140625" customWidth="1"/>
    <col min="3848" max="3848" width="30.5703125" customWidth="1"/>
    <col min="3849" max="3849" width="81.5703125" customWidth="1"/>
    <col min="3850" max="3850" width="44.140625" customWidth="1"/>
    <col min="3856" max="3856" width="14.28515625" customWidth="1"/>
    <col min="3858" max="3858" width="16.85546875" customWidth="1"/>
    <col min="4097" max="4097" width="5.42578125" customWidth="1"/>
    <col min="4098" max="4098" width="17.85546875" customWidth="1"/>
    <col min="4099" max="4099" width="1.85546875" customWidth="1"/>
    <col min="4100" max="4100" width="46.5703125" customWidth="1"/>
    <col min="4101" max="4101" width="17.5703125" customWidth="1"/>
    <col min="4102" max="4102" width="25.42578125" customWidth="1"/>
    <col min="4103" max="4103" width="11.140625" customWidth="1"/>
    <col min="4104" max="4104" width="30.5703125" customWidth="1"/>
    <col min="4105" max="4105" width="81.5703125" customWidth="1"/>
    <col min="4106" max="4106" width="44.140625" customWidth="1"/>
    <col min="4112" max="4112" width="14.28515625" customWidth="1"/>
    <col min="4114" max="4114" width="16.85546875" customWidth="1"/>
    <col min="4353" max="4353" width="5.42578125" customWidth="1"/>
    <col min="4354" max="4354" width="17.85546875" customWidth="1"/>
    <col min="4355" max="4355" width="1.85546875" customWidth="1"/>
    <col min="4356" max="4356" width="46.5703125" customWidth="1"/>
    <col min="4357" max="4357" width="17.5703125" customWidth="1"/>
    <col min="4358" max="4358" width="25.42578125" customWidth="1"/>
    <col min="4359" max="4359" width="11.140625" customWidth="1"/>
    <col min="4360" max="4360" width="30.5703125" customWidth="1"/>
    <col min="4361" max="4361" width="81.5703125" customWidth="1"/>
    <col min="4362" max="4362" width="44.140625" customWidth="1"/>
    <col min="4368" max="4368" width="14.28515625" customWidth="1"/>
    <col min="4370" max="4370" width="16.85546875" customWidth="1"/>
    <col min="4609" max="4609" width="5.42578125" customWidth="1"/>
    <col min="4610" max="4610" width="17.85546875" customWidth="1"/>
    <col min="4611" max="4611" width="1.85546875" customWidth="1"/>
    <col min="4612" max="4612" width="46.5703125" customWidth="1"/>
    <col min="4613" max="4613" width="17.5703125" customWidth="1"/>
    <col min="4614" max="4614" width="25.42578125" customWidth="1"/>
    <col min="4615" max="4615" width="11.140625" customWidth="1"/>
    <col min="4616" max="4616" width="30.5703125" customWidth="1"/>
    <col min="4617" max="4617" width="81.5703125" customWidth="1"/>
    <col min="4618" max="4618" width="44.140625" customWidth="1"/>
    <col min="4624" max="4624" width="14.28515625" customWidth="1"/>
    <col min="4626" max="4626" width="16.85546875" customWidth="1"/>
    <col min="4865" max="4865" width="5.42578125" customWidth="1"/>
    <col min="4866" max="4866" width="17.85546875" customWidth="1"/>
    <col min="4867" max="4867" width="1.85546875" customWidth="1"/>
    <col min="4868" max="4868" width="46.5703125" customWidth="1"/>
    <col min="4869" max="4869" width="17.5703125" customWidth="1"/>
    <col min="4870" max="4870" width="25.42578125" customWidth="1"/>
    <col min="4871" max="4871" width="11.140625" customWidth="1"/>
    <col min="4872" max="4872" width="30.5703125" customWidth="1"/>
    <col min="4873" max="4873" width="81.5703125" customWidth="1"/>
    <col min="4874" max="4874" width="44.140625" customWidth="1"/>
    <col min="4880" max="4880" width="14.28515625" customWidth="1"/>
    <col min="4882" max="4882" width="16.85546875" customWidth="1"/>
    <col min="5121" max="5121" width="5.42578125" customWidth="1"/>
    <col min="5122" max="5122" width="17.85546875" customWidth="1"/>
    <col min="5123" max="5123" width="1.85546875" customWidth="1"/>
    <col min="5124" max="5124" width="46.5703125" customWidth="1"/>
    <col min="5125" max="5125" width="17.5703125" customWidth="1"/>
    <col min="5126" max="5126" width="25.42578125" customWidth="1"/>
    <col min="5127" max="5127" width="11.140625" customWidth="1"/>
    <col min="5128" max="5128" width="30.5703125" customWidth="1"/>
    <col min="5129" max="5129" width="81.5703125" customWidth="1"/>
    <col min="5130" max="5130" width="44.140625" customWidth="1"/>
    <col min="5136" max="5136" width="14.28515625" customWidth="1"/>
    <col min="5138" max="5138" width="16.85546875" customWidth="1"/>
    <col min="5377" max="5377" width="5.42578125" customWidth="1"/>
    <col min="5378" max="5378" width="17.85546875" customWidth="1"/>
    <col min="5379" max="5379" width="1.85546875" customWidth="1"/>
    <col min="5380" max="5380" width="46.5703125" customWidth="1"/>
    <col min="5381" max="5381" width="17.5703125" customWidth="1"/>
    <col min="5382" max="5382" width="25.42578125" customWidth="1"/>
    <col min="5383" max="5383" width="11.140625" customWidth="1"/>
    <col min="5384" max="5384" width="30.5703125" customWidth="1"/>
    <col min="5385" max="5385" width="81.5703125" customWidth="1"/>
    <col min="5386" max="5386" width="44.140625" customWidth="1"/>
    <col min="5392" max="5392" width="14.28515625" customWidth="1"/>
    <col min="5394" max="5394" width="16.85546875" customWidth="1"/>
    <col min="5633" max="5633" width="5.42578125" customWidth="1"/>
    <col min="5634" max="5634" width="17.85546875" customWidth="1"/>
    <col min="5635" max="5635" width="1.85546875" customWidth="1"/>
    <col min="5636" max="5636" width="46.5703125" customWidth="1"/>
    <col min="5637" max="5637" width="17.5703125" customWidth="1"/>
    <col min="5638" max="5638" width="25.42578125" customWidth="1"/>
    <col min="5639" max="5639" width="11.140625" customWidth="1"/>
    <col min="5640" max="5640" width="30.5703125" customWidth="1"/>
    <col min="5641" max="5641" width="81.5703125" customWidth="1"/>
    <col min="5642" max="5642" width="44.140625" customWidth="1"/>
    <col min="5648" max="5648" width="14.28515625" customWidth="1"/>
    <col min="5650" max="5650" width="16.85546875" customWidth="1"/>
    <col min="5889" max="5889" width="5.42578125" customWidth="1"/>
    <col min="5890" max="5890" width="17.85546875" customWidth="1"/>
    <col min="5891" max="5891" width="1.85546875" customWidth="1"/>
    <col min="5892" max="5892" width="46.5703125" customWidth="1"/>
    <col min="5893" max="5893" width="17.5703125" customWidth="1"/>
    <col min="5894" max="5894" width="25.42578125" customWidth="1"/>
    <col min="5895" max="5895" width="11.140625" customWidth="1"/>
    <col min="5896" max="5896" width="30.5703125" customWidth="1"/>
    <col min="5897" max="5897" width="81.5703125" customWidth="1"/>
    <col min="5898" max="5898" width="44.140625" customWidth="1"/>
    <col min="5904" max="5904" width="14.28515625" customWidth="1"/>
    <col min="5906" max="5906" width="16.85546875" customWidth="1"/>
    <col min="6145" max="6145" width="5.42578125" customWidth="1"/>
    <col min="6146" max="6146" width="17.85546875" customWidth="1"/>
    <col min="6147" max="6147" width="1.85546875" customWidth="1"/>
    <col min="6148" max="6148" width="46.5703125" customWidth="1"/>
    <col min="6149" max="6149" width="17.5703125" customWidth="1"/>
    <col min="6150" max="6150" width="25.42578125" customWidth="1"/>
    <col min="6151" max="6151" width="11.140625" customWidth="1"/>
    <col min="6152" max="6152" width="30.5703125" customWidth="1"/>
    <col min="6153" max="6153" width="81.5703125" customWidth="1"/>
    <col min="6154" max="6154" width="44.140625" customWidth="1"/>
    <col min="6160" max="6160" width="14.28515625" customWidth="1"/>
    <col min="6162" max="6162" width="16.85546875" customWidth="1"/>
    <col min="6401" max="6401" width="5.42578125" customWidth="1"/>
    <col min="6402" max="6402" width="17.85546875" customWidth="1"/>
    <col min="6403" max="6403" width="1.85546875" customWidth="1"/>
    <col min="6404" max="6404" width="46.5703125" customWidth="1"/>
    <col min="6405" max="6405" width="17.5703125" customWidth="1"/>
    <col min="6406" max="6406" width="25.42578125" customWidth="1"/>
    <col min="6407" max="6407" width="11.140625" customWidth="1"/>
    <col min="6408" max="6408" width="30.5703125" customWidth="1"/>
    <col min="6409" max="6409" width="81.5703125" customWidth="1"/>
    <col min="6410" max="6410" width="44.140625" customWidth="1"/>
    <col min="6416" max="6416" width="14.28515625" customWidth="1"/>
    <col min="6418" max="6418" width="16.85546875" customWidth="1"/>
    <col min="6657" max="6657" width="5.42578125" customWidth="1"/>
    <col min="6658" max="6658" width="17.85546875" customWidth="1"/>
    <col min="6659" max="6659" width="1.85546875" customWidth="1"/>
    <col min="6660" max="6660" width="46.5703125" customWidth="1"/>
    <col min="6661" max="6661" width="17.5703125" customWidth="1"/>
    <col min="6662" max="6662" width="25.42578125" customWidth="1"/>
    <col min="6663" max="6663" width="11.140625" customWidth="1"/>
    <col min="6664" max="6664" width="30.5703125" customWidth="1"/>
    <col min="6665" max="6665" width="81.5703125" customWidth="1"/>
    <col min="6666" max="6666" width="44.140625" customWidth="1"/>
    <col min="6672" max="6672" width="14.28515625" customWidth="1"/>
    <col min="6674" max="6674" width="16.85546875" customWidth="1"/>
    <col min="6913" max="6913" width="5.42578125" customWidth="1"/>
    <col min="6914" max="6914" width="17.85546875" customWidth="1"/>
    <col min="6915" max="6915" width="1.85546875" customWidth="1"/>
    <col min="6916" max="6916" width="46.5703125" customWidth="1"/>
    <col min="6917" max="6917" width="17.5703125" customWidth="1"/>
    <col min="6918" max="6918" width="25.42578125" customWidth="1"/>
    <col min="6919" max="6919" width="11.140625" customWidth="1"/>
    <col min="6920" max="6920" width="30.5703125" customWidth="1"/>
    <col min="6921" max="6921" width="81.5703125" customWidth="1"/>
    <col min="6922" max="6922" width="44.140625" customWidth="1"/>
    <col min="6928" max="6928" width="14.28515625" customWidth="1"/>
    <col min="6930" max="6930" width="16.85546875" customWidth="1"/>
    <col min="7169" max="7169" width="5.42578125" customWidth="1"/>
    <col min="7170" max="7170" width="17.85546875" customWidth="1"/>
    <col min="7171" max="7171" width="1.85546875" customWidth="1"/>
    <col min="7172" max="7172" width="46.5703125" customWidth="1"/>
    <col min="7173" max="7173" width="17.5703125" customWidth="1"/>
    <col min="7174" max="7174" width="25.42578125" customWidth="1"/>
    <col min="7175" max="7175" width="11.140625" customWidth="1"/>
    <col min="7176" max="7176" width="30.5703125" customWidth="1"/>
    <col min="7177" max="7177" width="81.5703125" customWidth="1"/>
    <col min="7178" max="7178" width="44.140625" customWidth="1"/>
    <col min="7184" max="7184" width="14.28515625" customWidth="1"/>
    <col min="7186" max="7186" width="16.85546875" customWidth="1"/>
    <col min="7425" max="7425" width="5.42578125" customWidth="1"/>
    <col min="7426" max="7426" width="17.85546875" customWidth="1"/>
    <col min="7427" max="7427" width="1.85546875" customWidth="1"/>
    <col min="7428" max="7428" width="46.5703125" customWidth="1"/>
    <col min="7429" max="7429" width="17.5703125" customWidth="1"/>
    <col min="7430" max="7430" width="25.42578125" customWidth="1"/>
    <col min="7431" max="7431" width="11.140625" customWidth="1"/>
    <col min="7432" max="7432" width="30.5703125" customWidth="1"/>
    <col min="7433" max="7433" width="81.5703125" customWidth="1"/>
    <col min="7434" max="7434" width="44.140625" customWidth="1"/>
    <col min="7440" max="7440" width="14.28515625" customWidth="1"/>
    <col min="7442" max="7442" width="16.85546875" customWidth="1"/>
    <col min="7681" max="7681" width="5.42578125" customWidth="1"/>
    <col min="7682" max="7682" width="17.85546875" customWidth="1"/>
    <col min="7683" max="7683" width="1.85546875" customWidth="1"/>
    <col min="7684" max="7684" width="46.5703125" customWidth="1"/>
    <col min="7685" max="7685" width="17.5703125" customWidth="1"/>
    <col min="7686" max="7686" width="25.42578125" customWidth="1"/>
    <col min="7687" max="7687" width="11.140625" customWidth="1"/>
    <col min="7688" max="7688" width="30.5703125" customWidth="1"/>
    <col min="7689" max="7689" width="81.5703125" customWidth="1"/>
    <col min="7690" max="7690" width="44.140625" customWidth="1"/>
    <col min="7696" max="7696" width="14.28515625" customWidth="1"/>
    <col min="7698" max="7698" width="16.85546875" customWidth="1"/>
    <col min="7937" max="7937" width="5.42578125" customWidth="1"/>
    <col min="7938" max="7938" width="17.85546875" customWidth="1"/>
    <col min="7939" max="7939" width="1.85546875" customWidth="1"/>
    <col min="7940" max="7940" width="46.5703125" customWidth="1"/>
    <col min="7941" max="7941" width="17.5703125" customWidth="1"/>
    <col min="7942" max="7942" width="25.42578125" customWidth="1"/>
    <col min="7943" max="7943" width="11.140625" customWidth="1"/>
    <col min="7944" max="7944" width="30.5703125" customWidth="1"/>
    <col min="7945" max="7945" width="81.5703125" customWidth="1"/>
    <col min="7946" max="7946" width="44.140625" customWidth="1"/>
    <col min="7952" max="7952" width="14.28515625" customWidth="1"/>
    <col min="7954" max="7954" width="16.85546875" customWidth="1"/>
    <col min="8193" max="8193" width="5.42578125" customWidth="1"/>
    <col min="8194" max="8194" width="17.85546875" customWidth="1"/>
    <col min="8195" max="8195" width="1.85546875" customWidth="1"/>
    <col min="8196" max="8196" width="46.5703125" customWidth="1"/>
    <col min="8197" max="8197" width="17.5703125" customWidth="1"/>
    <col min="8198" max="8198" width="25.42578125" customWidth="1"/>
    <col min="8199" max="8199" width="11.140625" customWidth="1"/>
    <col min="8200" max="8200" width="30.5703125" customWidth="1"/>
    <col min="8201" max="8201" width="81.5703125" customWidth="1"/>
    <col min="8202" max="8202" width="44.140625" customWidth="1"/>
    <col min="8208" max="8208" width="14.28515625" customWidth="1"/>
    <col min="8210" max="8210" width="16.85546875" customWidth="1"/>
    <col min="8449" max="8449" width="5.42578125" customWidth="1"/>
    <col min="8450" max="8450" width="17.85546875" customWidth="1"/>
    <col min="8451" max="8451" width="1.85546875" customWidth="1"/>
    <col min="8452" max="8452" width="46.5703125" customWidth="1"/>
    <col min="8453" max="8453" width="17.5703125" customWidth="1"/>
    <col min="8454" max="8454" width="25.42578125" customWidth="1"/>
    <col min="8455" max="8455" width="11.140625" customWidth="1"/>
    <col min="8456" max="8456" width="30.5703125" customWidth="1"/>
    <col min="8457" max="8457" width="81.5703125" customWidth="1"/>
    <col min="8458" max="8458" width="44.140625" customWidth="1"/>
    <col min="8464" max="8464" width="14.28515625" customWidth="1"/>
    <col min="8466" max="8466" width="16.85546875" customWidth="1"/>
    <col min="8705" max="8705" width="5.42578125" customWidth="1"/>
    <col min="8706" max="8706" width="17.85546875" customWidth="1"/>
    <col min="8707" max="8707" width="1.85546875" customWidth="1"/>
    <col min="8708" max="8708" width="46.5703125" customWidth="1"/>
    <col min="8709" max="8709" width="17.5703125" customWidth="1"/>
    <col min="8710" max="8710" width="25.42578125" customWidth="1"/>
    <col min="8711" max="8711" width="11.140625" customWidth="1"/>
    <col min="8712" max="8712" width="30.5703125" customWidth="1"/>
    <col min="8713" max="8713" width="81.5703125" customWidth="1"/>
    <col min="8714" max="8714" width="44.140625" customWidth="1"/>
    <col min="8720" max="8720" width="14.28515625" customWidth="1"/>
    <col min="8722" max="8722" width="16.85546875" customWidth="1"/>
    <col min="8961" max="8961" width="5.42578125" customWidth="1"/>
    <col min="8962" max="8962" width="17.85546875" customWidth="1"/>
    <col min="8963" max="8963" width="1.85546875" customWidth="1"/>
    <col min="8964" max="8964" width="46.5703125" customWidth="1"/>
    <col min="8965" max="8965" width="17.5703125" customWidth="1"/>
    <col min="8966" max="8966" width="25.42578125" customWidth="1"/>
    <col min="8967" max="8967" width="11.140625" customWidth="1"/>
    <col min="8968" max="8968" width="30.5703125" customWidth="1"/>
    <col min="8969" max="8969" width="81.5703125" customWidth="1"/>
    <col min="8970" max="8970" width="44.140625" customWidth="1"/>
    <col min="8976" max="8976" width="14.28515625" customWidth="1"/>
    <col min="8978" max="8978" width="16.85546875" customWidth="1"/>
    <col min="9217" max="9217" width="5.42578125" customWidth="1"/>
    <col min="9218" max="9218" width="17.85546875" customWidth="1"/>
    <col min="9219" max="9219" width="1.85546875" customWidth="1"/>
    <col min="9220" max="9220" width="46.5703125" customWidth="1"/>
    <col min="9221" max="9221" width="17.5703125" customWidth="1"/>
    <col min="9222" max="9222" width="25.42578125" customWidth="1"/>
    <col min="9223" max="9223" width="11.140625" customWidth="1"/>
    <col min="9224" max="9224" width="30.5703125" customWidth="1"/>
    <col min="9225" max="9225" width="81.5703125" customWidth="1"/>
    <col min="9226" max="9226" width="44.140625" customWidth="1"/>
    <col min="9232" max="9232" width="14.28515625" customWidth="1"/>
    <col min="9234" max="9234" width="16.85546875" customWidth="1"/>
    <col min="9473" max="9473" width="5.42578125" customWidth="1"/>
    <col min="9474" max="9474" width="17.85546875" customWidth="1"/>
    <col min="9475" max="9475" width="1.85546875" customWidth="1"/>
    <col min="9476" max="9476" width="46.5703125" customWidth="1"/>
    <col min="9477" max="9477" width="17.5703125" customWidth="1"/>
    <col min="9478" max="9478" width="25.42578125" customWidth="1"/>
    <col min="9479" max="9479" width="11.140625" customWidth="1"/>
    <col min="9480" max="9480" width="30.5703125" customWidth="1"/>
    <col min="9481" max="9481" width="81.5703125" customWidth="1"/>
    <col min="9482" max="9482" width="44.140625" customWidth="1"/>
    <col min="9488" max="9488" width="14.28515625" customWidth="1"/>
    <col min="9490" max="9490" width="16.85546875" customWidth="1"/>
    <col min="9729" max="9729" width="5.42578125" customWidth="1"/>
    <col min="9730" max="9730" width="17.85546875" customWidth="1"/>
    <col min="9731" max="9731" width="1.85546875" customWidth="1"/>
    <col min="9732" max="9732" width="46.5703125" customWidth="1"/>
    <col min="9733" max="9733" width="17.5703125" customWidth="1"/>
    <col min="9734" max="9734" width="25.42578125" customWidth="1"/>
    <col min="9735" max="9735" width="11.140625" customWidth="1"/>
    <col min="9736" max="9736" width="30.5703125" customWidth="1"/>
    <col min="9737" max="9737" width="81.5703125" customWidth="1"/>
    <col min="9738" max="9738" width="44.140625" customWidth="1"/>
    <col min="9744" max="9744" width="14.28515625" customWidth="1"/>
    <col min="9746" max="9746" width="16.85546875" customWidth="1"/>
    <col min="9985" max="9985" width="5.42578125" customWidth="1"/>
    <col min="9986" max="9986" width="17.85546875" customWidth="1"/>
    <col min="9987" max="9987" width="1.85546875" customWidth="1"/>
    <col min="9988" max="9988" width="46.5703125" customWidth="1"/>
    <col min="9989" max="9989" width="17.5703125" customWidth="1"/>
    <col min="9990" max="9990" width="25.42578125" customWidth="1"/>
    <col min="9991" max="9991" width="11.140625" customWidth="1"/>
    <col min="9992" max="9992" width="30.5703125" customWidth="1"/>
    <col min="9993" max="9993" width="81.5703125" customWidth="1"/>
    <col min="9994" max="9994" width="44.140625" customWidth="1"/>
    <col min="10000" max="10000" width="14.28515625" customWidth="1"/>
    <col min="10002" max="10002" width="16.85546875" customWidth="1"/>
    <col min="10241" max="10241" width="5.42578125" customWidth="1"/>
    <col min="10242" max="10242" width="17.85546875" customWidth="1"/>
    <col min="10243" max="10243" width="1.85546875" customWidth="1"/>
    <col min="10244" max="10244" width="46.5703125" customWidth="1"/>
    <col min="10245" max="10245" width="17.5703125" customWidth="1"/>
    <col min="10246" max="10246" width="25.42578125" customWidth="1"/>
    <col min="10247" max="10247" width="11.140625" customWidth="1"/>
    <col min="10248" max="10248" width="30.5703125" customWidth="1"/>
    <col min="10249" max="10249" width="81.5703125" customWidth="1"/>
    <col min="10250" max="10250" width="44.140625" customWidth="1"/>
    <col min="10256" max="10256" width="14.28515625" customWidth="1"/>
    <col min="10258" max="10258" width="16.85546875" customWidth="1"/>
    <col min="10497" max="10497" width="5.42578125" customWidth="1"/>
    <col min="10498" max="10498" width="17.85546875" customWidth="1"/>
    <col min="10499" max="10499" width="1.85546875" customWidth="1"/>
    <col min="10500" max="10500" width="46.5703125" customWidth="1"/>
    <col min="10501" max="10501" width="17.5703125" customWidth="1"/>
    <col min="10502" max="10502" width="25.42578125" customWidth="1"/>
    <col min="10503" max="10503" width="11.140625" customWidth="1"/>
    <col min="10504" max="10504" width="30.5703125" customWidth="1"/>
    <col min="10505" max="10505" width="81.5703125" customWidth="1"/>
    <col min="10506" max="10506" width="44.140625" customWidth="1"/>
    <col min="10512" max="10512" width="14.28515625" customWidth="1"/>
    <col min="10514" max="10514" width="16.85546875" customWidth="1"/>
    <col min="10753" max="10753" width="5.42578125" customWidth="1"/>
    <col min="10754" max="10754" width="17.85546875" customWidth="1"/>
    <col min="10755" max="10755" width="1.85546875" customWidth="1"/>
    <col min="10756" max="10756" width="46.5703125" customWidth="1"/>
    <col min="10757" max="10757" width="17.5703125" customWidth="1"/>
    <col min="10758" max="10758" width="25.42578125" customWidth="1"/>
    <col min="10759" max="10759" width="11.140625" customWidth="1"/>
    <col min="10760" max="10760" width="30.5703125" customWidth="1"/>
    <col min="10761" max="10761" width="81.5703125" customWidth="1"/>
    <col min="10762" max="10762" width="44.140625" customWidth="1"/>
    <col min="10768" max="10768" width="14.28515625" customWidth="1"/>
    <col min="10770" max="10770" width="16.85546875" customWidth="1"/>
    <col min="11009" max="11009" width="5.42578125" customWidth="1"/>
    <col min="11010" max="11010" width="17.85546875" customWidth="1"/>
    <col min="11011" max="11011" width="1.85546875" customWidth="1"/>
    <col min="11012" max="11012" width="46.5703125" customWidth="1"/>
    <col min="11013" max="11013" width="17.5703125" customWidth="1"/>
    <col min="11014" max="11014" width="25.42578125" customWidth="1"/>
    <col min="11015" max="11015" width="11.140625" customWidth="1"/>
    <col min="11016" max="11016" width="30.5703125" customWidth="1"/>
    <col min="11017" max="11017" width="81.5703125" customWidth="1"/>
    <col min="11018" max="11018" width="44.140625" customWidth="1"/>
    <col min="11024" max="11024" width="14.28515625" customWidth="1"/>
    <col min="11026" max="11026" width="16.85546875" customWidth="1"/>
    <col min="11265" max="11265" width="5.42578125" customWidth="1"/>
    <col min="11266" max="11266" width="17.85546875" customWidth="1"/>
    <col min="11267" max="11267" width="1.85546875" customWidth="1"/>
    <col min="11268" max="11268" width="46.5703125" customWidth="1"/>
    <col min="11269" max="11269" width="17.5703125" customWidth="1"/>
    <col min="11270" max="11270" width="25.42578125" customWidth="1"/>
    <col min="11271" max="11271" width="11.140625" customWidth="1"/>
    <col min="11272" max="11272" width="30.5703125" customWidth="1"/>
    <col min="11273" max="11273" width="81.5703125" customWidth="1"/>
    <col min="11274" max="11274" width="44.140625" customWidth="1"/>
    <col min="11280" max="11280" width="14.28515625" customWidth="1"/>
    <col min="11282" max="11282" width="16.85546875" customWidth="1"/>
    <col min="11521" max="11521" width="5.42578125" customWidth="1"/>
    <col min="11522" max="11522" width="17.85546875" customWidth="1"/>
    <col min="11523" max="11523" width="1.85546875" customWidth="1"/>
    <col min="11524" max="11524" width="46.5703125" customWidth="1"/>
    <col min="11525" max="11525" width="17.5703125" customWidth="1"/>
    <col min="11526" max="11526" width="25.42578125" customWidth="1"/>
    <col min="11527" max="11527" width="11.140625" customWidth="1"/>
    <col min="11528" max="11528" width="30.5703125" customWidth="1"/>
    <col min="11529" max="11529" width="81.5703125" customWidth="1"/>
    <col min="11530" max="11530" width="44.140625" customWidth="1"/>
    <col min="11536" max="11536" width="14.28515625" customWidth="1"/>
    <col min="11538" max="11538" width="16.85546875" customWidth="1"/>
    <col min="11777" max="11777" width="5.42578125" customWidth="1"/>
    <col min="11778" max="11778" width="17.85546875" customWidth="1"/>
    <col min="11779" max="11779" width="1.85546875" customWidth="1"/>
    <col min="11780" max="11780" width="46.5703125" customWidth="1"/>
    <col min="11781" max="11781" width="17.5703125" customWidth="1"/>
    <col min="11782" max="11782" width="25.42578125" customWidth="1"/>
    <col min="11783" max="11783" width="11.140625" customWidth="1"/>
    <col min="11784" max="11784" width="30.5703125" customWidth="1"/>
    <col min="11785" max="11785" width="81.5703125" customWidth="1"/>
    <col min="11786" max="11786" width="44.140625" customWidth="1"/>
    <col min="11792" max="11792" width="14.28515625" customWidth="1"/>
    <col min="11794" max="11794" width="16.85546875" customWidth="1"/>
    <col min="12033" max="12033" width="5.42578125" customWidth="1"/>
    <col min="12034" max="12034" width="17.85546875" customWidth="1"/>
    <col min="12035" max="12035" width="1.85546875" customWidth="1"/>
    <col min="12036" max="12036" width="46.5703125" customWidth="1"/>
    <col min="12037" max="12037" width="17.5703125" customWidth="1"/>
    <col min="12038" max="12038" width="25.42578125" customWidth="1"/>
    <col min="12039" max="12039" width="11.140625" customWidth="1"/>
    <col min="12040" max="12040" width="30.5703125" customWidth="1"/>
    <col min="12041" max="12041" width="81.5703125" customWidth="1"/>
    <col min="12042" max="12042" width="44.140625" customWidth="1"/>
    <col min="12048" max="12048" width="14.28515625" customWidth="1"/>
    <col min="12050" max="12050" width="16.85546875" customWidth="1"/>
    <col min="12289" max="12289" width="5.42578125" customWidth="1"/>
    <col min="12290" max="12290" width="17.85546875" customWidth="1"/>
    <col min="12291" max="12291" width="1.85546875" customWidth="1"/>
    <col min="12292" max="12292" width="46.5703125" customWidth="1"/>
    <col min="12293" max="12293" width="17.5703125" customWidth="1"/>
    <col min="12294" max="12294" width="25.42578125" customWidth="1"/>
    <col min="12295" max="12295" width="11.140625" customWidth="1"/>
    <col min="12296" max="12296" width="30.5703125" customWidth="1"/>
    <col min="12297" max="12297" width="81.5703125" customWidth="1"/>
    <col min="12298" max="12298" width="44.140625" customWidth="1"/>
    <col min="12304" max="12304" width="14.28515625" customWidth="1"/>
    <col min="12306" max="12306" width="16.85546875" customWidth="1"/>
    <col min="12545" max="12545" width="5.42578125" customWidth="1"/>
    <col min="12546" max="12546" width="17.85546875" customWidth="1"/>
    <col min="12547" max="12547" width="1.85546875" customWidth="1"/>
    <col min="12548" max="12548" width="46.5703125" customWidth="1"/>
    <col min="12549" max="12549" width="17.5703125" customWidth="1"/>
    <col min="12550" max="12550" width="25.42578125" customWidth="1"/>
    <col min="12551" max="12551" width="11.140625" customWidth="1"/>
    <col min="12552" max="12552" width="30.5703125" customWidth="1"/>
    <col min="12553" max="12553" width="81.5703125" customWidth="1"/>
    <col min="12554" max="12554" width="44.140625" customWidth="1"/>
    <col min="12560" max="12560" width="14.28515625" customWidth="1"/>
    <col min="12562" max="12562" width="16.85546875" customWidth="1"/>
    <col min="12801" max="12801" width="5.42578125" customWidth="1"/>
    <col min="12802" max="12802" width="17.85546875" customWidth="1"/>
    <col min="12803" max="12803" width="1.85546875" customWidth="1"/>
    <col min="12804" max="12804" width="46.5703125" customWidth="1"/>
    <col min="12805" max="12805" width="17.5703125" customWidth="1"/>
    <col min="12806" max="12806" width="25.42578125" customWidth="1"/>
    <col min="12807" max="12807" width="11.140625" customWidth="1"/>
    <col min="12808" max="12808" width="30.5703125" customWidth="1"/>
    <col min="12809" max="12809" width="81.5703125" customWidth="1"/>
    <col min="12810" max="12810" width="44.140625" customWidth="1"/>
    <col min="12816" max="12816" width="14.28515625" customWidth="1"/>
    <col min="12818" max="12818" width="16.85546875" customWidth="1"/>
    <col min="13057" max="13057" width="5.42578125" customWidth="1"/>
    <col min="13058" max="13058" width="17.85546875" customWidth="1"/>
    <col min="13059" max="13059" width="1.85546875" customWidth="1"/>
    <col min="13060" max="13060" width="46.5703125" customWidth="1"/>
    <col min="13061" max="13061" width="17.5703125" customWidth="1"/>
    <col min="13062" max="13062" width="25.42578125" customWidth="1"/>
    <col min="13063" max="13063" width="11.140625" customWidth="1"/>
    <col min="13064" max="13064" width="30.5703125" customWidth="1"/>
    <col min="13065" max="13065" width="81.5703125" customWidth="1"/>
    <col min="13066" max="13066" width="44.140625" customWidth="1"/>
    <col min="13072" max="13072" width="14.28515625" customWidth="1"/>
    <col min="13074" max="13074" width="16.85546875" customWidth="1"/>
    <col min="13313" max="13313" width="5.42578125" customWidth="1"/>
    <col min="13314" max="13314" width="17.85546875" customWidth="1"/>
    <col min="13315" max="13315" width="1.85546875" customWidth="1"/>
    <col min="13316" max="13316" width="46.5703125" customWidth="1"/>
    <col min="13317" max="13317" width="17.5703125" customWidth="1"/>
    <col min="13318" max="13318" width="25.42578125" customWidth="1"/>
    <col min="13319" max="13319" width="11.140625" customWidth="1"/>
    <col min="13320" max="13320" width="30.5703125" customWidth="1"/>
    <col min="13321" max="13321" width="81.5703125" customWidth="1"/>
    <col min="13322" max="13322" width="44.140625" customWidth="1"/>
    <col min="13328" max="13328" width="14.28515625" customWidth="1"/>
    <col min="13330" max="13330" width="16.85546875" customWidth="1"/>
    <col min="13569" max="13569" width="5.42578125" customWidth="1"/>
    <col min="13570" max="13570" width="17.85546875" customWidth="1"/>
    <col min="13571" max="13571" width="1.85546875" customWidth="1"/>
    <col min="13572" max="13572" width="46.5703125" customWidth="1"/>
    <col min="13573" max="13573" width="17.5703125" customWidth="1"/>
    <col min="13574" max="13574" width="25.42578125" customWidth="1"/>
    <col min="13575" max="13575" width="11.140625" customWidth="1"/>
    <col min="13576" max="13576" width="30.5703125" customWidth="1"/>
    <col min="13577" max="13577" width="81.5703125" customWidth="1"/>
    <col min="13578" max="13578" width="44.140625" customWidth="1"/>
    <col min="13584" max="13584" width="14.28515625" customWidth="1"/>
    <col min="13586" max="13586" width="16.85546875" customWidth="1"/>
    <col min="13825" max="13825" width="5.42578125" customWidth="1"/>
    <col min="13826" max="13826" width="17.85546875" customWidth="1"/>
    <col min="13827" max="13827" width="1.85546875" customWidth="1"/>
    <col min="13828" max="13828" width="46.5703125" customWidth="1"/>
    <col min="13829" max="13829" width="17.5703125" customWidth="1"/>
    <col min="13830" max="13830" width="25.42578125" customWidth="1"/>
    <col min="13831" max="13831" width="11.140625" customWidth="1"/>
    <col min="13832" max="13832" width="30.5703125" customWidth="1"/>
    <col min="13833" max="13833" width="81.5703125" customWidth="1"/>
    <col min="13834" max="13834" width="44.140625" customWidth="1"/>
    <col min="13840" max="13840" width="14.28515625" customWidth="1"/>
    <col min="13842" max="13842" width="16.85546875" customWidth="1"/>
    <col min="14081" max="14081" width="5.42578125" customWidth="1"/>
    <col min="14082" max="14082" width="17.85546875" customWidth="1"/>
    <col min="14083" max="14083" width="1.85546875" customWidth="1"/>
    <col min="14084" max="14084" width="46.5703125" customWidth="1"/>
    <col min="14085" max="14085" width="17.5703125" customWidth="1"/>
    <col min="14086" max="14086" width="25.42578125" customWidth="1"/>
    <col min="14087" max="14087" width="11.140625" customWidth="1"/>
    <col min="14088" max="14088" width="30.5703125" customWidth="1"/>
    <col min="14089" max="14089" width="81.5703125" customWidth="1"/>
    <col min="14090" max="14090" width="44.140625" customWidth="1"/>
    <col min="14096" max="14096" width="14.28515625" customWidth="1"/>
    <col min="14098" max="14098" width="16.85546875" customWidth="1"/>
    <col min="14337" max="14337" width="5.42578125" customWidth="1"/>
    <col min="14338" max="14338" width="17.85546875" customWidth="1"/>
    <col min="14339" max="14339" width="1.85546875" customWidth="1"/>
    <col min="14340" max="14340" width="46.5703125" customWidth="1"/>
    <col min="14341" max="14341" width="17.5703125" customWidth="1"/>
    <col min="14342" max="14342" width="25.42578125" customWidth="1"/>
    <col min="14343" max="14343" width="11.140625" customWidth="1"/>
    <col min="14344" max="14344" width="30.5703125" customWidth="1"/>
    <col min="14345" max="14345" width="81.5703125" customWidth="1"/>
    <col min="14346" max="14346" width="44.140625" customWidth="1"/>
    <col min="14352" max="14352" width="14.28515625" customWidth="1"/>
    <col min="14354" max="14354" width="16.85546875" customWidth="1"/>
    <col min="14593" max="14593" width="5.42578125" customWidth="1"/>
    <col min="14594" max="14594" width="17.85546875" customWidth="1"/>
    <col min="14595" max="14595" width="1.85546875" customWidth="1"/>
    <col min="14596" max="14596" width="46.5703125" customWidth="1"/>
    <col min="14597" max="14597" width="17.5703125" customWidth="1"/>
    <col min="14598" max="14598" width="25.42578125" customWidth="1"/>
    <col min="14599" max="14599" width="11.140625" customWidth="1"/>
    <col min="14600" max="14600" width="30.5703125" customWidth="1"/>
    <col min="14601" max="14601" width="81.5703125" customWidth="1"/>
    <col min="14602" max="14602" width="44.140625" customWidth="1"/>
    <col min="14608" max="14608" width="14.28515625" customWidth="1"/>
    <col min="14610" max="14610" width="16.85546875" customWidth="1"/>
    <col min="14849" max="14849" width="5.42578125" customWidth="1"/>
    <col min="14850" max="14850" width="17.85546875" customWidth="1"/>
    <col min="14851" max="14851" width="1.85546875" customWidth="1"/>
    <col min="14852" max="14852" width="46.5703125" customWidth="1"/>
    <col min="14853" max="14853" width="17.5703125" customWidth="1"/>
    <col min="14854" max="14854" width="25.42578125" customWidth="1"/>
    <col min="14855" max="14855" width="11.140625" customWidth="1"/>
    <col min="14856" max="14856" width="30.5703125" customWidth="1"/>
    <col min="14857" max="14857" width="81.5703125" customWidth="1"/>
    <col min="14858" max="14858" width="44.140625" customWidth="1"/>
    <col min="14864" max="14864" width="14.28515625" customWidth="1"/>
    <col min="14866" max="14866" width="16.85546875" customWidth="1"/>
    <col min="15105" max="15105" width="5.42578125" customWidth="1"/>
    <col min="15106" max="15106" width="17.85546875" customWidth="1"/>
    <col min="15107" max="15107" width="1.85546875" customWidth="1"/>
    <col min="15108" max="15108" width="46.5703125" customWidth="1"/>
    <col min="15109" max="15109" width="17.5703125" customWidth="1"/>
    <col min="15110" max="15110" width="25.42578125" customWidth="1"/>
    <col min="15111" max="15111" width="11.140625" customWidth="1"/>
    <col min="15112" max="15112" width="30.5703125" customWidth="1"/>
    <col min="15113" max="15113" width="81.5703125" customWidth="1"/>
    <col min="15114" max="15114" width="44.140625" customWidth="1"/>
    <col min="15120" max="15120" width="14.28515625" customWidth="1"/>
    <col min="15122" max="15122" width="16.85546875" customWidth="1"/>
    <col min="15361" max="15361" width="5.42578125" customWidth="1"/>
    <col min="15362" max="15362" width="17.85546875" customWidth="1"/>
    <col min="15363" max="15363" width="1.85546875" customWidth="1"/>
    <col min="15364" max="15364" width="46.5703125" customWidth="1"/>
    <col min="15365" max="15365" width="17.5703125" customWidth="1"/>
    <col min="15366" max="15366" width="25.42578125" customWidth="1"/>
    <col min="15367" max="15367" width="11.140625" customWidth="1"/>
    <col min="15368" max="15368" width="30.5703125" customWidth="1"/>
    <col min="15369" max="15369" width="81.5703125" customWidth="1"/>
    <col min="15370" max="15370" width="44.140625" customWidth="1"/>
    <col min="15376" max="15376" width="14.28515625" customWidth="1"/>
    <col min="15378" max="15378" width="16.85546875" customWidth="1"/>
    <col min="15617" max="15617" width="5.42578125" customWidth="1"/>
    <col min="15618" max="15618" width="17.85546875" customWidth="1"/>
    <col min="15619" max="15619" width="1.85546875" customWidth="1"/>
    <col min="15620" max="15620" width="46.5703125" customWidth="1"/>
    <col min="15621" max="15621" width="17.5703125" customWidth="1"/>
    <col min="15622" max="15622" width="25.42578125" customWidth="1"/>
    <col min="15623" max="15623" width="11.140625" customWidth="1"/>
    <col min="15624" max="15624" width="30.5703125" customWidth="1"/>
    <col min="15625" max="15625" width="81.5703125" customWidth="1"/>
    <col min="15626" max="15626" width="44.140625" customWidth="1"/>
    <col min="15632" max="15632" width="14.28515625" customWidth="1"/>
    <col min="15634" max="15634" width="16.85546875" customWidth="1"/>
    <col min="15873" max="15873" width="5.42578125" customWidth="1"/>
    <col min="15874" max="15874" width="17.85546875" customWidth="1"/>
    <col min="15875" max="15875" width="1.85546875" customWidth="1"/>
    <col min="15876" max="15876" width="46.5703125" customWidth="1"/>
    <col min="15877" max="15877" width="17.5703125" customWidth="1"/>
    <col min="15878" max="15878" width="25.42578125" customWidth="1"/>
    <col min="15879" max="15879" width="11.140625" customWidth="1"/>
    <col min="15880" max="15880" width="30.5703125" customWidth="1"/>
    <col min="15881" max="15881" width="81.5703125" customWidth="1"/>
    <col min="15882" max="15882" width="44.140625" customWidth="1"/>
    <col min="15888" max="15888" width="14.28515625" customWidth="1"/>
    <col min="15890" max="15890" width="16.85546875" customWidth="1"/>
    <col min="16129" max="16129" width="5.42578125" customWidth="1"/>
    <col min="16130" max="16130" width="17.85546875" customWidth="1"/>
    <col min="16131" max="16131" width="1.85546875" customWidth="1"/>
    <col min="16132" max="16132" width="46.5703125" customWidth="1"/>
    <col min="16133" max="16133" width="17.5703125" customWidth="1"/>
    <col min="16134" max="16134" width="25.42578125" customWidth="1"/>
    <col min="16135" max="16135" width="11.140625" customWidth="1"/>
    <col min="16136" max="16136" width="30.5703125" customWidth="1"/>
    <col min="16137" max="16137" width="81.5703125" customWidth="1"/>
    <col min="16138" max="16138" width="44.140625" customWidth="1"/>
    <col min="16144" max="16144" width="14.28515625" customWidth="1"/>
    <col min="16146" max="16146" width="16.85546875" customWidth="1"/>
  </cols>
  <sheetData>
    <row r="1" spans="1:19" s="30" customFormat="1" ht="31.5" customHeight="1" x14ac:dyDescent="0.25">
      <c r="A1" s="102" t="str">
        <f ca="1">CONCATENATE("USULAN HAKIM PERIKANAN - ",R1," ",S1)</f>
        <v>USULAN HAKIM PERIKANAN - JANUARI 2023</v>
      </c>
      <c r="B1" s="102"/>
      <c r="C1" s="102"/>
      <c r="D1" s="102"/>
      <c r="E1" s="102"/>
      <c r="F1" s="102"/>
      <c r="G1" s="102"/>
      <c r="H1" s="102"/>
      <c r="I1" s="102"/>
      <c r="J1" s="41"/>
      <c r="P1" s="31">
        <f ca="1">TODAY()</f>
        <v>44931</v>
      </c>
      <c r="Q1" s="32" t="str">
        <f ca="1">TEXT(P1,"mm")</f>
        <v>01</v>
      </c>
      <c r="R1" s="32" t="str">
        <f ca="1">IF(MONTH(P1)=1,"JANUARI",IF(MONTH(P1)=2,"FEBRUARI",IF(MONTH(P1)=3,"MARET",IF(MONTH(P1)=4,"APRIL",IF(MONTH(P1)=5,"MEI",IF(MONTH(P1)=6,"JUNI",IF(MONTH(P1)=7,"JULI",IF(MONTH(P1)=8,"AGUSTUS",IF(MONTH(P1)=9,"SEPTEMBER",IF(MONTH(P1)=10,"OKTOBER",IF(MONTH(P1)=11,"NOVEMBER",IF(MONTH(P1)=12,"DESEMBER",""))))))))))))</f>
        <v>JANUARI</v>
      </c>
      <c r="S1" s="32" t="str">
        <f ca="1">TEXT(P1,"yyyy")</f>
        <v>2023</v>
      </c>
    </row>
    <row r="2" spans="1:19" s="30" customFormat="1" ht="29.25" thickBot="1" x14ac:dyDescent="0.3">
      <c r="A2" s="1"/>
      <c r="B2" s="1"/>
      <c r="C2" s="1"/>
      <c r="D2" s="1"/>
      <c r="E2" s="1"/>
      <c r="F2" s="1"/>
      <c r="G2" s="1"/>
      <c r="H2" s="1"/>
      <c r="I2" s="1"/>
      <c r="J2" s="41"/>
    </row>
    <row r="3" spans="1:19" s="33" customFormat="1" ht="28.5" customHeight="1" x14ac:dyDescent="0.25">
      <c r="A3" s="2" t="s">
        <v>0</v>
      </c>
      <c r="B3" s="103" t="s">
        <v>1</v>
      </c>
      <c r="C3" s="103"/>
      <c r="D3" s="103"/>
      <c r="E3" s="104" t="s">
        <v>2</v>
      </c>
      <c r="F3" s="105"/>
      <c r="G3" s="104" t="s">
        <v>3</v>
      </c>
      <c r="H3" s="105"/>
      <c r="I3" s="2" t="s">
        <v>4</v>
      </c>
      <c r="J3" s="42"/>
      <c r="K3" s="36" t="s">
        <v>53</v>
      </c>
      <c r="L3" s="37"/>
      <c r="M3" s="35"/>
    </row>
    <row r="4" spans="1:19" s="34" customFormat="1" ht="23.25" x14ac:dyDescent="0.25">
      <c r="A4" s="3">
        <v>1</v>
      </c>
      <c r="B4" s="106">
        <v>2</v>
      </c>
      <c r="C4" s="106"/>
      <c r="D4" s="106"/>
      <c r="E4" s="107">
        <v>3</v>
      </c>
      <c r="F4" s="108"/>
      <c r="G4" s="107">
        <v>4</v>
      </c>
      <c r="H4" s="108"/>
      <c r="I4" s="3">
        <v>5</v>
      </c>
      <c r="J4" s="43"/>
      <c r="K4" s="39">
        <f>COUNTIF(J5:J1349,"N")</f>
        <v>0</v>
      </c>
      <c r="L4" s="38"/>
      <c r="M4" s="38"/>
    </row>
    <row r="5" spans="1:19" ht="31.5" customHeight="1" x14ac:dyDescent="0.25">
      <c r="A5" s="99" t="str">
        <f>K5</f>
        <v>PN MEDAN</v>
      </c>
      <c r="B5" s="100"/>
      <c r="C5" s="100"/>
      <c r="D5" s="100"/>
      <c r="E5" s="100"/>
      <c r="F5" s="100"/>
      <c r="G5" s="100"/>
      <c r="H5" s="100"/>
      <c r="I5" s="101"/>
      <c r="J5" s="44">
        <v>2</v>
      </c>
      <c r="K5" s="40" t="str">
        <f>VLOOKUP(J5,'[1]2021 (2)'!$A$9:$O$18,2,FALSE)</f>
        <v>PN MEDAN</v>
      </c>
      <c r="L5" s="40">
        <f>VLOOKUP(J5,'[1]2021 (2)'!$A$9:$O$18,4,FALSE)</f>
        <v>2</v>
      </c>
      <c r="M5" s="40">
        <f>VLOOKUP(J5,'[1]2021 (2)'!$A$9:$O$18,15,FALSE)</f>
        <v>21.333333333333332</v>
      </c>
    </row>
    <row r="6" spans="1:19" s="54" customFormat="1" ht="20.25" x14ac:dyDescent="0.3">
      <c r="A6" s="87"/>
      <c r="B6" s="86" t="str">
        <f>CONCATENATE("HK PERIKANAN : ",L5," (PERKARA ",ROUND(M6,0),")")</f>
        <v>HK PERIKANAN : 2 (PERKARA 11)</v>
      </c>
      <c r="C6" s="49"/>
      <c r="D6" s="49"/>
      <c r="E6" s="51"/>
      <c r="F6" s="50"/>
      <c r="G6" s="49"/>
      <c r="H6" s="49"/>
      <c r="I6" s="52"/>
      <c r="J6" s="53"/>
      <c r="M6" s="54">
        <v>11</v>
      </c>
    </row>
    <row r="7" spans="1:19" x14ac:dyDescent="0.25">
      <c r="A7" s="77"/>
      <c r="B7" s="30"/>
      <c r="C7" s="30"/>
      <c r="D7" s="30"/>
      <c r="E7" s="78"/>
      <c r="F7" s="79"/>
      <c r="G7" s="30"/>
      <c r="H7" s="30"/>
      <c r="I7" s="77"/>
      <c r="J7"/>
    </row>
    <row r="8" spans="1:19" ht="15.75" x14ac:dyDescent="0.25">
      <c r="A8" s="88">
        <v>1</v>
      </c>
      <c r="B8" s="82" t="s">
        <v>9</v>
      </c>
      <c r="C8" s="56" t="s">
        <v>7</v>
      </c>
      <c r="D8" s="82" t="s">
        <v>303</v>
      </c>
      <c r="E8" s="74" t="s">
        <v>11</v>
      </c>
      <c r="F8" s="84" t="s">
        <v>304</v>
      </c>
      <c r="G8" s="56" t="s">
        <v>305</v>
      </c>
      <c r="H8" s="82" t="s">
        <v>306</v>
      </c>
      <c r="I8" s="75" t="s">
        <v>307</v>
      </c>
      <c r="J8"/>
    </row>
    <row r="9" spans="1:19" ht="15.75" x14ac:dyDescent="0.25">
      <c r="A9" s="77"/>
      <c r="B9" s="82" t="s">
        <v>15</v>
      </c>
      <c r="C9" s="56" t="s">
        <v>7</v>
      </c>
      <c r="D9" s="82" t="s">
        <v>308</v>
      </c>
      <c r="E9" s="74" t="s">
        <v>23</v>
      </c>
      <c r="F9" s="84" t="s">
        <v>309</v>
      </c>
      <c r="G9" s="56" t="s">
        <v>310</v>
      </c>
      <c r="H9" s="82" t="s">
        <v>311</v>
      </c>
      <c r="I9" s="75" t="s">
        <v>312</v>
      </c>
      <c r="J9"/>
    </row>
    <row r="10" spans="1:19" ht="15.75" x14ac:dyDescent="0.25">
      <c r="A10" s="77"/>
      <c r="B10" s="82" t="s">
        <v>21</v>
      </c>
      <c r="C10" s="56" t="s">
        <v>7</v>
      </c>
      <c r="D10" s="82" t="s">
        <v>313</v>
      </c>
      <c r="E10" s="74" t="s">
        <v>29</v>
      </c>
      <c r="F10" s="84"/>
      <c r="G10" s="56" t="s">
        <v>314</v>
      </c>
      <c r="H10" s="82" t="s">
        <v>315</v>
      </c>
      <c r="I10" s="75" t="s">
        <v>20</v>
      </c>
      <c r="J10"/>
    </row>
    <row r="11" spans="1:19" ht="15.75" x14ac:dyDescent="0.25">
      <c r="A11" s="77"/>
      <c r="B11" s="82" t="s">
        <v>27</v>
      </c>
      <c r="C11" s="56" t="s">
        <v>7</v>
      </c>
      <c r="D11" s="82" t="s">
        <v>316</v>
      </c>
      <c r="E11" s="74"/>
      <c r="F11" s="84"/>
      <c r="G11" s="56" t="s">
        <v>317</v>
      </c>
      <c r="H11" s="82" t="s">
        <v>318</v>
      </c>
      <c r="I11" s="75" t="s">
        <v>319</v>
      </c>
      <c r="J11"/>
    </row>
    <row r="12" spans="1:19" ht="15.75" x14ac:dyDescent="0.25">
      <c r="A12" s="77"/>
      <c r="B12" s="82" t="s">
        <v>33</v>
      </c>
      <c r="C12" s="56" t="s">
        <v>7</v>
      </c>
      <c r="D12" s="82" t="s">
        <v>34</v>
      </c>
      <c r="E12" s="74"/>
      <c r="F12" s="84"/>
      <c r="G12" s="56" t="s">
        <v>320</v>
      </c>
      <c r="H12" s="82" t="s">
        <v>321</v>
      </c>
      <c r="I12" s="75" t="s">
        <v>322</v>
      </c>
      <c r="J12"/>
    </row>
    <row r="13" spans="1:19" ht="15.75" x14ac:dyDescent="0.25">
      <c r="A13" s="77"/>
      <c r="B13" s="82" t="s">
        <v>38</v>
      </c>
      <c r="C13" s="56" t="s">
        <v>7</v>
      </c>
      <c r="D13" s="82" t="s">
        <v>323</v>
      </c>
      <c r="E13" s="74"/>
      <c r="F13" s="84"/>
      <c r="G13" s="56" t="s">
        <v>324</v>
      </c>
      <c r="H13" s="82" t="s">
        <v>325</v>
      </c>
      <c r="I13" s="75" t="s">
        <v>326</v>
      </c>
      <c r="J13"/>
    </row>
    <row r="14" spans="1:19" ht="15.75" x14ac:dyDescent="0.25">
      <c r="A14" s="77"/>
      <c r="B14" s="82" t="s">
        <v>43</v>
      </c>
      <c r="C14" s="56" t="s">
        <v>7</v>
      </c>
      <c r="D14" s="82" t="s">
        <v>161</v>
      </c>
      <c r="E14" s="74"/>
      <c r="F14" s="84"/>
      <c r="G14" s="56" t="s">
        <v>207</v>
      </c>
      <c r="H14" s="82" t="s">
        <v>327</v>
      </c>
      <c r="I14" s="75" t="s">
        <v>328</v>
      </c>
      <c r="J14"/>
    </row>
    <row r="15" spans="1:19" ht="15.75" x14ac:dyDescent="0.25">
      <c r="A15" s="77"/>
      <c r="B15" s="82" t="s">
        <v>47</v>
      </c>
      <c r="C15" s="56" t="s">
        <v>7</v>
      </c>
      <c r="D15" s="82" t="s">
        <v>48</v>
      </c>
      <c r="E15" s="74"/>
      <c r="F15" s="84"/>
      <c r="G15" s="56" t="s">
        <v>329</v>
      </c>
      <c r="H15" s="82" t="s">
        <v>330</v>
      </c>
      <c r="I15" s="75" t="s">
        <v>331</v>
      </c>
      <c r="J15"/>
    </row>
    <row r="16" spans="1:19" ht="15.75" x14ac:dyDescent="0.25">
      <c r="A16" s="77"/>
      <c r="B16" s="82" t="s">
        <v>49</v>
      </c>
      <c r="C16" s="56" t="s">
        <v>7</v>
      </c>
      <c r="D16" s="82" t="s">
        <v>332</v>
      </c>
      <c r="E16" s="74"/>
      <c r="F16" s="84"/>
      <c r="G16" s="56" t="s">
        <v>333</v>
      </c>
      <c r="H16" s="82" t="s">
        <v>334</v>
      </c>
      <c r="I16" s="83" t="s">
        <v>338</v>
      </c>
      <c r="J16"/>
    </row>
    <row r="17" spans="1:10" ht="15.75" x14ac:dyDescent="0.25">
      <c r="A17" s="77"/>
      <c r="B17" s="82"/>
      <c r="C17" s="56"/>
      <c r="D17" s="82" t="s">
        <v>335</v>
      </c>
      <c r="E17" s="74"/>
      <c r="F17" s="84"/>
      <c r="G17" s="56" t="s">
        <v>336</v>
      </c>
      <c r="H17" s="82" t="s">
        <v>337</v>
      </c>
      <c r="I17" s="75"/>
      <c r="J17"/>
    </row>
    <row r="18" spans="1:10" ht="15.75" x14ac:dyDescent="0.25">
      <c r="A18" s="77"/>
      <c r="B18" s="82"/>
      <c r="C18" s="56"/>
      <c r="D18" s="82"/>
      <c r="E18" s="74"/>
      <c r="F18" s="84"/>
      <c r="G18" s="56"/>
      <c r="H18" s="82"/>
      <c r="I18" s="83" t="s">
        <v>339</v>
      </c>
      <c r="J18"/>
    </row>
    <row r="19" spans="1:10" ht="15.75" x14ac:dyDescent="0.25">
      <c r="A19" s="29"/>
      <c r="B19" s="27"/>
      <c r="C19" s="27"/>
      <c r="D19" s="27"/>
      <c r="E19" s="85"/>
      <c r="F19" s="28"/>
      <c r="G19" s="27"/>
      <c r="H19" s="27"/>
      <c r="I19" s="76" t="s">
        <v>340</v>
      </c>
      <c r="J19"/>
    </row>
    <row r="20" spans="1:10" ht="15.75" customHeight="1" x14ac:dyDescent="0.25">
      <c r="A20" s="62">
        <v>2</v>
      </c>
      <c r="B20" s="55" t="s">
        <v>9</v>
      </c>
      <c r="C20" s="89" t="s">
        <v>7</v>
      </c>
      <c r="D20" s="57" t="s">
        <v>342</v>
      </c>
      <c r="E20" s="58" t="s">
        <v>248</v>
      </c>
      <c r="F20" s="90" t="s">
        <v>343</v>
      </c>
      <c r="G20" s="58" t="s">
        <v>123</v>
      </c>
      <c r="H20" s="91" t="s">
        <v>344</v>
      </c>
      <c r="I20" s="60" t="s">
        <v>20</v>
      </c>
      <c r="J20"/>
    </row>
    <row r="21" spans="1:10" ht="15.75" customHeight="1" x14ac:dyDescent="0.25">
      <c r="A21" s="62"/>
      <c r="B21" s="55" t="s">
        <v>15</v>
      </c>
      <c r="C21" s="56" t="s">
        <v>7</v>
      </c>
      <c r="D21" s="57" t="s">
        <v>345</v>
      </c>
      <c r="E21" s="58" t="s">
        <v>23</v>
      </c>
      <c r="F21" s="59" t="s">
        <v>61</v>
      </c>
      <c r="G21" s="58" t="s">
        <v>127</v>
      </c>
      <c r="H21" s="57" t="s">
        <v>346</v>
      </c>
      <c r="I21" s="60" t="s">
        <v>347</v>
      </c>
      <c r="J21"/>
    </row>
    <row r="22" spans="1:10" ht="15.75" customHeight="1" x14ac:dyDescent="0.25">
      <c r="A22" s="62"/>
      <c r="B22" s="55" t="s">
        <v>21</v>
      </c>
      <c r="C22" s="56" t="s">
        <v>7</v>
      </c>
      <c r="D22" s="57" t="s">
        <v>150</v>
      </c>
      <c r="E22" s="58" t="s">
        <v>29</v>
      </c>
      <c r="F22" s="59"/>
      <c r="G22" s="58" t="s">
        <v>130</v>
      </c>
      <c r="H22" s="57" t="s">
        <v>348</v>
      </c>
      <c r="I22" s="60" t="s">
        <v>349</v>
      </c>
      <c r="J22"/>
    </row>
    <row r="23" spans="1:10" ht="15.75" customHeight="1" x14ac:dyDescent="0.25">
      <c r="A23" s="62"/>
      <c r="B23" s="55" t="s">
        <v>27</v>
      </c>
      <c r="C23" s="56" t="s">
        <v>7</v>
      </c>
      <c r="D23" s="57" t="s">
        <v>350</v>
      </c>
      <c r="E23" s="58"/>
      <c r="F23" s="59"/>
      <c r="G23" s="58" t="s">
        <v>351</v>
      </c>
      <c r="H23" s="57" t="s">
        <v>241</v>
      </c>
      <c r="I23" s="60" t="s">
        <v>352</v>
      </c>
      <c r="J23"/>
    </row>
    <row r="24" spans="1:10" ht="15.75" customHeight="1" x14ac:dyDescent="0.25">
      <c r="A24" s="62"/>
      <c r="B24" s="55" t="s">
        <v>33</v>
      </c>
      <c r="C24" s="56" t="s">
        <v>7</v>
      </c>
      <c r="D24" s="57" t="s">
        <v>74</v>
      </c>
      <c r="E24" s="58"/>
      <c r="F24" s="59"/>
      <c r="G24" s="58" t="s">
        <v>35</v>
      </c>
      <c r="H24" s="57" t="s">
        <v>353</v>
      </c>
      <c r="I24" s="60" t="s">
        <v>354</v>
      </c>
      <c r="J24"/>
    </row>
    <row r="25" spans="1:10" ht="15.75" customHeight="1" x14ac:dyDescent="0.25">
      <c r="A25" s="62"/>
      <c r="B25" s="55" t="s">
        <v>38</v>
      </c>
      <c r="C25" s="56" t="s">
        <v>7</v>
      </c>
      <c r="D25" s="57" t="s">
        <v>355</v>
      </c>
      <c r="E25" s="58"/>
      <c r="F25" s="59"/>
      <c r="G25" s="58" t="s">
        <v>40</v>
      </c>
      <c r="H25" s="57" t="s">
        <v>140</v>
      </c>
      <c r="I25" s="60" t="s">
        <v>356</v>
      </c>
      <c r="J25"/>
    </row>
    <row r="26" spans="1:10" ht="15.75" customHeight="1" x14ac:dyDescent="0.25">
      <c r="A26" s="62"/>
      <c r="B26" s="55" t="s">
        <v>43</v>
      </c>
      <c r="C26" s="56" t="s">
        <v>7</v>
      </c>
      <c r="D26" s="57" t="s">
        <v>44</v>
      </c>
      <c r="E26" s="58"/>
      <c r="F26" s="59"/>
      <c r="G26" s="58" t="s">
        <v>357</v>
      </c>
      <c r="H26" s="57" t="s">
        <v>358</v>
      </c>
      <c r="I26" s="80" t="s">
        <v>359</v>
      </c>
      <c r="J26"/>
    </row>
    <row r="27" spans="1:10" ht="15.75" customHeight="1" x14ac:dyDescent="0.25">
      <c r="A27" s="62"/>
      <c r="B27" s="55" t="s">
        <v>47</v>
      </c>
      <c r="C27" s="56" t="s">
        <v>7</v>
      </c>
      <c r="D27" s="57" t="s">
        <v>48</v>
      </c>
      <c r="E27" s="58"/>
      <c r="F27" s="59"/>
      <c r="G27" s="58" t="s">
        <v>185</v>
      </c>
      <c r="H27" s="57" t="s">
        <v>360</v>
      </c>
      <c r="I27" s="60" t="s">
        <v>361</v>
      </c>
      <c r="J27"/>
    </row>
    <row r="28" spans="1:10" ht="15.75" customHeight="1" x14ac:dyDescent="0.25">
      <c r="A28" s="62"/>
      <c r="B28" s="55" t="s">
        <v>49</v>
      </c>
      <c r="C28" s="56" t="s">
        <v>7</v>
      </c>
      <c r="D28" s="57" t="s">
        <v>362</v>
      </c>
      <c r="E28" s="58"/>
      <c r="F28" s="59"/>
      <c r="G28" s="58" t="s">
        <v>363</v>
      </c>
      <c r="H28" s="57" t="s">
        <v>364</v>
      </c>
      <c r="I28" s="60"/>
      <c r="J28"/>
    </row>
    <row r="29" spans="1:10" ht="15.75" customHeight="1" x14ac:dyDescent="0.25">
      <c r="A29" s="62"/>
      <c r="B29" s="55"/>
      <c r="C29" s="56"/>
      <c r="D29" s="57"/>
      <c r="E29" s="58"/>
      <c r="F29" s="59"/>
      <c r="G29" s="58" t="s">
        <v>365</v>
      </c>
      <c r="H29" s="57" t="s">
        <v>366</v>
      </c>
      <c r="I29" s="83" t="s">
        <v>368</v>
      </c>
      <c r="J29"/>
    </row>
    <row r="30" spans="1:10" ht="15.75" customHeight="1" x14ac:dyDescent="0.25">
      <c r="A30" s="62"/>
      <c r="B30" s="55"/>
      <c r="C30" s="56"/>
      <c r="D30" s="57"/>
      <c r="E30" s="58"/>
      <c r="F30" s="59"/>
      <c r="G30" s="58"/>
      <c r="H30" s="57"/>
      <c r="I30" s="76" t="s">
        <v>367</v>
      </c>
      <c r="J30"/>
    </row>
    <row r="31" spans="1:10" ht="15.75" customHeight="1" x14ac:dyDescent="0.25">
      <c r="A31" s="62"/>
      <c r="B31" s="55"/>
      <c r="C31" s="56"/>
      <c r="D31" s="57"/>
      <c r="E31" s="58"/>
      <c r="F31" s="59"/>
      <c r="G31" s="58"/>
      <c r="H31" s="57"/>
      <c r="I31" s="60"/>
      <c r="J31"/>
    </row>
    <row r="32" spans="1:10" ht="15.75" customHeight="1" x14ac:dyDescent="0.25">
      <c r="A32" s="92"/>
      <c r="B32" s="93"/>
      <c r="C32" s="94"/>
      <c r="D32" s="95"/>
      <c r="E32" s="96"/>
      <c r="F32" s="97"/>
      <c r="G32" s="96"/>
      <c r="H32" s="95"/>
      <c r="I32" s="98"/>
      <c r="J32"/>
    </row>
  </sheetData>
  <mergeCells count="8">
    <mergeCell ref="A5:I5"/>
    <mergeCell ref="A1:I1"/>
    <mergeCell ref="B3:D3"/>
    <mergeCell ref="E3:F3"/>
    <mergeCell ref="G3:H3"/>
    <mergeCell ref="B4:D4"/>
    <mergeCell ref="E4:F4"/>
    <mergeCell ref="G4:H4"/>
  </mergeCells>
  <conditionalFormatting sqref="I7 I19">
    <cfRule type="containsText" dxfId="7" priority="7" operator="containsText" text="SRT">
      <formula>NOT(ISERROR(SEARCH("SRT",I7)))</formula>
    </cfRule>
    <cfRule type="containsText" dxfId="6" priority="8" operator="containsText" text="PERIKANAN">
      <formula>NOT(ISERROR(SEARCH("PERIKANAN",I7)))</formula>
    </cfRule>
  </conditionalFormatting>
  <conditionalFormatting sqref="I5:I6">
    <cfRule type="containsText" dxfId="5" priority="3" operator="containsText" text="SRT">
      <formula>NOT(ISERROR(SEARCH("SRT",I5)))</formula>
    </cfRule>
    <cfRule type="containsText" dxfId="4" priority="4" operator="containsText" text="PERIKANAN">
      <formula>NOT(ISERROR(SEARCH("PERIKANAN",I5)))</formula>
    </cfRule>
  </conditionalFormatting>
  <conditionalFormatting sqref="I6">
    <cfRule type="containsText" dxfId="3" priority="5" operator="containsText" text="SRT">
      <formula>NOT(ISERROR(SEARCH("SRT",I1048441)))</formula>
    </cfRule>
  </conditionalFormatting>
  <conditionalFormatting sqref="I6">
    <cfRule type="containsText" dxfId="2" priority="6" operator="containsText" text="TIPIKOR">
      <formula>NOT(ISERROR(SEARCH("TIPIKOR",I1048441)))</formula>
    </cfRule>
  </conditionalFormatting>
  <conditionalFormatting sqref="I30">
    <cfRule type="containsText" dxfId="1" priority="1" operator="containsText" text="SRT">
      <formula>NOT(ISERROR(SEARCH("SRT",I30)))</formula>
    </cfRule>
    <cfRule type="containsText" dxfId="0" priority="2" operator="containsText" text="PERIKANAN">
      <formula>NOT(ISERROR(SEARCH("PERIKANAN",I30)))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41" scale="7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USUL</vt:lpstr>
      <vt:lpstr>TEMP_CETAK</vt:lpstr>
      <vt:lpstr>TEMP_CETAK!Print_Area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Tanas_Hakim_Ocha</dc:creator>
  <cp:lastModifiedBy>Tanas_Hakim_Ocha</cp:lastModifiedBy>
  <cp:lastPrinted>2023-01-05T02:43:53Z</cp:lastPrinted>
  <dcterms:created xsi:type="dcterms:W3CDTF">2021-05-28T02:14:45Z</dcterms:created>
  <dcterms:modified xsi:type="dcterms:W3CDTF">2023-01-05T03:29:51Z</dcterms:modified>
</cp:coreProperties>
</file>