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codeName="ThisWorkbook"/>
  <mc:AlternateContent xmlns:mc="http://schemas.openxmlformats.org/markup-compatibility/2006">
    <mc:Choice Requires="x15">
      <x15ac:absPath xmlns:x15ac="http://schemas.microsoft.com/office/spreadsheetml/2010/11/ac" url="C:\Users\sjbae\Desktop\backup\30.금융기관별\우리은행\_우리_전자등기,집단\관리_전문(오류코드)\보험사전문(은행)\"/>
    </mc:Choice>
  </mc:AlternateContent>
  <xr:revisionPtr revIDLastSave="0" documentId="13_ncr:1_{7D58B2BC-93CE-46DE-8DA5-2894F9C1C7DD}" xr6:coauthVersionLast="36" xr6:coauthVersionMax="36" xr10:uidLastSave="{00000000-0000-0000-0000-000000000000}"/>
  <bookViews>
    <workbookView xWindow="0" yWindow="0" windowWidth="28800" windowHeight="13695" tabRatio="730" activeTab="4" xr2:uid="{00000000-000D-0000-FFFF-FFFF00000000}"/>
  </bookViews>
  <sheets>
    <sheet name="변경이력" sheetId="1" r:id="rId1"/>
    <sheet name="6500사전의뢰(변경)전문" sheetId="2" r:id="rId2"/>
    <sheet name="6600파일수신결과통보전문" sheetId="3" r:id="rId3"/>
    <sheet name="6100청약의뢰(변경)전문" sheetId="4" r:id="rId4"/>
    <sheet name="6200조사확인결과서 전문" sheetId="5" r:id="rId5"/>
    <sheet name="6300대출진행상태 전문" sheetId="6" r:id="rId6"/>
    <sheet name="6400증권전문" sheetId="7" r:id="rId7"/>
    <sheet name="대상부동산코드" sheetId="8" r:id="rId8"/>
    <sheet name="권리사항 구분 코드" sheetId="9" r:id="rId9"/>
  </sheets>
  <definedNames>
    <definedName name="_xlnm._FilterDatabase" localSheetId="3" hidden="1">'6100청약의뢰(변경)전문'!$A$5:$I$131</definedName>
    <definedName name="_xlnm.Print_Area" localSheetId="3">'6100청약의뢰(변경)전문'!$A$1:$I$131</definedName>
    <definedName name="_xlnm.Print_Area" localSheetId="4">'6200조사확인결과서 전문'!$A$1:$I$83</definedName>
    <definedName name="_xlnm.Print_Area" localSheetId="5">'6300대출진행상태 전문'!$A$1:$I$27</definedName>
    <definedName name="_xlnm.Print_Area" localSheetId="6">'6400증권전문'!$A$1:$J$29</definedName>
    <definedName name="_xlnm.Print_Area" localSheetId="1">'6500사전의뢰(변경)전문'!$A$1:$I$72</definedName>
    <definedName name="_xlnm.Print_Area" localSheetId="2">'6600파일수신결과통보전문'!$A$1:$I$21</definedName>
    <definedName name="_xlnm.Print_Area" localSheetId="0">변경이력!$A$1:$C$73</definedName>
    <definedName name="_xlnm.Print_Titles" localSheetId="3">'6100청약의뢰(변경)전문'!$1:$5</definedName>
    <definedName name="_xlnm.Print_Titles" localSheetId="4">'6200조사확인결과서 전문'!$1:$4</definedName>
    <definedName name="_xlnm.Print_Titles" localSheetId="1">'6500사전의뢰(변경)전문'!$1:$5</definedName>
    <definedName name="Z_6BFEA054_EC5C_48BB_AA45_B3D6BDAF27B9_.wvu.PrintArea" localSheetId="3" hidden="1">'6100청약의뢰(변경)전문'!$A$1:$J$109</definedName>
    <definedName name="Z_6BFEA054_EC5C_48BB_AA45_B3D6BDAF27B9_.wvu.PrintArea" localSheetId="4" hidden="1">'6200조사확인결과서 전문'!$A$1:$Q$83</definedName>
    <definedName name="Z_6BFEA054_EC5C_48BB_AA45_B3D6BDAF27B9_.wvu.PrintArea" localSheetId="5" hidden="1">'6300대출진행상태 전문'!$A$1:$M$27</definedName>
    <definedName name="Z_6BFEA054_EC5C_48BB_AA45_B3D6BDAF27B9_.wvu.PrintArea" localSheetId="6" hidden="1">'6400증권전문'!$A$1:$J$29</definedName>
    <definedName name="Z_6BFEA054_EC5C_48BB_AA45_B3D6BDAF27B9_.wvu.PrintArea" localSheetId="1" hidden="1">'6500사전의뢰(변경)전문'!$A$1:$J$64</definedName>
    <definedName name="Z_6BFEA054_EC5C_48BB_AA45_B3D6BDAF27B9_.wvu.PrintTitles" localSheetId="3" hidden="1">'6100청약의뢰(변경)전문'!$1:$5</definedName>
    <definedName name="Z_6BFEA054_EC5C_48BB_AA45_B3D6BDAF27B9_.wvu.PrintTitles" localSheetId="4" hidden="1">'6200조사확인결과서 전문'!$1:$4</definedName>
    <definedName name="Z_6BFEA054_EC5C_48BB_AA45_B3D6BDAF27B9_.wvu.PrintTitles" localSheetId="1" hidden="1">'6500사전의뢰(변경)전문'!$1:$5</definedName>
  </definedNames>
  <calcPr calcId="191029"/>
</workbook>
</file>

<file path=xl/calcChain.xml><?xml version="1.0" encoding="utf-8"?>
<calcChain xmlns="http://schemas.openxmlformats.org/spreadsheetml/2006/main">
  <c r="A82" i="5" l="1"/>
  <c r="E82" i="5"/>
  <c r="E83" i="5" s="1"/>
  <c r="E130" i="4" l="1"/>
  <c r="A121" i="4" l="1"/>
  <c r="A122" i="4"/>
  <c r="A123" i="4"/>
  <c r="A124" i="4"/>
  <c r="A125" i="4"/>
  <c r="A126" i="4"/>
  <c r="A127" i="4"/>
  <c r="A128" i="4"/>
  <c r="A129" i="4"/>
  <c r="A130" i="4"/>
  <c r="A115" i="4"/>
  <c r="E29" i="7"/>
  <c r="G8" i="7"/>
  <c r="F9" i="7" s="1"/>
  <c r="G9" i="7" s="1"/>
  <c r="F10" i="7" s="1"/>
  <c r="G10" i="7" s="1"/>
  <c r="F11" i="7" s="1"/>
  <c r="G11" i="7" s="1"/>
  <c r="F12" i="7" s="1"/>
  <c r="G12" i="7" s="1"/>
  <c r="F13" i="7" s="1"/>
  <c r="G13" i="7" s="1"/>
  <c r="F14" i="7" s="1"/>
  <c r="G14" i="7" s="1"/>
  <c r="F15" i="7" s="1"/>
  <c r="G15" i="7" s="1"/>
  <c r="F16" i="7" s="1"/>
  <c r="G16" i="7" s="1"/>
  <c r="F17" i="7" s="1"/>
  <c r="G17" i="7" s="1"/>
  <c r="F18" i="7" s="1"/>
  <c r="G18" i="7" s="1"/>
  <c r="F19" i="7" s="1"/>
  <c r="G19" i="7" s="1"/>
  <c r="F20" i="7" s="1"/>
  <c r="G20" i="7" s="1"/>
  <c r="F21" i="7" s="1"/>
  <c r="G21" i="7" s="1"/>
  <c r="F22" i="7" s="1"/>
  <c r="G22" i="7" s="1"/>
  <c r="F23" i="7" s="1"/>
  <c r="G23" i="7" s="1"/>
  <c r="F24" i="7" s="1"/>
  <c r="G24" i="7" s="1"/>
  <c r="F25" i="7" s="1"/>
  <c r="G25" i="7" s="1"/>
  <c r="F26" i="7" s="1"/>
  <c r="G26" i="7" s="1"/>
  <c r="F27" i="7" s="1"/>
  <c r="G27" i="7" s="1"/>
  <c r="F28" i="7" s="1"/>
  <c r="G28" i="7" s="1"/>
  <c r="J1" i="7" s="1"/>
  <c r="F8" i="7"/>
  <c r="A7" i="7"/>
  <c r="A8" i="7" s="1"/>
  <c r="A9" i="7" s="1"/>
  <c r="A10" i="7" s="1"/>
  <c r="A11" i="7" s="1"/>
  <c r="A12" i="7" s="1"/>
  <c r="A13" i="7" s="1"/>
  <c r="A14" i="7" s="1"/>
  <c r="A15" i="7" s="1"/>
  <c r="A16" i="7" s="1"/>
  <c r="A17" i="7" s="1"/>
  <c r="A18" i="7" s="1"/>
  <c r="A19" i="7" s="1"/>
  <c r="A20" i="7" s="1"/>
  <c r="A21" i="7" s="1"/>
  <c r="A22" i="7" s="1"/>
  <c r="A23" i="7" s="1"/>
  <c r="A24" i="7" s="1"/>
  <c r="A25" i="7" s="1"/>
  <c r="A26" i="7" s="1"/>
  <c r="A27" i="7" s="1"/>
  <c r="A28" i="7" s="1"/>
  <c r="E26" i="6"/>
  <c r="I1" i="6" s="1"/>
  <c r="A25" i="6"/>
  <c r="A24" i="6"/>
  <c r="A23" i="6"/>
  <c r="A21" i="6"/>
  <c r="A20" i="6"/>
  <c r="A18" i="6"/>
  <c r="A17" i="6"/>
  <c r="A16" i="6"/>
  <c r="A15" i="6"/>
  <c r="A14" i="6"/>
  <c r="A13" i="6"/>
  <c r="A12" i="6"/>
  <c r="A11" i="6"/>
  <c r="A10" i="6"/>
  <c r="A9" i="6"/>
  <c r="A8" i="6"/>
  <c r="A7" i="6"/>
  <c r="G6" i="6"/>
  <c r="F7" i="6" s="1"/>
  <c r="G7" i="6" s="1"/>
  <c r="F8" i="6" s="1"/>
  <c r="G8" i="6" s="1"/>
  <c r="F9" i="6" s="1"/>
  <c r="G9" i="6" s="1"/>
  <c r="F10" i="6" s="1"/>
  <c r="G10" i="6" s="1"/>
  <c r="F11" i="6" s="1"/>
  <c r="G11" i="6" s="1"/>
  <c r="F12" i="6" s="1"/>
  <c r="G12" i="6" s="1"/>
  <c r="F13" i="6" s="1"/>
  <c r="G13" i="6" s="1"/>
  <c r="F14" i="6" s="1"/>
  <c r="G14" i="6" s="1"/>
  <c r="F15" i="6" s="1"/>
  <c r="G15" i="6" s="1"/>
  <c r="F16" i="6" s="1"/>
  <c r="G16" i="6" s="1"/>
  <c r="F17" i="6" s="1"/>
  <c r="G17" i="6" s="1"/>
  <c r="F18" i="6" s="1"/>
  <c r="G18" i="6" s="1"/>
  <c r="F19" i="6" s="1"/>
  <c r="G19" i="6" s="1"/>
  <c r="F20" i="6" s="1"/>
  <c r="G20" i="6" s="1"/>
  <c r="F21" i="6" s="1"/>
  <c r="G21" i="6" s="1"/>
  <c r="F22" i="6" s="1"/>
  <c r="G22" i="6" s="1"/>
  <c r="F23" i="6" s="1"/>
  <c r="G23" i="6" s="1"/>
  <c r="F24" i="6" s="1"/>
  <c r="G24" i="6" s="1"/>
  <c r="F25" i="6" s="1"/>
  <c r="G25" i="6" s="1"/>
  <c r="A6" i="6"/>
  <c r="I1"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G6" i="5"/>
  <c r="F7" i="5" s="1"/>
  <c r="G7" i="5" s="1"/>
  <c r="F8" i="5" s="1"/>
  <c r="G8" i="5" s="1"/>
  <c r="F9" i="5" s="1"/>
  <c r="G9" i="5" s="1"/>
  <c r="F10" i="5" s="1"/>
  <c r="G10" i="5" s="1"/>
  <c r="F11" i="5" s="1"/>
  <c r="G11" i="5" s="1"/>
  <c r="F12" i="5" s="1"/>
  <c r="G12" i="5" s="1"/>
  <c r="F13" i="5" s="1"/>
  <c r="G13" i="5" s="1"/>
  <c r="F14" i="5" s="1"/>
  <c r="G14" i="5" s="1"/>
  <c r="F15" i="5" s="1"/>
  <c r="G15" i="5" s="1"/>
  <c r="F16" i="5" s="1"/>
  <c r="G16" i="5" s="1"/>
  <c r="F17" i="5" s="1"/>
  <c r="G17" i="5" s="1"/>
  <c r="F18" i="5" s="1"/>
  <c r="G18" i="5" s="1"/>
  <c r="F19" i="5" s="1"/>
  <c r="G19" i="5" s="1"/>
  <c r="F20" i="5" s="1"/>
  <c r="G20" i="5" s="1"/>
  <c r="F21" i="5" s="1"/>
  <c r="G21" i="5" s="1"/>
  <c r="F22" i="5" s="1"/>
  <c r="G22" i="5" s="1"/>
  <c r="F23" i="5" s="1"/>
  <c r="G23" i="5" s="1"/>
  <c r="F24" i="5" s="1"/>
  <c r="G24" i="5" s="1"/>
  <c r="F25" i="5" s="1"/>
  <c r="G25" i="5" s="1"/>
  <c r="F26" i="5" s="1"/>
  <c r="G26" i="5" s="1"/>
  <c r="F27" i="5" s="1"/>
  <c r="G27" i="5" s="1"/>
  <c r="F28" i="5" s="1"/>
  <c r="G28" i="5" s="1"/>
  <c r="F29" i="5" s="1"/>
  <c r="G29" i="5" s="1"/>
  <c r="F30" i="5" s="1"/>
  <c r="G30" i="5" s="1"/>
  <c r="F31" i="5" s="1"/>
  <c r="G31" i="5" s="1"/>
  <c r="F32" i="5" s="1"/>
  <c r="G32" i="5" s="1"/>
  <c r="F33" i="5" s="1"/>
  <c r="G33" i="5" s="1"/>
  <c r="F34" i="5" s="1"/>
  <c r="G34" i="5" s="1"/>
  <c r="F35" i="5" s="1"/>
  <c r="G35" i="5" s="1"/>
  <c r="F36" i="5" s="1"/>
  <c r="G36" i="5" s="1"/>
  <c r="F37" i="5" s="1"/>
  <c r="G37" i="5" s="1"/>
  <c r="F38" i="5" s="1"/>
  <c r="G38" i="5" s="1"/>
  <c r="F39" i="5" s="1"/>
  <c r="G39" i="5" s="1"/>
  <c r="F40" i="5" s="1"/>
  <c r="G40" i="5" s="1"/>
  <c r="F41" i="5" s="1"/>
  <c r="G41" i="5" s="1"/>
  <c r="F42" i="5" s="1"/>
  <c r="G42" i="5" s="1"/>
  <c r="F43" i="5" s="1"/>
  <c r="G43" i="5" s="1"/>
  <c r="F44" i="5" s="1"/>
  <c r="G44" i="5" s="1"/>
  <c r="F45" i="5" s="1"/>
  <c r="G45" i="5" s="1"/>
  <c r="F46" i="5" s="1"/>
  <c r="G46" i="5" s="1"/>
  <c r="F47" i="5" s="1"/>
  <c r="G47" i="5" s="1"/>
  <c r="F48" i="5" s="1"/>
  <c r="G48" i="5" s="1"/>
  <c r="F49" i="5" s="1"/>
  <c r="G49" i="5" s="1"/>
  <c r="F50" i="5" s="1"/>
  <c r="G50" i="5" s="1"/>
  <c r="F51" i="5" s="1"/>
  <c r="G51" i="5" s="1"/>
  <c r="F52" i="5" s="1"/>
  <c r="G52" i="5" s="1"/>
  <c r="F53" i="5" s="1"/>
  <c r="G53" i="5" s="1"/>
  <c r="F54" i="5" s="1"/>
  <c r="G54" i="5" s="1"/>
  <c r="F55" i="5" s="1"/>
  <c r="G55" i="5" s="1"/>
  <c r="F56" i="5" s="1"/>
  <c r="G56" i="5" s="1"/>
  <c r="F57" i="5" s="1"/>
  <c r="G57" i="5" s="1"/>
  <c r="F58" i="5" s="1"/>
  <c r="G58" i="5" s="1"/>
  <c r="F59" i="5" s="1"/>
  <c r="G59" i="5" s="1"/>
  <c r="F60" i="5" s="1"/>
  <c r="G60" i="5" s="1"/>
  <c r="F61" i="5" s="1"/>
  <c r="G61" i="5" s="1"/>
  <c r="F62" i="5" s="1"/>
  <c r="G62" i="5" s="1"/>
  <c r="F63" i="5" s="1"/>
  <c r="G63" i="5" s="1"/>
  <c r="F64" i="5" s="1"/>
  <c r="G64" i="5" s="1"/>
  <c r="F65" i="5" s="1"/>
  <c r="G65" i="5" s="1"/>
  <c r="F66" i="5" s="1"/>
  <c r="G66" i="5" s="1"/>
  <c r="F67" i="5" s="1"/>
  <c r="G67" i="5" s="1"/>
  <c r="F68" i="5" s="1"/>
  <c r="G68" i="5" s="1"/>
  <c r="F69" i="5" s="1"/>
  <c r="G69" i="5" s="1"/>
  <c r="F70" i="5" s="1"/>
  <c r="G70" i="5" s="1"/>
  <c r="F71" i="5" s="1"/>
  <c r="G71" i="5" s="1"/>
  <c r="F72" i="5" s="1"/>
  <c r="G72" i="5" s="1"/>
  <c r="F73" i="5" s="1"/>
  <c r="G73" i="5" s="1"/>
  <c r="F74" i="5" s="1"/>
  <c r="G74" i="5" s="1"/>
  <c r="F75" i="5" s="1"/>
  <c r="G75" i="5" s="1"/>
  <c r="F76" i="5" s="1"/>
  <c r="G76" i="5" s="1"/>
  <c r="F77" i="5" s="1"/>
  <c r="G77" i="5" s="1"/>
  <c r="F78" i="5" s="1"/>
  <c r="G78" i="5" s="1"/>
  <c r="F79" i="5" s="1"/>
  <c r="G79" i="5" s="1"/>
  <c r="F80" i="5" s="1"/>
  <c r="G80" i="5" s="1"/>
  <c r="A6" i="5"/>
  <c r="E131" i="4"/>
  <c r="I1" i="4" s="1"/>
  <c r="A120" i="4"/>
  <c r="A119" i="4"/>
  <c r="A118" i="4"/>
  <c r="A117" i="4"/>
  <c r="A116"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G6" i="4"/>
  <c r="F7" i="4" s="1"/>
  <c r="G7" i="4" s="1"/>
  <c r="F8" i="4" s="1"/>
  <c r="G8" i="4" s="1"/>
  <c r="F9" i="4" s="1"/>
  <c r="G9" i="4" s="1"/>
  <c r="F10" i="4" s="1"/>
  <c r="G10" i="4" s="1"/>
  <c r="F11" i="4" s="1"/>
  <c r="G11" i="4" s="1"/>
  <c r="F12" i="4" s="1"/>
  <c r="G12" i="4" s="1"/>
  <c r="F13" i="4" s="1"/>
  <c r="G13" i="4" s="1"/>
  <c r="F14" i="4" s="1"/>
  <c r="G14" i="4" s="1"/>
  <c r="F15" i="4" s="1"/>
  <c r="G15" i="4" s="1"/>
  <c r="F16" i="4" s="1"/>
  <c r="G16" i="4" s="1"/>
  <c r="F17" i="4" s="1"/>
  <c r="G17" i="4" s="1"/>
  <c r="F18" i="4" s="1"/>
  <c r="G18" i="4" s="1"/>
  <c r="F19" i="4" s="1"/>
  <c r="G19" i="4" s="1"/>
  <c r="F20" i="4" s="1"/>
  <c r="G20" i="4" s="1"/>
  <c r="F21" i="4" s="1"/>
  <c r="G21" i="4" s="1"/>
  <c r="F22" i="4" s="1"/>
  <c r="G22" i="4" s="1"/>
  <c r="F23" i="4" s="1"/>
  <c r="G23" i="4" s="1"/>
  <c r="F24" i="4" s="1"/>
  <c r="G24" i="4" s="1"/>
  <c r="F25" i="4" s="1"/>
  <c r="G25" i="4" s="1"/>
  <c r="F26" i="4" s="1"/>
  <c r="G26" i="4" s="1"/>
  <c r="F27" i="4" s="1"/>
  <c r="G27" i="4" s="1"/>
  <c r="F28" i="4" s="1"/>
  <c r="G28" i="4" s="1"/>
  <c r="F29" i="4" s="1"/>
  <c r="G29" i="4" s="1"/>
  <c r="F30" i="4" s="1"/>
  <c r="G30" i="4" s="1"/>
  <c r="F31" i="4" s="1"/>
  <c r="G31" i="4" s="1"/>
  <c r="F32" i="4" s="1"/>
  <c r="G32" i="4" s="1"/>
  <c r="F33" i="4" s="1"/>
  <c r="G33" i="4" s="1"/>
  <c r="F34" i="4" s="1"/>
  <c r="G34" i="4" s="1"/>
  <c r="F35" i="4" s="1"/>
  <c r="G35" i="4" s="1"/>
  <c r="F36" i="4" s="1"/>
  <c r="G36" i="4" s="1"/>
  <c r="F37" i="4" s="1"/>
  <c r="G37" i="4" s="1"/>
  <c r="F38" i="4" s="1"/>
  <c r="G38" i="4" s="1"/>
  <c r="F39" i="4" s="1"/>
  <c r="G39" i="4" s="1"/>
  <c r="F40" i="4" s="1"/>
  <c r="G40" i="4" s="1"/>
  <c r="F41" i="4" s="1"/>
  <c r="G41" i="4" s="1"/>
  <c r="F42" i="4" s="1"/>
  <c r="G42" i="4" s="1"/>
  <c r="F43" i="4" s="1"/>
  <c r="G43" i="4" s="1"/>
  <c r="F44" i="4" s="1"/>
  <c r="G44" i="4" s="1"/>
  <c r="F45" i="4" s="1"/>
  <c r="G45" i="4" s="1"/>
  <c r="F46" i="4" s="1"/>
  <c r="G46" i="4" s="1"/>
  <c r="F47" i="4" s="1"/>
  <c r="G47" i="4" s="1"/>
  <c r="F48" i="4" s="1"/>
  <c r="G48" i="4" s="1"/>
  <c r="F49" i="4" s="1"/>
  <c r="G49" i="4" s="1"/>
  <c r="F50" i="4" s="1"/>
  <c r="G50" i="4" s="1"/>
  <c r="F51" i="4" s="1"/>
  <c r="G51" i="4" s="1"/>
  <c r="F52" i="4" s="1"/>
  <c r="G52" i="4" s="1"/>
  <c r="F53" i="4" s="1"/>
  <c r="G53" i="4" s="1"/>
  <c r="F54" i="4" s="1"/>
  <c r="G54" i="4" s="1"/>
  <c r="F55" i="4" s="1"/>
  <c r="G55" i="4" s="1"/>
  <c r="F56" i="4" s="1"/>
  <c r="G56" i="4" s="1"/>
  <c r="F57" i="4" s="1"/>
  <c r="G57" i="4" s="1"/>
  <c r="F58" i="4" s="1"/>
  <c r="G58" i="4" s="1"/>
  <c r="F59" i="4" s="1"/>
  <c r="G59" i="4" s="1"/>
  <c r="F60" i="4" s="1"/>
  <c r="G60" i="4" s="1"/>
  <c r="F61" i="4" s="1"/>
  <c r="G61" i="4" s="1"/>
  <c r="F62" i="4" s="1"/>
  <c r="G62" i="4" s="1"/>
  <c r="F63" i="4" s="1"/>
  <c r="G63" i="4" s="1"/>
  <c r="F64" i="4" s="1"/>
  <c r="G64" i="4" s="1"/>
  <c r="F65" i="4" s="1"/>
  <c r="G65" i="4" s="1"/>
  <c r="F66" i="4" s="1"/>
  <c r="G66" i="4" s="1"/>
  <c r="F67" i="4" s="1"/>
  <c r="G67" i="4" s="1"/>
  <c r="F68" i="4" s="1"/>
  <c r="G68" i="4" s="1"/>
  <c r="F69" i="4" s="1"/>
  <c r="G69" i="4" s="1"/>
  <c r="F70" i="4" s="1"/>
  <c r="G70" i="4" s="1"/>
  <c r="F71" i="4" s="1"/>
  <c r="G71" i="4" s="1"/>
  <c r="F72" i="4" s="1"/>
  <c r="G72" i="4" s="1"/>
  <c r="F73" i="4" s="1"/>
  <c r="G73" i="4" s="1"/>
  <c r="F74" i="4" s="1"/>
  <c r="G74" i="4" s="1"/>
  <c r="F75" i="4" s="1"/>
  <c r="G75" i="4" s="1"/>
  <c r="F76" i="4" s="1"/>
  <c r="G76" i="4" s="1"/>
  <c r="F77" i="4" s="1"/>
  <c r="G77" i="4" s="1"/>
  <c r="F78" i="4" s="1"/>
  <c r="G78" i="4" s="1"/>
  <c r="F79" i="4" s="1"/>
  <c r="G79" i="4" s="1"/>
  <c r="F80" i="4" s="1"/>
  <c r="G80" i="4" s="1"/>
  <c r="F81" i="4" s="1"/>
  <c r="G81" i="4" s="1"/>
  <c r="F82" i="4" s="1"/>
  <c r="G82" i="4" s="1"/>
  <c r="F83" i="4" s="1"/>
  <c r="G83" i="4" s="1"/>
  <c r="F84" i="4" s="1"/>
  <c r="G84" i="4" s="1"/>
  <c r="F85" i="4" s="1"/>
  <c r="G85" i="4" s="1"/>
  <c r="F86" i="4" s="1"/>
  <c r="G86" i="4" s="1"/>
  <c r="F87" i="4" s="1"/>
  <c r="G87" i="4" s="1"/>
  <c r="F88" i="4" s="1"/>
  <c r="G88" i="4" s="1"/>
  <c r="F89" i="4" s="1"/>
  <c r="G89" i="4" s="1"/>
  <c r="F90" i="4" s="1"/>
  <c r="G90" i="4" s="1"/>
  <c r="F91" i="4" s="1"/>
  <c r="G91" i="4" s="1"/>
  <c r="F92" i="4" s="1"/>
  <c r="G92" i="4" s="1"/>
  <c r="F93" i="4" s="1"/>
  <c r="G93" i="4" s="1"/>
  <c r="F94" i="4" s="1"/>
  <c r="G94" i="4" s="1"/>
  <c r="F95" i="4" s="1"/>
  <c r="G95" i="4" s="1"/>
  <c r="F96" i="4" s="1"/>
  <c r="G96" i="4" s="1"/>
  <c r="F97" i="4" s="1"/>
  <c r="G97" i="4" s="1"/>
  <c r="F98" i="4" s="1"/>
  <c r="G98" i="4" s="1"/>
  <c r="F99" i="4" s="1"/>
  <c r="G99" i="4" s="1"/>
  <c r="F100" i="4" s="1"/>
  <c r="G100" i="4" s="1"/>
  <c r="F101" i="4" s="1"/>
  <c r="G101" i="4" s="1"/>
  <c r="F102" i="4" s="1"/>
  <c r="G102" i="4" s="1"/>
  <c r="F103" i="4" s="1"/>
  <c r="G103" i="4" s="1"/>
  <c r="F104" i="4" s="1"/>
  <c r="G104" i="4" s="1"/>
  <c r="F105" i="4" s="1"/>
  <c r="G105" i="4" s="1"/>
  <c r="F106" i="4" s="1"/>
  <c r="G106" i="4" s="1"/>
  <c r="F107" i="4" s="1"/>
  <c r="G107" i="4" s="1"/>
  <c r="F108" i="4" s="1"/>
  <c r="G108" i="4" s="1"/>
  <c r="F109" i="4" s="1"/>
  <c r="G109" i="4" s="1"/>
  <c r="F110" i="4" s="1"/>
  <c r="G110" i="4" s="1"/>
  <c r="F111" i="4" s="1"/>
  <c r="G111" i="4" s="1"/>
  <c r="F112" i="4" s="1"/>
  <c r="G112" i="4" s="1"/>
  <c r="F113" i="4" s="1"/>
  <c r="G113" i="4" s="1"/>
  <c r="A6" i="4"/>
  <c r="E21" i="3"/>
  <c r="I1" i="3" s="1"/>
  <c r="A20" i="3"/>
  <c r="A19" i="3"/>
  <c r="A18" i="3"/>
  <c r="A17" i="3"/>
  <c r="A16" i="3"/>
  <c r="A15" i="3"/>
  <c r="A14" i="3"/>
  <c r="A13" i="3"/>
  <c r="A12" i="3"/>
  <c r="A11" i="3"/>
  <c r="A10" i="3"/>
  <c r="A9" i="3"/>
  <c r="A8" i="3"/>
  <c r="A7" i="3"/>
  <c r="G6" i="3"/>
  <c r="F7" i="3" s="1"/>
  <c r="G7" i="3" s="1"/>
  <c r="F8" i="3" s="1"/>
  <c r="G8" i="3" s="1"/>
  <c r="F9" i="3" s="1"/>
  <c r="G9" i="3" s="1"/>
  <c r="F10" i="3" s="1"/>
  <c r="G10" i="3" s="1"/>
  <c r="F11" i="3" s="1"/>
  <c r="G11" i="3" s="1"/>
  <c r="F12" i="3" s="1"/>
  <c r="G12" i="3" s="1"/>
  <c r="F13" i="3" s="1"/>
  <c r="G13" i="3" s="1"/>
  <c r="F14" i="3" s="1"/>
  <c r="G14" i="3" s="1"/>
  <c r="F15" i="3" s="1"/>
  <c r="G15" i="3" s="1"/>
  <c r="F16" i="3" s="1"/>
  <c r="G16" i="3" s="1"/>
  <c r="F17" i="3" s="1"/>
  <c r="G17" i="3" s="1"/>
  <c r="F18" i="3" s="1"/>
  <c r="G18" i="3" s="1"/>
  <c r="F19" i="3" s="1"/>
  <c r="G19" i="3" s="1"/>
  <c r="F20" i="3" s="1"/>
  <c r="G20" i="3" s="1"/>
  <c r="A6" i="3"/>
  <c r="E71" i="2"/>
  <c r="E72" i="2" s="1"/>
  <c r="I1" i="2" s="1"/>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G6" i="2"/>
  <c r="F7" i="2" s="1"/>
  <c r="G7" i="2" s="1"/>
  <c r="F8" i="2" s="1"/>
  <c r="G8" i="2" s="1"/>
  <c r="F9" i="2" s="1"/>
  <c r="G9" i="2" s="1"/>
  <c r="F10" i="2" s="1"/>
  <c r="G10" i="2" s="1"/>
  <c r="F11" i="2" s="1"/>
  <c r="G11" i="2" s="1"/>
  <c r="F12" i="2" s="1"/>
  <c r="G12" i="2" s="1"/>
  <c r="F13" i="2" s="1"/>
  <c r="G13" i="2" s="1"/>
  <c r="F14" i="2" s="1"/>
  <c r="G14" i="2" s="1"/>
  <c r="F15" i="2" s="1"/>
  <c r="G15" i="2" s="1"/>
  <c r="F16" i="2" s="1"/>
  <c r="G16" i="2" s="1"/>
  <c r="F17" i="2" s="1"/>
  <c r="G17" i="2" s="1"/>
  <c r="F18" i="2" s="1"/>
  <c r="G18" i="2" s="1"/>
  <c r="F19" i="2" s="1"/>
  <c r="G19" i="2" s="1"/>
  <c r="F20" i="2" s="1"/>
  <c r="G20" i="2" s="1"/>
  <c r="F21" i="2" s="1"/>
  <c r="G21" i="2" s="1"/>
  <c r="F22" i="2" s="1"/>
  <c r="G22" i="2" s="1"/>
  <c r="F23" i="2" s="1"/>
  <c r="G23" i="2" s="1"/>
  <c r="F24" i="2" s="1"/>
  <c r="G24" i="2" s="1"/>
  <c r="F25" i="2" s="1"/>
  <c r="G25" i="2" s="1"/>
  <c r="F26" i="2" s="1"/>
  <c r="G26" i="2" s="1"/>
  <c r="F27" i="2" s="1"/>
  <c r="G27" i="2" s="1"/>
  <c r="F28" i="2" s="1"/>
  <c r="G28" i="2" s="1"/>
  <c r="F29" i="2" s="1"/>
  <c r="G29" i="2" s="1"/>
  <c r="F30" i="2" s="1"/>
  <c r="G30" i="2" s="1"/>
  <c r="F31" i="2" s="1"/>
  <c r="G31" i="2" s="1"/>
  <c r="F32" i="2" s="1"/>
  <c r="G32" i="2" s="1"/>
  <c r="F33" i="2" s="1"/>
  <c r="G33" i="2" s="1"/>
  <c r="F34" i="2" s="1"/>
  <c r="G34" i="2" s="1"/>
  <c r="F35" i="2" s="1"/>
  <c r="G35" i="2" s="1"/>
  <c r="F36" i="2" s="1"/>
  <c r="G36" i="2" s="1"/>
  <c r="F37" i="2" s="1"/>
  <c r="G37" i="2" s="1"/>
  <c r="F38" i="2" s="1"/>
  <c r="G38" i="2" s="1"/>
  <c r="F39" i="2" s="1"/>
  <c r="G39" i="2" s="1"/>
  <c r="F40" i="2" s="1"/>
  <c r="G40" i="2" s="1"/>
  <c r="F41" i="2" s="1"/>
  <c r="G41" i="2" s="1"/>
  <c r="F42" i="2" s="1"/>
  <c r="G42" i="2" s="1"/>
  <c r="F43" i="2" s="1"/>
  <c r="G43" i="2" s="1"/>
  <c r="F44" i="2" s="1"/>
  <c r="G44" i="2" s="1"/>
  <c r="F45" i="2" s="1"/>
  <c r="G45" i="2" s="1"/>
  <c r="F46" i="2" s="1"/>
  <c r="G46" i="2" s="1"/>
  <c r="F47" i="2" s="1"/>
  <c r="G47" i="2" s="1"/>
  <c r="F48" i="2" s="1"/>
  <c r="G48" i="2" s="1"/>
  <c r="F49" i="2" s="1"/>
  <c r="G49" i="2" s="1"/>
  <c r="F50" i="2" s="1"/>
  <c r="G50" i="2" s="1"/>
  <c r="F51" i="2" s="1"/>
  <c r="G51" i="2" s="1"/>
  <c r="F52" i="2" s="1"/>
  <c r="G52" i="2" s="1"/>
  <c r="F53" i="2" s="1"/>
  <c r="G53" i="2" s="1"/>
  <c r="F54" i="2" s="1"/>
  <c r="G54" i="2" s="1"/>
  <c r="F55" i="2" s="1"/>
  <c r="G55" i="2" s="1"/>
  <c r="F56" i="2" s="1"/>
  <c r="G56" i="2" s="1"/>
  <c r="F57" i="2" s="1"/>
  <c r="G57" i="2" s="1"/>
  <c r="F58" i="2" s="1"/>
  <c r="G58" i="2" s="1"/>
  <c r="F59" i="2" s="1"/>
  <c r="G59" i="2" s="1"/>
  <c r="F60" i="2" s="1"/>
  <c r="G60" i="2" s="1"/>
  <c r="F61" i="2" s="1"/>
  <c r="G61" i="2" s="1"/>
  <c r="F62" i="2" s="1"/>
  <c r="G62" i="2" s="1"/>
  <c r="F63" i="2" s="1"/>
  <c r="G63" i="2" s="1"/>
  <c r="F64" i="2" s="1"/>
  <c r="G64" i="2" s="1"/>
  <c r="F65" i="2" s="1"/>
  <c r="G65" i="2" s="1"/>
  <c r="F66" i="2" s="1"/>
  <c r="G66" i="2" s="1"/>
  <c r="F67" i="2" s="1"/>
  <c r="G67" i="2" s="1"/>
  <c r="F68" i="2" s="1"/>
  <c r="G68" i="2" s="1"/>
  <c r="F69" i="2" s="1"/>
  <c r="G69" i="2" s="1"/>
  <c r="F70" i="2" s="1"/>
  <c r="G70" i="2" s="1"/>
  <c r="F71" i="2" s="1"/>
  <c r="G71" i="2" s="1"/>
  <c r="A6" i="2"/>
  <c r="F81" i="5" l="1"/>
  <c r="G81" i="5" s="1"/>
  <c r="F82" i="5"/>
  <c r="F114" i="4"/>
  <c r="G114" i="4" s="1"/>
  <c r="G82" i="5" l="1"/>
  <c r="F115" i="4"/>
  <c r="G115" i="4" s="1"/>
  <c r="F116" i="4" l="1"/>
  <c r="G116" i="4" s="1"/>
  <c r="F117" i="4" l="1"/>
  <c r="G117" i="4" s="1"/>
  <c r="F118" i="4" l="1"/>
  <c r="G118" i="4" s="1"/>
  <c r="F119" i="4" s="1"/>
  <c r="G119" i="4" s="1"/>
  <c r="F120" i="4" s="1"/>
  <c r="G120" i="4" s="1"/>
  <c r="F121" i="4" s="1"/>
  <c r="G121" i="4" s="1"/>
  <c r="F122" i="4" s="1"/>
  <c r="G122" i="4" s="1"/>
  <c r="F123" i="4" s="1"/>
  <c r="G123" i="4" s="1"/>
  <c r="F124" i="4" l="1"/>
  <c r="G124" i="4" s="1"/>
  <c r="F125" i="4" l="1"/>
  <c r="G125" i="4" s="1"/>
  <c r="F126" i="4" s="1"/>
  <c r="G126" i="4" s="1"/>
  <c r="F127" i="4" s="1"/>
  <c r="G127" i="4" s="1"/>
  <c r="F128" i="4" s="1"/>
  <c r="G128" i="4" s="1"/>
  <c r="F129" i="4" s="1"/>
  <c r="G129" i="4" s="1"/>
  <c r="F130" i="4" s="1"/>
  <c r="G130" i="4" s="1"/>
</calcChain>
</file>

<file path=xl/sharedStrings.xml><?xml version="1.0" encoding="utf-8"?>
<sst xmlns="http://schemas.openxmlformats.org/spreadsheetml/2006/main" count="1826" uniqueCount="794">
  <si>
    <t>2022-06-27 필수값 체크 해제
2022-07-18 담보평가금액 수신 가능함에 따라 필드명 변경</t>
  </si>
  <si>
    <t>(전문응답 시 보험료 표시 FA-&gt;은행) 은행은 응답전문이 정상처리가 확인되지 않은 경우 보험료 판단 로직에서 제외 - 응답전문 정상수신(Y)인 경우만 보험료 적용</t>
  </si>
  <si>
    <t>청약의뢰시점 신규의뢰 전송 시점 확인, 변경의뢰 가능 항목변경, 조사확인결과서 전문 28~31, 41,45 필드 추가, 대출진행상태전문 필드 15,16 재정의</t>
  </si>
  <si>
    <t>청약의뢰(변경)전문 #37. 대출만기일자 필드 필수여부 선택Y로 설정
1) 오류시 : 0001-01-01 (09.01. 오후 부터 표기 X)
2) 정상값 기재</t>
  </si>
  <si>
    <t>Updated 2022-07-14 (청약의뢰 전문 항목 중 대상부동산코드)</t>
  </si>
  <si>
    <t>2022-09-02 추가
2022-12-09 코드추가: 4. 이전등기(대출종류 01, 02, 03, 04의 경우)
2022-12-27 코드재정의 3. 08, 09의 경우
2023-02-09 코드재정의 1,2,수정/3,4 삭제</t>
  </si>
  <si>
    <r>
      <rPr>
        <b/>
        <sz val="10"/>
        <color rgb="FF000000"/>
        <rFont val="맑은 고딕"/>
        <family val="3"/>
        <charset val="129"/>
      </rPr>
      <t>1. KOS</t>
    </r>
    <r>
      <rPr>
        <sz val="10"/>
        <color rgb="FF000000"/>
        <rFont val="맑은 고딕"/>
        <family val="3"/>
        <charset val="129"/>
      </rPr>
      <t xml:space="preserve">  2. 은행 3. 해당사항없음(표준화 사용하지 않은 경우)
1) KOS에서 발송하는 A100. 전문으로 보내는 대출금액 총 합계와 (Ex.1억원)
2) 은행에서 발송하는 A400. 전문으로 보내는 대출 총 지급액 총 합계 (Ex.1억원) 가 일치한 경우만 
1. KOS  체크필요  (A400 전문으로 보내는 대출 총 지급액이 작은 경우 2. 은행 체크)</t>
    </r>
  </si>
  <si>
    <t>1. 제출완료 
2. 제출 미완료(영업점에서 차주에게 제출 요청 필요) 
1) 주민등록등본을 통해 혼인 여부가 파익되지 않아 가족관계증명서를 제출해야하나 하지 않은 경우 혹은
2) 종료일자까지 주민등록등본과 가족관계증명서를 제출하지 않았을 경우
3. 은행 서류 확인 완료 (대출 진행 상태 전문 13번 필드 #42. 수신된 경우)
4. 해당사항없음 
1) 은행의 취급기준에 따라 서류 제출이 불필요한 경우 혹은 
2) 차주가 주민등록등본을 KOS에 제출하여 혼인 사실 파악완료한 경우 혹은 
3) 대출진행상태 13번 필드 # 42: 영업점 서류 제출 및 서류 확인 완료 (01.주민등록등본)이 수신된 경우 포함)</t>
  </si>
  <si>
    <t>6100.청약의뢰(변경) #65 법무법인명 코드 재정의 
[경우1]
#17. 대출종류 01번 02번 03번 04번 08번 09번 이고,
#74. 등기방식 03번 해당없음인 경우 필수값 체크</t>
  </si>
  <si>
    <t>2022-06-23</t>
  </si>
  <si>
    <t>2022-06-27</t>
  </si>
  <si>
    <t>2022-06-28</t>
  </si>
  <si>
    <t>2022-06-21</t>
  </si>
  <si>
    <t>전문 내용 최초 생성</t>
  </si>
  <si>
    <t>2022-06-24</t>
  </si>
  <si>
    <t>2022-07-12</t>
  </si>
  <si>
    <t>2022-07-07</t>
  </si>
  <si>
    <t>2022-09-01</t>
  </si>
  <si>
    <t>2022-08-12</t>
  </si>
  <si>
    <t>2022-07-18</t>
  </si>
  <si>
    <t>2022-09-02</t>
  </si>
  <si>
    <t>2022-08-16</t>
  </si>
  <si>
    <t>2022-07-14</t>
  </si>
  <si>
    <t>2022-08-08</t>
  </si>
  <si>
    <t>대출금 지급 표준화 적용 여부 (=실행확인 및 설정등기 확인 요청 여부)</t>
  </si>
  <si>
    <t>소유자명이 3인 이상의 경우 : 홍길동-850201, 박철수-620521</t>
  </si>
  <si>
    <r>
      <t>6500.사전의뢰, 6100.청약의뢰 #13 대출종류 코드 재정의: 08. 이주비대출</t>
    </r>
    <r>
      <rPr>
        <strike/>
        <sz val="9"/>
        <color rgb="FF000000"/>
        <rFont val="굴림체"/>
        <family val="3"/>
        <charset val="129"/>
      </rPr>
      <t>(#106 후취담보여부 Y인 경우)</t>
    </r>
    <r>
      <rPr>
        <sz val="9"/>
        <color rgb="FF000000"/>
        <rFont val="굴림체"/>
        <family val="3"/>
        <charset val="129"/>
      </rPr>
      <t xml:space="preserve"> 09.입주잔금대출</t>
    </r>
    <r>
      <rPr>
        <strike/>
        <sz val="9"/>
        <color rgb="FF000000"/>
        <rFont val="굴림체"/>
        <family val="3"/>
        <charset val="129"/>
      </rPr>
      <t>(#106 후취담보여부 Y인 경우)</t>
    </r>
  </si>
  <si>
    <r>
      <t xml:space="preserve">01 : 주민등록등본(제공 가능)
02 : 전입세대열람원(확인 요청중)
03 : 가족관계증명서
</t>
    </r>
    <r>
      <rPr>
        <sz val="10"/>
        <color rgb="FF000000"/>
        <rFont val="맑은 고딕"/>
        <family val="3"/>
        <charset val="129"/>
      </rPr>
      <t xml:space="preserve">
</t>
    </r>
    <r>
      <rPr>
        <sz val="9"/>
        <color rgb="FF000000"/>
        <rFont val="맑은 고딕"/>
        <family val="3"/>
        <charset val="129"/>
      </rPr>
      <t>제출된 서류 항목이 2개 이상의 경우 ',"로 구분   ex. 01.02</t>
    </r>
  </si>
  <si>
    <t>1. 있음(▲디딤돌 대출의 경우 영업점 확인 필요) 
2. 없음 
3. 확인불가 (영업점에서 서류 확인 필요) (*주민등록등본 확인이 불가한 경우)
4. 해당사항없음</t>
  </si>
  <si>
    <t>2022-12-22 필드 추가 
08. 이주비대출 (후취담보대출 Y 인 경우)
09. 입주잔금대출 (후취담보대출 Y 인 경우)
2023-01-10 필드 재정의
08. 이주비대출
09. 입주잔금대출</t>
  </si>
  <si>
    <t xml:space="preserve">2022-12-22 필드 추가 
08. 이주비대출 (후취담보대출 Y 인 경우)
09. 입주단금대출 (후취담보대출 Y 인 경우)
2023-01-10 필드 재정의
08. 이주비대출
09. 입주잔금대출
</t>
  </si>
  <si>
    <r>
      <t xml:space="preserve">1. 차주 전입 
2. 차주 미전입 (▲디딤돌대출 의 경우는 영업점에서 확인 필요)
</t>
    </r>
    <r>
      <rPr>
        <u/>
        <sz val="10"/>
        <color rgb="FF000000"/>
        <rFont val="맑은 고딕"/>
        <family val="3"/>
        <charset val="129"/>
      </rPr>
      <t xml:space="preserve">(#44. 차주가 주민등록등본을 제출하지 않아 (2.제출 미완료) 세대 구성원 확인이 불가한 경우 혹은 #50. 차주가 제출한 전입세대열람원(1.제출완료) 상에 차주명 확인이 불가한 경우  </t>
    </r>
    <r>
      <rPr>
        <sz val="10"/>
        <color rgb="FF000000"/>
        <rFont val="맑은 고딕"/>
        <family val="3"/>
        <charset val="129"/>
      </rPr>
      <t xml:space="preserve">
3. 등재 무 (전입 내역 없음) -(▲디딤돌대출의 경우는 영업점에서 확인 필요)
</t>
    </r>
    <r>
      <rPr>
        <u/>
        <sz val="10"/>
        <color rgb="FF000000"/>
        <rFont val="맑은 고딕"/>
        <family val="3"/>
        <charset val="129"/>
      </rPr>
      <t xml:space="preserve">(#50. 차주가 제출한 전입세대열람원(1.제출완료) 상에 등재된 세대가 없는 경우    </t>
    </r>
    <r>
      <rPr>
        <sz val="10"/>
        <color rgb="FF000000"/>
        <rFont val="맑은 고딕"/>
        <family val="3"/>
        <charset val="129"/>
      </rPr>
      <t xml:space="preserve">
4. 확인불가 (영업점에서 서류 확인 필요)
5. 해당사항 없음</t>
    </r>
  </si>
  <si>
    <r>
      <rPr>
        <strike/>
        <sz val="10"/>
        <color rgb="FF000000"/>
        <rFont val="맑은 고딕"/>
        <family val="3"/>
        <charset val="129"/>
      </rPr>
      <t xml:space="preserve">2022-07-18 확인내용 (Updated 07-20)
01. 실행 확인결과서 전송 시점
경우1) 실행 당일 A400 전문 수신한 경우 (표준화에 해당되는 경우만 A400 전문 수신 됨)
실행 당일 “01. 실행확인결과서 전문 전송”
경우2) 실행 당일 A400 전문 수신되지 않고 and
청약의뢰전문에 #22. 대출금 지급 표준화 적용 여부 -  N. 표준화 대상 아님 의 경우
☞ 대출진행상태전문 13번필드 #31 코드 수신된 경우 “01. 실행확인결과서 전문 전송”
2022-09-16 수정내용
01. 실행확인결과서 전송 시점 : A400→A700
</t>
    </r>
    <r>
      <rPr>
        <sz val="10"/>
        <color rgb="FF000000"/>
        <rFont val="맑은 고딕"/>
        <family val="3"/>
        <charset val="129"/>
      </rPr>
      <t xml:space="preserve">
2023-04-28 수정내용 
01~04 코드 수신 시 6300전문 #13대출진행상태의 '31.대출실행' 코드가 수신되지 않은 경우 오류 처리 함.  
다만, ’01.실행확인결과서’는 6100전문 #22 ‘Y.표준화대상’ 인 경우, 6300전문 #13대출진행상태의 '31.대출실행' 코드가 수신되지 않더라도 오류 처리하지 않음
</t>
    </r>
  </si>
  <si>
    <t>(신탁등기)금융기관_우선수익자명</t>
  </si>
  <si>
    <t>공동 매도인이 있는 경우 입력</t>
  </si>
  <si>
    <t>(신탁등기)부동산소유자_위탁자명</t>
  </si>
  <si>
    <t>1. 전입 
2. 미전입(▲디딤돌대출의 경우는 영업점에서 확인 필요) 
3. 확인불가(영업점에서 서류 확인 필요) 
4. 해당사항없음
1) 대출진행상태 13번 필드#42 : 영업점 서류 제출 및 서류 확인 완료 수신된 경우  (01.주민등록등본_(KOS에서 확인가능 서류가 없음)) 혹은 
2) 청약의뢰전문 #68 : #2. 확인불필요 #3. 해당사항없음 의 경우 혹은
3) 가족관계증명서로 배우자가 확인되었을 경우</t>
  </si>
  <si>
    <t>1. 확인 
2. 미확인(▲적격대출의 경우 영업점에서 확인 필요) 
3. 확인불가(영업점에서 서류 확인 필요) 
4. 해당사항없음
1) 대출진행상태 13번 필드#42 : 영업점 서류 제출 및 서류 확인 완료이 전달된 경우  (01.주민등록등본_확인대상 서류가 없음) 혹은
2) 청약의뢰전문 #68 : #2. 확인불필요 #3. 해당사항없음 의 경우 혹은
3) 주민등록등본으로 배우자가 확인되었을 경우</t>
  </si>
  <si>
    <t>2022-06-24 필드명 및 필드재정의 
2022-08-08 필드 명확화 (윤차장님과 KOS 확인 완료)</t>
  </si>
  <si>
    <t>6100. 청약의뢰(변경)전문 #83, #89, #93, #97, #101, #105 필드 항목설명 추가</t>
  </si>
  <si>
    <t xml:space="preserve">2022-07-06 FIS 확인내용 : 신규 청약의뢰 이후, 권원보험 신청번호는 수시로 변경 가능함 </t>
  </si>
  <si>
    <t xml:space="preserve">2022-07-11 필드 추가
2022-10-13 코드#3 재정의
2022-10-24 코드#3 재정의
</t>
  </si>
  <si>
    <t>6200 - (코코스원)퍼스트어메리칸 -&gt; 우리은행
6210 - 응답전문(우리은행 -&gt; 퍼스트어메리칸)</t>
  </si>
  <si>
    <t>우리은행 근저당권 순위 일치 여부 
(청약의뢰전문 #41. 필드(우리은행 근저당권 등기 순위) 일치여부)</t>
  </si>
  <si>
    <t>6300 - 우리은행 -&gt; 퍼스트어메리칸(코코스원)
6310 - 응답전문(퍼스트어메리칸 -&gt; 우리은행)</t>
  </si>
  <si>
    <t>6200. 조사확인결과서 전문 #13. 처리구분 필드 01.실행확인결과서 수신 조건 변경
 - A700 전문 정상수신여부 반영 해제</t>
  </si>
  <si>
    <t>6100.청약의뢰(변경) #65 법무법인명 - 필수값 재정의
 - [경우3] #106. 후취담보여부 "Y"인 경우 필수값 체크하지 않음</t>
  </si>
  <si>
    <t>(디딤돌대출) 배우자 등재 주민등록등본 확인 필요 여부
(적격대출) 배우자 등재 주민등록등본(혹은 가족관계증명서) 확인 필요 여부</t>
  </si>
  <si>
    <t xml:space="preserve">2022-07-11 필드 추가
2022-09-21 코드 재정의
2022-10-13 필드 재정의
2022-10-24 필드 재정의
</t>
  </si>
  <si>
    <t>기금담보(대출종류 : 02번,03번,04번)+은행담보(01번) 동시 취급의 경우 필수값
기금담보((대출종류 : 02번,03번,04번)+ 기금담보((대출종류 : 02번,03번,04번) 동시 취급의 경우 필수값</t>
  </si>
  <si>
    <t>청약의뢰 #16. 대출종류 01,03,04번의 경우
(대출진행상태전문 상의 최종실행일자 기준) 실행일자보다 빠른 전입자 (차주 제외) 유무
청약의뢰 #16. 대출종류 07번의 경우
안심전환대출신청일(2022.09.15) 당일부터~대출실행일 당일)사이에 전입된 세대주 유무</t>
  </si>
  <si>
    <r>
      <t>6100.청약의뢰(변경) #65 법무법인명 필드 재정의
[경우1]
#106 후취담보여부가 N이고
#17. 대출종류 01번 02번 03번 04번</t>
    </r>
    <r>
      <rPr>
        <strike/>
        <sz val="9"/>
        <color rgb="FF000000"/>
        <rFont val="굴림체"/>
        <family val="3"/>
        <charset val="129"/>
      </rPr>
      <t xml:space="preserve"> 08번 </t>
    </r>
    <r>
      <rPr>
        <sz val="9"/>
        <color rgb="FF000000"/>
        <rFont val="굴림체"/>
        <family val="3"/>
        <charset val="129"/>
      </rPr>
      <t xml:space="preserve">09번 이고,
#74. 등기방식 03번 해당없음인 경우 필수값 체크
[경우2]
#106 후취담보여부가 Y이면 필수값 체크 </t>
    </r>
  </si>
  <si>
    <t>1. 전입
2. 미전입(▲디딤돌대출 및 ▲보금자리론의 경우는 영업점에서 확인 필요) 
3. 확인불가(영업점에서 서류 확인 필요) 
4. 해당사항없음
1) 대출진행상태 13번 필드#42 : 영업점 서류 제출 및 서류 확인 완료 수신된 경우 ((KOS에서 확인가능 서류가 없음))</t>
  </si>
  <si>
    <t>1. 제출완료 
2. 제출 미완료(영업점에서 차주에게 제출 요청 필요) 
3. 은행 서류 확인 완료  (대출 진행 상태 전문 13번 필드 #42. 수신된 경우)
4. 해당사항없음 (은행의 취급기준에 따라 서류 제출이 불필요한 경우 포함)</t>
  </si>
  <si>
    <t>청약의뢰(변경)전문 #40. 대출기간 필드 필수여부 선택Y로 설정
(사유 : #37. 대출만기일자 필드 정확한 값 수신 불가)
1) #37. 대출만기일자 오류시 0 이외의 숫자 표시
2) #37. 대출만기일자 정상값 수신 시 0 표시 가능</t>
  </si>
  <si>
    <t>1. 제출완료
2. 제출 미완료(영업점에서 차주에게 제출 요청 필요) 
3. 은행 서류 확인 완료 (대출 진행 상태 전문 13번 필드 #42. 수신된 경우)
4. 해당사항없음 (은행의 취급기준에 따라 서류 제출이 불필요한 경우 포함)</t>
  </si>
  <si>
    <t>Y. 일치 
N. 불일치 (실행 당일 법무사가 KOS앱에 입력한 접수번호와 설정등기 경료 이후 발급한 등기사항증명서 상의 접수번호 일치 여부) 
K. 해당사항없음
 1) 법무사가 KOS에 설정접수번호를 입력하지 않아 확인할 수 없는 경우</t>
  </si>
  <si>
    <r>
      <t xml:space="preserve">2022-07-06 FIS 확인내용 : 청약의뢰 전문 전달 시점 - </t>
    </r>
    <r>
      <rPr>
        <b/>
        <u/>
        <sz val="9"/>
        <color rgb="FF000000"/>
        <rFont val="맑은 고딕"/>
        <family val="3"/>
        <charset val="129"/>
      </rPr>
      <t>팀장 W/F 결제가 진행되는 경우</t>
    </r>
    <r>
      <rPr>
        <sz val="9"/>
        <color rgb="FF000000"/>
        <rFont val="맑은 고딕"/>
        <family val="3"/>
        <charset val="129"/>
      </rPr>
      <t xml:space="preserve"> 매번 보험사로 청약           의뢰전문 전달 됨 (팀장결제가 진행필요한 경우는 BPR (담당자:구만호 과장님)을 통해 확인 가능함)</t>
    </r>
  </si>
  <si>
    <t>6100.청약의뢰(변경) #65 법무법인명 필수값 재정의 
[경우1]
#17. 대출종류 "07. 서민안심전환대출"이고 #76. 선순위상환유무 "1.당행상환"인 경우 필수값 체크하지 않음
[경우2]
#18. 자금용도 "02. 주택구입"이고 #74. 등기방식 "1.전자등기"인 경우 필수값 체크하지 않음</t>
  </si>
  <si>
    <t>청약의뢰전문 대출종류 코드 수정 및 조사확인결과서 처리구분 전달 시점 명확화</t>
  </si>
  <si>
    <t>(Unique Key)
여신승인신청번호 변경의 경우 청약 취소 후 신규의뢰 필</t>
  </si>
  <si>
    <t>#13. 대출진행상태 "42 : 영업점 서류 제출 및 서류 확인 완료" 필수</t>
  </si>
  <si>
    <r>
      <t>1. 전자등기</t>
    </r>
    <r>
      <rPr>
        <strike/>
        <sz val="9"/>
        <color rgb="FF000000"/>
        <rFont val="맑은 고딕"/>
        <family val="3"/>
        <charset val="129"/>
      </rPr>
      <t>(대출종류 07. 서민안심전환대출의 경우)</t>
    </r>
    <r>
      <rPr>
        <sz val="9"/>
        <color rgb="FF000000"/>
        <rFont val="맑은 고딕"/>
        <family val="3"/>
        <charset val="129"/>
      </rPr>
      <t xml:space="preserve">
2. 일반등기</t>
    </r>
    <r>
      <rPr>
        <strike/>
        <sz val="9"/>
        <color rgb="FF000000"/>
        <rFont val="맑은 고딕"/>
        <family val="3"/>
        <charset val="129"/>
      </rPr>
      <t>(대출종류 07. 서민안심전환대출의 경우)</t>
    </r>
    <r>
      <rPr>
        <sz val="9"/>
        <color rgb="FF000000"/>
        <rFont val="맑은 고딕"/>
        <family val="3"/>
        <charset val="129"/>
      </rPr>
      <t xml:space="preserve"> 
</t>
    </r>
    <r>
      <rPr>
        <strike/>
        <sz val="9"/>
        <color rgb="FF000000"/>
        <rFont val="맑은 고딕"/>
        <family val="3"/>
        <charset val="129"/>
      </rPr>
      <t xml:space="preserve">3. 해당없음(대출종류 01, 02, 03, 04, </t>
    </r>
    <r>
      <rPr>
        <b/>
        <strike/>
        <u/>
        <sz val="9"/>
        <color rgb="FF000000"/>
        <rFont val="맑은 고딕"/>
        <family val="3"/>
        <charset val="129"/>
      </rPr>
      <t>08, 09의</t>
    </r>
    <r>
      <rPr>
        <strike/>
        <sz val="9"/>
        <color rgb="FF000000"/>
        <rFont val="맑은 고딕"/>
        <family val="3"/>
        <charset val="129"/>
      </rPr>
      <t xml:space="preserve"> 경우)</t>
    </r>
    <r>
      <rPr>
        <b/>
        <sz val="9"/>
        <color rgb="FF000000"/>
        <rFont val="맑은 고딕"/>
        <family val="3"/>
        <charset val="129"/>
      </rPr>
      <t xml:space="preserve">
</t>
    </r>
    <r>
      <rPr>
        <strike/>
        <sz val="9"/>
        <color rgb="FF000000"/>
        <rFont val="맑은 고딕"/>
        <family val="3"/>
        <charset val="129"/>
      </rPr>
      <t>4. 이전등기(대출종류 01, 02, 03, 04의 경우)</t>
    </r>
  </si>
  <si>
    <t xml:space="preserve">#13. 대출진행 상태 코드별 해당 일자 
31 : 최종 대출실행일자
91 : 전액상환(대출종료) = 전액상환일자
92 : 청약철회(대출철회) = 청약철회일자
42 : 영업점 서류 확인 완료(차주가 영업점에 서류 제출한 경우) = 서류확인일자
</t>
  </si>
  <si>
    <t>Y. 일치 
N. 불일치 (청약의뢰정보 상의 순위 #41. 필드 상에 기재된 정보 vs.  설정등기 경료 이후 발급한 등기사항증명서 "을구" 에 한하여 등기목적이 "근저당권"에 해당되는 유효한 권리만을 대상으로 한 순위 일치 여부)  
K. 해당사항없음</t>
  </si>
  <si>
    <t>2022-06-27 은행 확인 결과, 
영업점에서 서류를 건별로 업로드하는 것이 아니고 한꺼번에 올리는 경우가 있어 
어떤 서류를 제출 했는지 확인이 불가한 경우가 발생 가능성이 높아 01. 02만 반영하도록 함
2022-07-12 적격대출의 경우 전입여부 확인은 불필요하므로 결혼혼인여부 확인 가능한 서류 03번 코드 추가
2022-07-20 부동산 금융부 확인내용
영업점에서는 주민등록등본과 가족관계증명서를 별도 구분 없이 올리므로
은행은 모두 01번으로 전달 할 예정임 – 실무상 03번은 수신되는 경우가 없음</t>
  </si>
  <si>
    <r>
      <t xml:space="preserve">1. KOS  2. 은행 3. 해당사항없음(상환/잔금완납영수증 없는 경우)
</t>
    </r>
    <r>
      <rPr>
        <b/>
        <sz val="10"/>
        <color rgb="FF000000"/>
        <rFont val="맑은 고딕"/>
        <family val="3"/>
        <charset val="129"/>
      </rPr>
      <t xml:space="preserve">1) 실제 발생된 상환건수와 (Ex. 상환건수 2건)
2) KOS가 업로드하는 상환영수증 건수와 일치하는 경우 (Ex. 상환영수증 2건) 에만
</t>
    </r>
    <r>
      <rPr>
        <sz val="10"/>
        <color rgb="FF000000"/>
        <rFont val="맑은 고딕"/>
        <family val="3"/>
        <charset val="129"/>
      </rPr>
      <t xml:space="preserve">
1. KOS  체크필요  (A400 전문으로 보내는 대출 총 지급액이 작은 경우 2. 은행 체크)</t>
    </r>
  </si>
  <si>
    <t>[경우1]
#17. 대출종류 "07. 서민안심전환대출"이고, #76. 선순위상환 유무 “1. 당행상환”의 경우 필수값 체크하지 않음
[경우2]
#18. 자금용도 "02. 주택구입"이고 #74. 등기방식이 "1.전자등기"인 경우 필수값 체크하지 않음
[경우3]
#106. 후취담보여부 "Y"인 경우 필수값 체크하지 않음</t>
  </si>
  <si>
    <r>
      <t xml:space="preserve">6300 대출진행상태 전문 #51 대출진행상태 코드 51번 삭제
</t>
    </r>
    <r>
      <rPr>
        <strike/>
        <sz val="9"/>
        <color rgb="FF000000"/>
        <rFont val="굴림체"/>
        <family val="3"/>
        <charset val="129"/>
      </rPr>
      <t>51: 등기필정보 제출보정명령발생 알림</t>
    </r>
    <r>
      <rPr>
        <sz val="9"/>
        <color rgb="FF000000"/>
        <rFont val="굴림체"/>
        <family val="3"/>
        <charset val="129"/>
      </rPr>
      <t xml:space="preserve"> 삭제</t>
    </r>
  </si>
  <si>
    <t>[24.11.12]
① 신탁등기 말소 위임장에서 확인 가능한 정보
  - 부동산소유자_위탁자 / 신탁사_수탁자</t>
  </si>
  <si>
    <t>6500.사전의뢰(변경) #63 은행지점코드 필드 추가(6자리) - 필수값 (Y:필수)
예비정보필드 6자리 차감)</t>
  </si>
  <si>
    <t>1.신혼부부 우대로 조사(등본/전입) 필요 대상자                          2.해당사항없음</t>
  </si>
  <si>
    <t>2022-09-01 정상값 혹은 '0001-01-01'로 수신 예정 (09.01. 오후부터 정상값 혹은 표기 X)</t>
  </si>
  <si>
    <t>2022-07-18 필수값 -&gt; 선택Y로 변경 (#18. 1. KOS 입력 완료의 경우에 한하여 필수값 체크)</t>
  </si>
  <si>
    <t>(등기사항증명서 기준) 
1. 집합건물 2. 건물 3. 토지  4. 건물+토지(혹은 2개 필지 이상의 경우)</t>
  </si>
  <si>
    <t>6100.청약의뢰(변경) #74 등기방식 코드 재정의 
3. 해당없음(대출종류 01, 02, 03, 04, 08, 09의 경우)</t>
  </si>
  <si>
    <t>6500.사전의뢰(변경) #56 등기방식 코드 재정의 
3. 해당없음(대출종류 01, 02, 03, 04, 08, 09의 경우)</t>
  </si>
  <si>
    <t>6400.증권전문 #17 증권발행일자 코드 추가 : 08. 이주비대출 - 설정접수일자
09. 입주잔금대출 - 설정접수일자</t>
  </si>
  <si>
    <t xml:space="preserve">#76 1,2,3번의 경우 필수값
※ #84. 당행상환합산금액+ #85. 타행상환합산금액
 (상환금액 : 원금) </t>
  </si>
  <si>
    <t>청약의뢰(변경)전문 - 상환대상 순위번호 1-5 (#86, #90, #94, #98, #102) 속성 N → C로 변경</t>
  </si>
  <si>
    <t>1. 당행상환 
2. 타행상환 
3. 당행 및 타행 상환 
4. 해당사항없음(대출종류 01, 02, 03, 04의 경우)</t>
  </si>
  <si>
    <t>2022-07-07 FIS를 통해 대상부동산 우편번호 전달 불가로 확인 및 요청사항에 따라 1개 필드 사용으로 수정</t>
  </si>
  <si>
    <t>2022-07-12 필드 재정의
2022-08-31 결혼예정자에 따른 서류 확인 업무는 68번 필드 기준으로 진행됨</t>
  </si>
  <si>
    <t>실행 당일 등기접수번호 입력 완료 여부                    (KOS앱에 법무사가 접수번호 입력 완료 여부)</t>
  </si>
  <si>
    <t>2022-09-02 추가
2022-09-15 필드재정의
2022-09-23 항목설명 추가</t>
  </si>
  <si>
    <t>2022-07-06 FIS 업무 협의 : 보험료는 청약의뢰전문 응답에 포함하여 전달하고자 함</t>
  </si>
  <si>
    <t>6400 - 퍼스트어메리칸 -&gt; 우리은행
6410 - 응답전문(우리은행 -&gt; 퍼스트어메리칸)</t>
  </si>
  <si>
    <t>6200.조사확인결과서 #14 대출종류 코드 추가: 08. 이주비대출 09.입주잔금대출</t>
  </si>
  <si>
    <t>청약의뢰전문 #20.우리은행 대출상품명 속성 변경, 조사확인결과서 16번 17번 필드 명확화</t>
  </si>
  <si>
    <t>청약의뢰전문 필드추가, 코드재정의, 조사확인결과서 필드 추가, 대출진행상태전문 필드 추가</t>
  </si>
  <si>
    <t>우리은행 확인 필 사항
1. 각 조사업무별 마감일자가 상이하므로 확인 필
2. 모든 조사업무 기준 실행일자 포함 최대3개월이내(확정 필)</t>
  </si>
  <si>
    <t>1. 말소접수번호가 3건 이상의 경우
2. 표준화 Y일 때 6300 전문 #31 선 수신시 - "법무사 당일 설정접수 미입력건" 문구 추가</t>
  </si>
  <si>
    <t>우리은행 근저당권 설정접수번호 일치 여부 
(실행 후 법무사가 KOS앱에 입력한 접수번호와 등기사항증명서 상의 접수번호 일치 여부 확인)</t>
  </si>
  <si>
    <t>x25 -&gt; tcp 전환시 일괄추가된 필드임
자기자신을 뺀 전체전문길이 - 2700</t>
  </si>
  <si>
    <t>우리은행 권원보험 신청번호 - (기가입된 권리보험 권원신청번호와는 별개의 신청번호임)</t>
  </si>
  <si>
    <t>조사확인결과서전문 #13.처리구분 필드의 01.실행확인결과서 코드 관련 설명 수정</t>
  </si>
  <si>
    <t>6100-우리은행 -&gt; 퍼스트어메리칸(코코스원)
6110-퍼스트어메리칸 -&gt; 우리은행</t>
  </si>
  <si>
    <t xml:space="preserve">선순위 상환이 있는 경우 필수 - 우리은행 내부 저장 가능 최대 말소접수 정보 3개 </t>
  </si>
  <si>
    <t>x25 -&gt; tcp 전환시 일괄추가된 필드임
자기자신을 뺀 전체전문길이 - 3000</t>
  </si>
  <si>
    <t>x25 -&gt; tcp 전환시 일괄추가된 필드임
자기자신을 뺀 전체전문길이 - 1100</t>
  </si>
  <si>
    <t>YYYYMMDDHHMMSS (#50. 차주 전입세대열람원 제출여부  1. 제출완료 의 경우 필수)</t>
  </si>
  <si>
    <t>청약의뢰(변경)전문 #65. 법무법인명,  #66. 법무법인 사업자번호 참고내용 비고란 추가기재</t>
  </si>
  <si>
    <t>증권전문 #17 필드 코드 추가 - 07. 서민안심전환대출 (구입)소유권이전일자(생활)설정접수일자</t>
  </si>
  <si>
    <t>6300. 대출진행상태 #13 대출진행상태: 코드 추가 (51 : 등기필정보 제출보정명령발생 알림)</t>
  </si>
  <si>
    <t>6100. 청약의뢰(변경)전문 #65 법무법인 필드 재정의 등기방식 03번 해당없인 경우 필수</t>
  </si>
  <si>
    <t>이 증권의 소유권 및 보험가입금액에 해당하는 근저당권을 제외한 등기사항증명서상 갑구 및 을구사항</t>
  </si>
  <si>
    <t>6500.사전의뢰, 6100.청약의뢰 #13 대출종류 추가: 08. 이주비대출 09.입주잔금대출</t>
  </si>
  <si>
    <t>2022-07-07 추가
2022-12-13 FIS 논의사항
2023-01-27 은행 시스템 반영</t>
  </si>
  <si>
    <t>전문종별코드 위치 응답코드 위치 변경 및 전문공통부 재작성 및 대출진행상태전문 #32. 코드 추가</t>
  </si>
  <si>
    <t>01. 실행 확인결과서 (대출금 지급 표준화)
02. 설정등기 확인결과서 (대출금 지급 표준화)</t>
  </si>
  <si>
    <r>
      <t xml:space="preserve">공동담보(담보부동산의 필지가 2개 이상의 경우) 의 경우
</t>
    </r>
    <r>
      <rPr>
        <b/>
        <sz val="9"/>
        <color rgb="FF000000"/>
        <rFont val="맑은 고딕"/>
        <family val="3"/>
        <charset val="129"/>
      </rPr>
      <t>#32. 부동산구분</t>
    </r>
    <r>
      <rPr>
        <sz val="9"/>
        <color rgb="FF000000"/>
        <rFont val="맑은 고딕"/>
        <family val="3"/>
        <charset val="129"/>
      </rPr>
      <t xml:space="preserve"> 4. 건물+토지의 경우</t>
    </r>
  </si>
  <si>
    <r>
      <t xml:space="preserve">공동담보(담보부동산의 필지가 2개 이상의 경우) 의 경우
</t>
    </r>
    <r>
      <rPr>
        <b/>
        <sz val="9"/>
        <color rgb="FF000000"/>
        <rFont val="맑은 고딕"/>
        <family val="3"/>
        <charset val="129"/>
      </rPr>
      <t>#25. 부동산구분</t>
    </r>
    <r>
      <rPr>
        <sz val="9"/>
        <color rgb="FF000000"/>
        <rFont val="맑은 고딕"/>
        <family val="3"/>
        <charset val="129"/>
      </rPr>
      <t xml:space="preserve"> 4. 건물+토지의 경우</t>
    </r>
  </si>
  <si>
    <t>Y. 진행 요청 N. 진행 불필요</t>
  </si>
  <si>
    <t xml:space="preserve">05. 사전 설문 조사 결과서 </t>
  </si>
  <si>
    <t>06. 사후 설문 조사 결과서</t>
  </si>
  <si>
    <t>01. 저당권 , 02. 임차권</t>
  </si>
  <si>
    <t xml:space="preserve">2022-07-07 필드 추가 </t>
  </si>
  <si>
    <t>2022-07-14 업데이트 완료</t>
  </si>
  <si>
    <t>개월수 (36개월의 경우 036)</t>
  </si>
  <si>
    <t>담보제공자/매수인(2) 생년월일</t>
  </si>
  <si>
    <t>상환말소 순위번호 1이 있으면 필수</t>
  </si>
  <si>
    <t>상환말소 순위번호 2가 있으면 필수</t>
  </si>
  <si>
    <t>전문 길이 정리 / 코드값 정리</t>
  </si>
  <si>
    <t>차주/매수인(1) 일반 전화번호</t>
  </si>
  <si>
    <t>차주/매수인(1) 모바일 전화번호</t>
  </si>
  <si>
    <t>1. 은행지점 2. 모집인(SR)</t>
  </si>
  <si>
    <t>상환말소 순위번호 3이 있으면 필수</t>
  </si>
  <si>
    <t>2022-06-27 필수값 체크</t>
  </si>
  <si>
    <t>03. 주민등록등본 확인결과서</t>
  </si>
  <si>
    <t>Y. 확인 필요  N. 확인 불필요</t>
  </si>
  <si>
    <t>04. 전입세대열람 확인결과서</t>
  </si>
  <si>
    <t>소유자 소유권이전등기 접수일자</t>
  </si>
  <si>
    <t>근린주택 ,상가주택 ,빌라(건물)</t>
  </si>
  <si>
    <t xml:space="preserve">주체별 대출금 지급완료 확인 주체 </t>
  </si>
  <si>
    <t>1. 전송완료 / 2. 전송미완료</t>
  </si>
  <si>
    <t>주민등록등본 상 차주 본인 등재여부</t>
  </si>
  <si>
    <t>우리은행 근저당권등기 접수일자</t>
  </si>
  <si>
    <t>상환말소 순위번호 4가 있으면 필수</t>
  </si>
  <si>
    <t>진행 일자 (YYYYMMDD)</t>
  </si>
  <si>
    <t>완전판매확인 기준에 따른 적정여부</t>
  </si>
  <si>
    <t>전입세대열람 대상 물건 주소지</t>
  </si>
  <si>
    <t>가족관계증명서 상 배우자 확인 여부</t>
  </si>
  <si>
    <t>완전판매확인 결과 은행 전송 여부</t>
  </si>
  <si>
    <t>#76 1,2,3번의 경우 필수값</t>
  </si>
  <si>
    <t>2022-07-07 코드명 변경</t>
  </si>
  <si>
    <t>상환말소 순위번호 5가 있으면 필수</t>
  </si>
  <si>
    <t>완전판매확인 결과 은행 수신 시간</t>
  </si>
  <si>
    <t>실행후 우리신용정보
전입열람결과</t>
  </si>
  <si>
    <t>Y:정상수신완료 N:파일미수신</t>
  </si>
  <si>
    <t>당행 본인대출대환만 존재하는 경우</t>
  </si>
  <si>
    <t>전자설정등기 법무사 사업자번호</t>
  </si>
  <si>
    <t>6600.파일수신결과통보 전문 생성</t>
  </si>
  <si>
    <t>2022-12-22 필드 추가</t>
  </si>
  <si>
    <t>Unique Key 로 확인 완료</t>
  </si>
  <si>
    <t>2023-03-08 필드 추가</t>
  </si>
  <si>
    <t>매매계약서 파일 수신 확인 시간</t>
  </si>
  <si>
    <t>01. 은행담보 (아파트론,부동산론)
02. 디딤돌대출
03. 보금자리론
04. 적격대출
05. 은행전세
06. 기금전세
07. 서민안심전환대출
08. 이주비대출
09. 입주잔금대출</t>
  </si>
  <si>
    <r>
      <t>01. 은행담보 (아파트론,부동산론)
02. 디딤돌대출
03. 보금자리론
04. 적격대출
05. 은행전세
06. 기금전세
07. 서민안심전환대출</t>
    </r>
    <r>
      <rPr>
        <u/>
        <sz val="10"/>
        <color rgb="FF000000"/>
        <rFont val="맑은 고딕"/>
        <family val="3"/>
        <charset val="129"/>
      </rPr>
      <t xml:space="preserve">
</t>
    </r>
    <r>
      <rPr>
        <sz val="10"/>
        <color rgb="FF000000"/>
        <rFont val="맑은 고딕"/>
        <family val="3"/>
        <charset val="129"/>
      </rPr>
      <t>08. 이주비대출
09. 입주잔금대출</t>
    </r>
  </si>
  <si>
    <t>01. 은행담보 (아파트론,부동산론)
02. 디딤돌대출
03. 보금자리론
04. 적격대출
05. 은행전세
06. 기금전세
07. 서민안심전환대출
08. 이주비대출 
09. 입주잔금대출</t>
  </si>
  <si>
    <t>2022-07-18 코드수정
2022-09-16 코드 추가 - 07.서민안심전환대출
2022-12-23 코드추가 08. 이주비대출 09. 입주잔금대출</t>
  </si>
  <si>
    <t>청약의뢰전문 기금+일반 동시취급의 경우 승인신청번호 필드 추가, 조사확인결과서 필드 추가 및 삭제 및 필드 재정의, 대출진행상태전문 코드 및 필드 추가</t>
  </si>
  <si>
    <t xml:space="preserve">해당 일자이내 조사확인결과서 최소 1회 전달 필 (차주 서류 미제출인 경우 포함)
해당 일자까지 서류 미확인된 경우에는 영업점에서 차주에게 업무 협조 </t>
  </si>
  <si>
    <t xml:space="preserve">청약의뢰전문 #24 전입세대열람 확인 요청 여부 - Y. 확인 필요 의 경우 필수값
2022-10-13 필드 재정의
2022-10-24 필드 재정의
</t>
  </si>
  <si>
    <t>6100.청약의뢰(변경) #18 자금용도 - 코드 추가추가 05. 역전세 추가
6500.청약의뢰(변경) #14 자금용도 - 코드 추가추가 05. 역전세 추가</t>
  </si>
  <si>
    <t>#12. 권리보험 기가입유무 1.가입의 경우 필수값
2022-09-02 부터 증권번호 수신 불가로 확인되어, 보험사의 신청번호 뒤 15자리로 수신하게 됨</t>
  </si>
  <si>
    <t>강**-20151212,홍**-20220623,김**-20210623</t>
  </si>
  <si>
    <t>청약의뢰(변경)전문 #64 필드, #72, #73, #75 필드재정의</t>
  </si>
  <si>
    <t>6200. 04. 전입열람확인결과서 필드 재정의 (서민안심전환대출상품)</t>
  </si>
  <si>
    <t>6100. 청약의뢰(변경)전문 #64 필드 필수여부 "선택Y"로 수정</t>
  </si>
  <si>
    <t>6100. 청약의뢰(변경)전문 #66 필드 필수여부 "선택Y"로 변경</t>
  </si>
  <si>
    <t>조사확인결과서 전문 #14 필드 코드 추가 - 07.서민안심전환대출</t>
  </si>
  <si>
    <t xml:space="preserve">2022-07-07 필드추가
2022-07-11 코드추가(31번)
</t>
  </si>
  <si>
    <t>우리은행 여신승인신청번호 (은행담보 및 기금담보 동시 취급의 경우)</t>
  </si>
  <si>
    <t>결혼 예정일자 
(실행일자로부터 3개월 이내까지 결혼예정자로 인정함)</t>
  </si>
  <si>
    <t xml:space="preserve">6100. 청약의뢰(변경) #65 법무법인명: 필수값 체크 재정의 </t>
  </si>
  <si>
    <t>상환말소 순위번호 1이 있으면 필수
(채권금액 : 등기부상 채권최고액)</t>
  </si>
  <si>
    <t>상환말소 순위번호 5가 있으면 필수
(채권금액 : 등기부상 채권최고액)</t>
  </si>
  <si>
    <t>상환말소 순위번호 4가 있으면 필수
(채권금액 : 등기부상 채권최고액)</t>
  </si>
  <si>
    <t>상환말소 순위번호 2가 있으면 필수
(채권금액 : 등기부상 채권최고액)</t>
  </si>
  <si>
    <t>상환말소 순위번호 3이 있으면 필수
(채권금액 : 등기부상 채권최고액)</t>
  </si>
  <si>
    <t>우리은행 여신승인신청번호 
(은행담보 및 기금담보 동시 취급의 경우)</t>
  </si>
  <si>
    <t>1. 일치 
2. 불일치(▲디딤돌 대출의 경우 영업점에서 확인 필요) 
3. 은행 서류 확인 완료 (대출 진행 상태 전문 13번 필드 #42. 수신된 경우)
4. 해당사항없음</t>
  </si>
  <si>
    <t xml:space="preserve">1. 타행대환만 존재하는 경우
2. 당행대환 + 타행대환 모두 존재 하는 경우
3. 당행 배우자대출 대환이 존재하는 경우
4. 당행 본인대출과 배우자대출이 모두 존재하는 경우
</t>
  </si>
  <si>
    <r>
      <t xml:space="preserve">FA </t>
    </r>
    <r>
      <rPr>
        <sz val="9"/>
        <color rgb="FF000000"/>
        <rFont val="함초롬돋움"/>
        <family val="3"/>
        <charset val="129"/>
      </rPr>
      <t>▶우리은행</t>
    </r>
  </si>
  <si>
    <r>
      <t xml:space="preserve">기금담보
02. 디딤돌대출
03. 보금자리론
04. 적격대출
</t>
    </r>
    <r>
      <rPr>
        <b/>
        <sz val="9"/>
        <color rgb="FFFFFFFF"/>
        <rFont val="맑은 고딕"/>
        <family val="3"/>
        <charset val="129"/>
      </rPr>
      <t>07. 서민안심전환대출</t>
    </r>
  </si>
  <si>
    <r>
      <t>[24.12.19] 추가</t>
    </r>
    <r>
      <rPr>
        <b/>
        <sz val="9"/>
        <color rgb="FFFF0000"/>
        <rFont val="맑은 고딕"/>
        <family val="3"/>
        <charset val="129"/>
      </rPr>
      <t xml:space="preserve"> 개인 주민번호 앞 6자리 / 법인 법인등록번호 앞 6자리</t>
    </r>
  </si>
  <si>
    <r>
      <t xml:space="preserve">[24.12.19] 추가  </t>
    </r>
    <r>
      <rPr>
        <b/>
        <sz val="9"/>
        <color rgb="FFFF0000"/>
        <rFont val="맑은 고딕"/>
        <family val="3"/>
        <charset val="129"/>
      </rPr>
      <t>개인 주민번호 앞 6자리 / 법인 법인등록번호 앞 6자리</t>
    </r>
  </si>
  <si>
    <t>6100.청약의뢰(변경) #42 우리은행 근저당권 등기 순위 - 필수값 재정의
 - #17 대출종류 "08. 이주비대출" 인 경우 필수 값 해제</t>
  </si>
  <si>
    <r>
      <t xml:space="preserve">은행에서 전달한 전입세대열람원와 차주가 제출한 전입세대열람원 일치여부 (전입세대열람서 상 </t>
    </r>
    <r>
      <rPr>
        <sz val="10"/>
        <color rgb="FF000000"/>
        <rFont val="맑은 고딕"/>
        <family val="3"/>
        <charset val="129"/>
      </rPr>
      <t>①열람주소 ②세대주 성명 및 ③전입일자가 불일치한 경우)</t>
    </r>
  </si>
  <si>
    <r>
      <t xml:space="preserve">2022-08-16 </t>
    </r>
    <r>
      <rPr>
        <strike/>
        <sz val="9"/>
        <color rgb="FF000000"/>
        <rFont val="맑은 고딕"/>
        <family val="3"/>
        <charset val="129"/>
      </rPr>
      <t xml:space="preserve">필수값 체크 해제
</t>
    </r>
    <r>
      <rPr>
        <sz val="9"/>
        <color rgb="FF000000"/>
        <rFont val="맑은 고딕"/>
        <family val="3"/>
        <charset val="129"/>
      </rPr>
      <t>2022-09-01 0 혹은 기타 숫자로 표기 (#37. 대출만기일자 오류값일 경우 0이 아닌 다른 숫자 표기)</t>
    </r>
  </si>
  <si>
    <t>청약의뢰(변경)전문 #15. 우리은행의 보험사 신청번호 (뒤 15자리)로 필드명 변경 ((구)권리보험 증권번호 -&gt; 보험사의 신청번호 뒤 15자리)</t>
  </si>
  <si>
    <t>6100.청약의뢰(변경) #66 법무법인 사업자번호 - 필수값 재정의
 - [경우3] #106. 후취담보여부 "Y"인 경우 필수값 체크하지 않음</t>
  </si>
  <si>
    <t>[2024.11.14]
6100_#107.모집인(SR) 대출프로세스가 추가됨에 따라 해당 필드 신규 추가(현 임차인 퇴거 및 역전세 조건인 경우)</t>
  </si>
  <si>
    <t>표준화 Y, 6300 전문 #13. 대출진행상태 코드 31 선 수신시 조사확인결과서전문 #25. 비고 : 법무사 당일 설정접수 미입력건 문구 추가</t>
  </si>
  <si>
    <t>6100.청약의뢰(변경) #43 우리은행 근저당권 채권최고액 - 필수값 재정의
 - #17 대출종류 "08. 이주비대출" 인 경우 필수 값 해제</t>
  </si>
  <si>
    <t>전문 공통정보부 기존 스마트리빙론과 같은 형태로 변경</t>
  </si>
  <si>
    <t>청약의뢰전문 대출종류 코드 7번 추가 (서민안심전환대출)</t>
  </si>
  <si>
    <r>
      <t>1. 있음(▲은행담보, ▲보금자리론, ▲적격대출 ▲서민안심전환대출의 경우 영업점 확인 필요) 
   * 01.</t>
    </r>
    <r>
      <rPr>
        <u/>
        <sz val="10"/>
        <color rgb="FF000000"/>
        <rFont val="맑은 고딕"/>
        <family val="3"/>
        <charset val="129"/>
      </rPr>
      <t>은행 담보, 03.보금자리론, 04. 적격대출</t>
    </r>
    <r>
      <rPr>
        <sz val="10"/>
        <color rgb="FF000000"/>
        <rFont val="맑은 고딕"/>
        <family val="3"/>
        <charset val="129"/>
      </rPr>
      <t>의 경우 빠른 전입자(전입자) 있음
   * 07.</t>
    </r>
    <r>
      <rPr>
        <u/>
        <sz val="10"/>
        <color rgb="FF000000"/>
        <rFont val="맑은 고딕"/>
        <family val="3"/>
        <charset val="129"/>
      </rPr>
      <t>서민안심전환대출</t>
    </r>
    <r>
      <rPr>
        <sz val="10"/>
        <color rgb="FF000000"/>
        <rFont val="맑은 고딕"/>
        <family val="3"/>
        <charset val="129"/>
      </rPr>
      <t xml:space="preserve">의 경우 해당 기간 내에 전입된 세대주 있음
2. 없음 
3. 확인불가(영업점에서 서류 확인 필요) 
4 해당사항없음
</t>
    </r>
  </si>
  <si>
    <t>2022-09-05</t>
  </si>
  <si>
    <t>2022-09-06</t>
  </si>
  <si>
    <t>2022-07-07 Check Point 
FIS로부터 코드표 업데이트 자료 수신 필</t>
  </si>
  <si>
    <t>6500-우리은행 -&gt; 퍼스트어메리칸(코코스원)
6510-퍼스트어메리칸 -&gt; 우리은행</t>
  </si>
  <si>
    <t>6100. 청약의뢰(변경) #78 전자등기 법무사 사업자 번호: 필수값 체크 재정의</t>
  </si>
  <si>
    <t>6500. 사전의뢰(변경)전문 #11 우리은행 권원신청번호: 삭제 - 전체 번호 변경</t>
  </si>
  <si>
    <t>YYYYMMDDHHMMSS
진행상태 - 41 : 전입조사결과 확인요청 인 경우 필수</t>
  </si>
  <si>
    <t>6500. 사전의뢰(변경)전문 #55 보험료: 삭제 - 전체 번호 변경(1~62번)</t>
  </si>
  <si>
    <t>x25 -&gt; tcp 전환시 일괄추가된 필드임
자기자신을 뺀 전체전문길이 - 0400</t>
  </si>
  <si>
    <t>6400.증권전문 #13 대출종류 코드 추가: 08. 이주비대출 09.입주잔금대출</t>
  </si>
  <si>
    <t>x25 -&gt; tcp 전환시 일괄추가된 필드임
자기자신을 뺀 전체전문길이 - 2300</t>
  </si>
  <si>
    <t>2022-06-29 필드 추가 (부동산금융부 요청사항)
2022-07-20 속성 변경</t>
  </si>
  <si>
    <r>
      <t xml:space="preserve">01. 실행 확인결과서 </t>
    </r>
    <r>
      <rPr>
        <strike/>
        <sz val="10"/>
        <color rgb="FF000000"/>
        <rFont val="맑은 고딕"/>
        <family val="3"/>
        <charset val="129"/>
      </rPr>
      <t>(A700전문 수신된 경우/대출진행상태전문 13번필드 #31 코드 수신된 경우)</t>
    </r>
    <r>
      <rPr>
        <sz val="10"/>
        <color rgb="FF000000"/>
        <rFont val="맑은 고딕"/>
        <family val="3"/>
        <charset val="129"/>
      </rPr>
      <t xml:space="preserve">
02. 설정등기 확인결과서 (대출진행상태전문 13번필드 #31 코드 수신된 경우만 전송)
03. 주민등록등본 확인결과서
04. 전입세대열람 확인결과서
05. 사전 설문 조사 결과서 (업무반영X_사용안함)
06. 사후 설문 조사 결과서 (업무반영X_사용안함)</t>
    </r>
  </si>
  <si>
    <t>1. 응답완료 / 2. 응답미완료 / 3. 은행 확인</t>
  </si>
  <si>
    <t>우리은행 내부 저장 가능 최대 근저당권 접수 정보 3개</t>
  </si>
  <si>
    <t>공동담보(담보부동산의 필지가 2개 이상의 경우) 의 경우</t>
  </si>
  <si>
    <t>YYYYMMDD 등기사항증명서 상의 최종 소유자 기준</t>
  </si>
  <si>
    <t>#13. 권리보험 기가입유무 1.가입의 경우 필수값</t>
  </si>
  <si>
    <t>2022-07-07 Unique Key 로 확인 완료</t>
  </si>
  <si>
    <t>아파트, 토지, 상가등.. 별도Sheet 코드표 참조</t>
  </si>
  <si>
    <t>1. 확인 필요  2. 확인 불필요 3.해당사항없음</t>
  </si>
  <si>
    <t>배우자 등재 주민등록등본 "1. 확인 필요한 경우" 필수</t>
  </si>
  <si>
    <t>#17.대출종류 02. 기금담보의 경우 발생 가능함</t>
  </si>
  <si>
    <t>#75. 전자상환위임장 적용여부 1.적용의 경우 필수값</t>
  </si>
  <si>
    <t>2022-06-24 추가
2022-07-07 4번 코드 추가</t>
  </si>
  <si>
    <t xml:space="preserve">공동담보(담보부동산의 필지가 2개 이상의 경우) 의 경우 </t>
  </si>
  <si>
    <t>증권전문 상단 기금담보 상품종류 추가 - 07. 서민안심전환대출</t>
  </si>
  <si>
    <t>증권전문 #13 필드 코드 추가 - 07. 서민안심전환대출</t>
  </si>
  <si>
    <t>6200. 조사확인결과서 필드 재정의 (서민안심전환대출상품)</t>
  </si>
  <si>
    <t>2022-07-12 필드추가
2022-10-31 설명 추가</t>
  </si>
  <si>
    <t>청약의뢰(변경)전문 #40. 대출기간 필드의 필수 값 해제</t>
  </si>
  <si>
    <t>#55. 대출 취급 주체 구분이 2. 모집인(SR)의 경우</t>
  </si>
  <si>
    <t>전문 응답 코드 - 정상처리인 경우 - 000
이외에는 오류</t>
  </si>
  <si>
    <t>01. 생활안정 / 02. 주택구입/ 03.경매 / 04. 분양</t>
  </si>
  <si>
    <t>#46. 대출 취급 주체 구분이 2. 모집인(SR)의 경우</t>
  </si>
  <si>
    <t>추가: 소유권 이전이 없는 경우 사전의뢰전문 활용될 가능성 고려</t>
  </si>
  <si>
    <r>
      <t>#74. 등기방식이 1.전자등기</t>
    </r>
    <r>
      <rPr>
        <strike/>
        <sz val="9"/>
        <color rgb="FF000000"/>
        <rFont val="맑은 고딕"/>
        <family val="3"/>
        <charset val="129"/>
      </rPr>
      <t>, 4.이전등기</t>
    </r>
    <r>
      <rPr>
        <sz val="9"/>
        <color rgb="FF000000"/>
        <rFont val="맑은 고딕"/>
        <family val="3"/>
        <charset val="129"/>
      </rPr>
      <t xml:space="preserve"> 일때는 필수</t>
    </r>
  </si>
  <si>
    <t>변경일</t>
  </si>
  <si>
    <t>이정하</t>
  </si>
  <si>
    <t>최장욱</t>
  </si>
  <si>
    <t>전성인</t>
  </si>
  <si>
    <t>담당자</t>
  </si>
  <si>
    <t>이진솔</t>
  </si>
  <si>
    <t>발송자</t>
  </si>
  <si>
    <t>KEY</t>
  </si>
  <si>
    <t>보험료</t>
  </si>
  <si>
    <t>02번</t>
  </si>
  <si>
    <t>길이</t>
  </si>
  <si>
    <t>전문명</t>
  </si>
  <si>
    <t>03번</t>
  </si>
  <si>
    <t>S</t>
  </si>
  <si>
    <t>내용</t>
  </si>
  <si>
    <t>계약자</t>
  </si>
  <si>
    <t>코드</t>
  </si>
  <si>
    <t>아파트</t>
  </si>
  <si>
    <t>수신자</t>
  </si>
  <si>
    <t>04번</t>
  </si>
  <si>
    <t xml:space="preserve"> </t>
  </si>
  <si>
    <t>선택Y</t>
  </si>
  <si>
    <t>N</t>
  </si>
  <si>
    <t>Y</t>
  </si>
  <si>
    <t>01번</t>
  </si>
  <si>
    <t>비고</t>
  </si>
  <si>
    <t>FA</t>
  </si>
  <si>
    <t>11</t>
  </si>
  <si>
    <t>H</t>
  </si>
  <si>
    <t>E</t>
  </si>
  <si>
    <t>C</t>
  </si>
  <si>
    <t>12</t>
  </si>
  <si>
    <t>속성</t>
  </si>
  <si>
    <t>06번</t>
  </si>
  <si>
    <t>순번</t>
  </si>
  <si>
    <t>13</t>
  </si>
  <si>
    <t>05번</t>
  </si>
  <si>
    <t>작성자</t>
  </si>
  <si>
    <t>임야</t>
  </si>
  <si>
    <t>입목</t>
  </si>
  <si>
    <t>14</t>
  </si>
  <si>
    <t>잡종지</t>
  </si>
  <si>
    <t>31</t>
  </si>
  <si>
    <t>염전</t>
  </si>
  <si>
    <t>자동차</t>
  </si>
  <si>
    <t>다가구</t>
  </si>
  <si>
    <t>호텔</t>
  </si>
  <si>
    <t>15</t>
  </si>
  <si>
    <t>16</t>
  </si>
  <si>
    <t>22</t>
  </si>
  <si>
    <t>24</t>
  </si>
  <si>
    <t>25</t>
  </si>
  <si>
    <t>27</t>
  </si>
  <si>
    <t>17</t>
  </si>
  <si>
    <t>26</t>
  </si>
  <si>
    <t>21</t>
  </si>
  <si>
    <t>사무실</t>
  </si>
  <si>
    <t>23</t>
  </si>
  <si>
    <t>32</t>
  </si>
  <si>
    <t>41</t>
  </si>
  <si>
    <t>상가</t>
  </si>
  <si>
    <t>모텔</t>
  </si>
  <si>
    <t>나대지</t>
  </si>
  <si>
    <t>답</t>
  </si>
  <si>
    <t>전</t>
  </si>
  <si>
    <t>과수원</t>
  </si>
  <si>
    <t>다세대</t>
  </si>
  <si>
    <t>토지</t>
  </si>
  <si>
    <t>병원</t>
  </si>
  <si>
    <t>빌라</t>
  </si>
  <si>
    <t>지게차</t>
  </si>
  <si>
    <t>항공기</t>
  </si>
  <si>
    <t>O</t>
  </si>
  <si>
    <t>특허권</t>
  </si>
  <si>
    <t>G</t>
  </si>
  <si>
    <t>B</t>
  </si>
  <si>
    <t>Z2</t>
  </si>
  <si>
    <t>I</t>
  </si>
  <si>
    <t>J</t>
  </si>
  <si>
    <t>K</t>
  </si>
  <si>
    <t>P</t>
  </si>
  <si>
    <t>L</t>
  </si>
  <si>
    <t>M</t>
  </si>
  <si>
    <t>소유권</t>
  </si>
  <si>
    <t>지상권</t>
  </si>
  <si>
    <t>조은미</t>
  </si>
  <si>
    <t>광업권</t>
  </si>
  <si>
    <t>어업권</t>
  </si>
  <si>
    <t>임차권</t>
  </si>
  <si>
    <t>재단</t>
  </si>
  <si>
    <t>선박</t>
  </si>
  <si>
    <t>A</t>
  </si>
  <si>
    <t>창고</t>
  </si>
  <si>
    <t>추가</t>
  </si>
  <si>
    <t>배상준</t>
  </si>
  <si>
    <t>F</t>
  </si>
  <si>
    <t>기타</t>
  </si>
  <si>
    <t>D</t>
  </si>
  <si>
    <t>Z1</t>
  </si>
  <si>
    <t>의장권</t>
  </si>
  <si>
    <t>항공권</t>
  </si>
  <si>
    <t>중기</t>
  </si>
  <si>
    <t>환매권</t>
  </si>
  <si>
    <t>지역권</t>
  </si>
  <si>
    <t>저당권</t>
  </si>
  <si>
    <t>가압류</t>
  </si>
  <si>
    <t>공매</t>
  </si>
  <si>
    <t>전세권</t>
  </si>
  <si>
    <t>가등기</t>
  </si>
  <si>
    <t>압류</t>
  </si>
  <si>
    <t>T</t>
  </si>
  <si>
    <t>가처분</t>
  </si>
  <si>
    <t>1. 가입, 2. 미가입</t>
  </si>
  <si>
    <t>우리은행 대출상품 코드</t>
  </si>
  <si>
    <t>전문관리
(공통정보부)</t>
  </si>
  <si>
    <t>주민등록등본 확인 요청 여부</t>
  </si>
  <si>
    <t>우리은행 근저당권 등기 순위</t>
  </si>
  <si>
    <t>항   목   설   명</t>
  </si>
  <si>
    <t>2022-06-24 추가</t>
  </si>
  <si>
    <t>담보평가금액(담보물건지)</t>
  </si>
  <si>
    <t>000' 이외에는 오류</t>
  </si>
  <si>
    <t>우리은행 여신승인신청번호</t>
  </si>
  <si>
    <t>우리은행 근저당권 채권최고액</t>
  </si>
  <si>
    <t>차주/매수인(1) 성명</t>
  </si>
  <si>
    <t>차주/매수인(1) 생년월일</t>
  </si>
  <si>
    <t>차주/매수인(1) 주소</t>
  </si>
  <si>
    <t xml:space="preserve">권리보험 기가입 유무 </t>
  </si>
  <si>
    <t>상환대상  접수일자 2</t>
  </si>
  <si>
    <t>2022-09-02 추가</t>
  </si>
  <si>
    <t>전자상환위임장 인증번호</t>
  </si>
  <si>
    <t>상환대상  접수번호 2</t>
  </si>
  <si>
    <t>상환대상  접수번호 3</t>
  </si>
  <si>
    <t>상환대상  접수일자 4</t>
  </si>
  <si>
    <t>010-9999-9999</t>
  </si>
  <si>
    <t>상환대상  순위번호 5</t>
  </si>
  <si>
    <t>상환대상  접수번호 5</t>
  </si>
  <si>
    <t>9999-9999-9999</t>
  </si>
  <si>
    <t>담보제공자/매수인(2) 성명</t>
  </si>
  <si>
    <t>전자상환위임장 일련번호</t>
  </si>
  <si>
    <t>전자상환위임장 적용여부</t>
  </si>
  <si>
    <t>상환대상 기존채권금액 4</t>
  </si>
  <si>
    <t>상환대상 기존채권금액 1</t>
  </si>
  <si>
    <t>상환대상 기존채권금액 3</t>
  </si>
  <si>
    <t>상환대상  접수일자 5</t>
  </si>
  <si>
    <t>상환대상 기존채권금액 5</t>
  </si>
  <si>
    <t>항   목   설   명</t>
  </si>
  <si>
    <t>010-1234-1234</t>
  </si>
  <si>
    <t>상환대상  접수번호 1</t>
  </si>
  <si>
    <t>상환대상  순위번호 2</t>
  </si>
  <si>
    <t>상환대상 기존채권금액 2</t>
  </si>
  <si>
    <t>상환대상  순위번호 4</t>
  </si>
  <si>
    <t>상환대상  접수번호 4</t>
  </si>
  <si>
    <t>상환대상  접수일자 1</t>
  </si>
  <si>
    <t>상환대상  접수일자 3</t>
  </si>
  <si>
    <t>2022-07-11 반영예정</t>
  </si>
  <si>
    <t>상환대상  순위번호 3</t>
  </si>
  <si>
    <t>담보제공자/매수인(2) 주소</t>
  </si>
  <si>
    <t>2022-07-07 필드추가</t>
  </si>
  <si>
    <t>영수증 정보 확인 주체</t>
  </si>
  <si>
    <t>전입세대열람 세대주 개수</t>
  </si>
  <si>
    <t>1차 사후 권리조사 결과</t>
  </si>
  <si>
    <t>등기부등본 물건 주소지</t>
  </si>
  <si>
    <t>YYYYYMMDDHHMM</t>
  </si>
  <si>
    <t>등기사항증명서 상의 주소지</t>
  </si>
  <si>
    <t>청약의뢰정보 차주명 기준</t>
  </si>
  <si>
    <t>2차 사후 권리조사 결과</t>
  </si>
  <si>
    <t>[24.12.19] 추가</t>
  </si>
  <si>
    <t>2022-06-24 필드추가</t>
  </si>
  <si>
    <t>01. 실행 확인결과서</t>
  </si>
  <si>
    <t>등기사항증명서 등기고유번호</t>
  </si>
  <si>
    <t>1 적정 / 2. 미적정</t>
  </si>
  <si>
    <t>2022-06-23 필드추가</t>
  </si>
  <si>
    <t>YYYYMMDDHHMMSS</t>
  </si>
  <si>
    <t>영업점에 제출된 서류 목록</t>
  </si>
  <si>
    <t>근린주택,상가주택(건물)</t>
  </si>
  <si>
    <t>연립주택(300세대이상)</t>
  </si>
  <si>
    <t>개성공단(건물,토지이용권)</t>
  </si>
  <si>
    <t>02. 설정등기 확인결과서</t>
  </si>
  <si>
    <t>1. 전자등기의 경우 필수</t>
  </si>
  <si>
    <t>모집인(SR) 대출프로세스</t>
  </si>
  <si>
    <t>매매계약서 파일 수신여부</t>
  </si>
  <si>
    <t>모집인(SR) 회원번호</t>
  </si>
  <si>
    <t>도시형생활주택(아파트)</t>
  </si>
  <si>
    <t>2022-06-23 필드수정</t>
  </si>
  <si>
    <t>2022-07-12 필드추가</t>
  </si>
  <si>
    <t>(신탁등기)신탁사_수탁자명</t>
  </si>
  <si>
    <t>소유자 대출 보유은행명 1</t>
  </si>
  <si>
    <t>소유자 대출 보유은행명 4</t>
  </si>
  <si>
    <t>(공동)매도인명2 생년월일</t>
  </si>
  <si>
    <t>소유자 대출 보유은행명 5</t>
  </si>
  <si>
    <t>[24.11.11] 추가</t>
  </si>
  <si>
    <t>소유자 대출 보유은행명 2</t>
  </si>
  <si>
    <t>소유자 대출 보유은행명 3</t>
  </si>
  <si>
    <t>2023-02-09</t>
  </si>
  <si>
    <t>2023-03-07</t>
  </si>
  <si>
    <t>파일수신결과통보</t>
  </si>
  <si>
    <t>2023-01-10</t>
  </si>
  <si>
    <t>2023-04-28</t>
  </si>
  <si>
    <t>은행지점코드 6자리</t>
  </si>
  <si>
    <t>2023-04-02</t>
  </si>
  <si>
    <t>2023-06-23</t>
  </si>
  <si>
    <t>2023-03-08</t>
  </si>
  <si>
    <t>2022-10-06</t>
  </si>
  <si>
    <t>2022-09-23</t>
  </si>
  <si>
    <t>2022-09-21</t>
  </si>
  <si>
    <t>2022-09-16</t>
  </si>
  <si>
    <t>2022-09-15</t>
  </si>
  <si>
    <t>2022-10-31</t>
  </si>
  <si>
    <t>2022-11-23</t>
  </si>
  <si>
    <t>2022-10-24</t>
  </si>
  <si>
    <t>2022-10-13</t>
  </si>
  <si>
    <t>1. 있음 2. 없음</t>
  </si>
  <si>
    <t>전자설정등기 법무사명</t>
  </si>
  <si>
    <t>매매계약서 파일명</t>
  </si>
  <si>
    <t>매매계약서 유무</t>
  </si>
  <si>
    <t>말소등기접수번호1</t>
  </si>
  <si>
    <t>말소등기접수번호2</t>
  </si>
  <si>
    <t>말소등기접수번호3</t>
  </si>
  <si>
    <t>2022-12-09</t>
  </si>
  <si>
    <t>Y. 있음 N. 없음</t>
  </si>
  <si>
    <t>2022-12-23</t>
  </si>
  <si>
    <t>2022-12-14</t>
  </si>
  <si>
    <t>등
기
관
련
정
보</t>
  </si>
  <si>
    <t>2022-12-22</t>
  </si>
  <si>
    <t>2022-12-27</t>
  </si>
  <si>
    <t>1. KOS 입력 완료 2. KOS 입력 미완료 3. 은행 직접 입력 완료</t>
  </si>
  <si>
    <t>6100. 청약의뢰(변경) #72 보험료: 청약의뢰시 은행이 보험료 세팅</t>
  </si>
  <si>
    <t>청약의뢰정보 #69. "배우자 성명" 기준
2022-10-31 설명 추가</t>
  </si>
  <si>
    <t>대출금 지급 표준화 적용 여부 
(=실행확인 및 설정등기 확인 요청 여부)</t>
  </si>
  <si>
    <t>2022-07-11 업무 정의 명확화
2022-11-23 업무 정의 명확화</t>
  </si>
  <si>
    <t>6500.사전의뢰#62, 6100.청약의뢰#106 후취담보여부 필드 추가</t>
  </si>
  <si>
    <t>6100. 청약의뢰(변경) #74 등기방식: 코드추가 4. 이전등기 추가</t>
  </si>
  <si>
    <r>
      <t xml:space="preserve">123-12-12345
</t>
    </r>
    <r>
      <rPr>
        <strike/>
        <sz val="9"/>
        <color rgb="FF000000"/>
        <rFont val="맑은 고딕"/>
        <family val="3"/>
        <charset val="129"/>
      </rPr>
      <t>#65. 법무법인명의 필수값 여부와 동일하게 적용</t>
    </r>
  </si>
  <si>
    <t>6100. 청약의뢰(변경) #77 전자등기 법무사명: 필수값 체크 재정의</t>
  </si>
  <si>
    <t>조사확인결과서 전문 #13 필드 01번 코드내용 수정 (A400 → A700)</t>
  </si>
  <si>
    <t>6200. 02. 설정등기확인결과서 #28. 필드 - 코드 K 설명 추가</t>
  </si>
  <si>
    <t>대출종류 04. 적격대출의 경우 전입세대 내역 유무 확인 필요로 확인 완료</t>
  </si>
  <si>
    <t>6600-퍼스트어메리칸 -&gt; 우리은행
6610-우리은행 -&gt; 퍼스트어메리칸</t>
  </si>
  <si>
    <t>2022-09-02 추가
2022-09-15 속성변경</t>
  </si>
  <si>
    <t>2022-09-02 추가
2022-09-15 필드재정의</t>
  </si>
  <si>
    <t>2022-09-02 추가
2022-09-23 항목설명추가</t>
  </si>
  <si>
    <t>6200. 03. 주민등록등본확인결과서 필드 설명 추가</t>
  </si>
  <si>
    <t>2022-07-12 추가
2022-10-31 설명 추가</t>
  </si>
  <si>
    <r>
      <t>6500.사전의뢰(변경) #58 전자설정등기 법무사명 필수값 재정의
6500.사전의뢰(변경) #59 전자설정등기 법무사 사업자번호 필수값 재정의
6100.청약의뢰(변경) #77 전자설정등기 법무사명 필수값 재정의
6100.청약의뢰(변경) #78 전자설정등기 법무사 사업자번호 필수값 재정의
#74. 등기방식이 '1. 전자등기</t>
    </r>
    <r>
      <rPr>
        <strike/>
        <sz val="9"/>
        <color rgb="FF000000"/>
        <rFont val="굴림체"/>
        <family val="3"/>
        <charset val="129"/>
      </rPr>
      <t>, 4.이전등기</t>
    </r>
    <r>
      <rPr>
        <sz val="9"/>
        <color rgb="FF000000"/>
        <rFont val="굴림체"/>
        <family val="3"/>
        <charset val="129"/>
      </rPr>
      <t>'일때는 필수</t>
    </r>
  </si>
  <si>
    <r>
      <t>6500.사전의뢰(변경) #56 등기방식 코드 재정의
6100.청약의뢰(변경) #74 등기방식 코드 재정의
1. 전자등기</t>
    </r>
    <r>
      <rPr>
        <strike/>
        <sz val="9"/>
        <color rgb="FF000000"/>
        <rFont val="굴림체"/>
        <family val="3"/>
        <charset val="129"/>
      </rPr>
      <t>(대출종류 07. 서민안심전환대출의 경우)</t>
    </r>
    <r>
      <rPr>
        <sz val="9"/>
        <color rgb="FF000000"/>
        <rFont val="굴림체"/>
        <family val="3"/>
        <charset val="129"/>
      </rPr>
      <t xml:space="preserve">
2. 일반등기</t>
    </r>
    <r>
      <rPr>
        <strike/>
        <sz val="9"/>
        <color rgb="FF000000"/>
        <rFont val="굴림체"/>
        <family val="3"/>
        <charset val="129"/>
      </rPr>
      <t>(대출종류 07. 서민안심전환대출의 경우)</t>
    </r>
    <r>
      <rPr>
        <sz val="9"/>
        <color rgb="FF000000"/>
        <rFont val="굴림체"/>
        <family val="3"/>
        <charset val="129"/>
      </rPr>
      <t xml:space="preserve"> 
</t>
    </r>
    <r>
      <rPr>
        <strike/>
        <sz val="9"/>
        <color rgb="FF000000"/>
        <rFont val="굴림체"/>
        <family val="3"/>
        <charset val="129"/>
      </rPr>
      <t>3. 해당없음(대출종류 01, 02, 03, 04, 08, 09의 경우)
4. 이전등기(대출종류 01, 02, 03, 04의 경우)</t>
    </r>
  </si>
  <si>
    <t>2023-07-26</t>
  </si>
  <si>
    <t>2023-08-23</t>
  </si>
  <si>
    <t>2023-09-25</t>
  </si>
  <si>
    <t>(공동)매도인명2</t>
  </si>
  <si>
    <t>매도인명1 생년월일</t>
  </si>
  <si>
    <t>순서변경,길이변경</t>
  </si>
  <si>
    <r>
      <t xml:space="preserve">FA </t>
    </r>
    <r>
      <rPr>
        <sz val="9"/>
        <color rgb="FF000000"/>
        <rFont val="함초롬돋움"/>
        <family val="3"/>
        <charset val="129"/>
      </rPr>
      <t>▶코코스원</t>
    </r>
  </si>
  <si>
    <t>2022-09-02 추가
2022-12-09 필드재정의
2023-02-09 필드재정의 4. 이전등기 삭제</t>
  </si>
  <si>
    <t>[24.11.14]
① 우선수익자 정보가 있는 경우에 법무사에게 전달만 하고 위임장 정보와 대사 안함</t>
  </si>
  <si>
    <r>
      <t xml:space="preserve">담보물건지 등기사항증명서 상의 고유번호
</t>
    </r>
    <r>
      <rPr>
        <b/>
        <sz val="9"/>
        <color rgb="FF000000"/>
        <rFont val="맑은 고딕"/>
        <family val="3"/>
        <charset val="129"/>
      </rPr>
      <t>#25. 부동산구분</t>
    </r>
    <r>
      <rPr>
        <sz val="9"/>
        <color rgb="FF000000"/>
        <rFont val="맑은 고딕"/>
        <family val="3"/>
        <charset val="129"/>
      </rPr>
      <t xml:space="preserve"> 1. 집합건물, 2. 건물, 3. 토지의 경우</t>
    </r>
  </si>
  <si>
    <r>
      <t xml:space="preserve">담보물건지 등기사항증명서 상의 고유번호
</t>
    </r>
    <r>
      <rPr>
        <b/>
        <sz val="9"/>
        <color rgb="FF000000"/>
        <rFont val="맑은 고딕"/>
        <family val="3"/>
        <charset val="129"/>
      </rPr>
      <t>#32. 부동산구분</t>
    </r>
    <r>
      <rPr>
        <sz val="9"/>
        <color rgb="FF000000"/>
        <rFont val="맑은 고딕"/>
        <family val="3"/>
        <charset val="129"/>
      </rPr>
      <t xml:space="preserve"> 1. 집합건물, 2. 건물, 3. 토지의 경우</t>
    </r>
  </si>
  <si>
    <r>
      <t xml:space="preserve">우리신용정보를 통한 전입열람의뢰결과는
실행일 </t>
    </r>
    <r>
      <rPr>
        <b/>
        <sz val="12"/>
        <color rgb="FF000000"/>
        <rFont val="맑은 고딕"/>
        <family val="3"/>
        <charset val="129"/>
      </rPr>
      <t xml:space="preserve">+4영업일 </t>
    </r>
    <r>
      <rPr>
        <sz val="9"/>
        <color rgb="FF000000"/>
        <rFont val="맑은 고딕"/>
        <family val="3"/>
        <charset val="129"/>
      </rPr>
      <t>후               전송예정</t>
    </r>
  </si>
  <si>
    <t>비주거용-이행용</t>
  </si>
  <si>
    <t>주유소(충전소)</t>
  </si>
  <si>
    <t>2022-09-07</t>
  </si>
  <si>
    <t>개성공단(기계기구)</t>
  </si>
  <si>
    <t>우리은행전문전송일시</t>
  </si>
  <si>
    <t>우리은행전문번호</t>
  </si>
  <si>
    <t>신청번호 뒤 15자리</t>
  </si>
  <si>
    <t>FATIC전문전송일시</t>
  </si>
  <si>
    <t>FATIC전문번호</t>
  </si>
  <si>
    <t>우리은행 권원신청번호</t>
  </si>
  <si>
    <t>우리은행 대출상품 명</t>
  </si>
  <si>
    <t>우리은행 상품코드</t>
  </si>
  <si>
    <t>대상부동산 소재지</t>
  </si>
  <si>
    <t xml:space="preserve">대출금액*110% </t>
  </si>
  <si>
    <t>대상부동산 코드</t>
  </si>
  <si>
    <t>대출 취급 주체 구분</t>
  </si>
  <si>
    <t>지점 및 모집인 정보</t>
  </si>
  <si>
    <t>은행지점 전화번호</t>
  </si>
  <si>
    <t>모집인 전화번호</t>
  </si>
  <si>
    <t>YYYYMMDD</t>
  </si>
  <si>
    <t>차주=결혼예정자 여부</t>
  </si>
  <si>
    <t>법무법인 사업자번호</t>
  </si>
  <si>
    <t>은행담당자 휴대폰</t>
  </si>
  <si>
    <t>상환대상 순위번호 1</t>
  </si>
  <si>
    <t>당행 상환 합산금액</t>
  </si>
  <si>
    <t>선순위 상환 유무</t>
  </si>
  <si>
    <t>타행 상환 합산금액</t>
  </si>
  <si>
    <t>05. 사용안함</t>
  </si>
  <si>
    <t>06. 사용안함</t>
  </si>
  <si>
    <t>FA ▶ 우리은행</t>
  </si>
  <si>
    <t>설정등기접수번호1</t>
  </si>
  <si>
    <t>설정등기접수번호2</t>
  </si>
  <si>
    <t>설정등기접수번호3</t>
  </si>
  <si>
    <t xml:space="preserve">13. 처리구분 </t>
  </si>
  <si>
    <t>소유자명1 생년월일</t>
  </si>
  <si>
    <t>공동명의 경우 필수값</t>
  </si>
  <si>
    <t>소유자명2 생년월일</t>
  </si>
  <si>
    <t>소유자명3 생년월일</t>
  </si>
  <si>
    <t>설문 조사 구분</t>
  </si>
  <si>
    <t>실행 전/후 설문조사</t>
  </si>
  <si>
    <t>주관식 답2 (예비)</t>
  </si>
  <si>
    <t>주관식 답3 (예비)</t>
  </si>
  <si>
    <t>주관식 답5 (예비)</t>
  </si>
  <si>
    <t>본인 인증 기관</t>
  </si>
  <si>
    <t>조사자 전화번호</t>
  </si>
  <si>
    <t>주관식 답4 (예비)</t>
  </si>
  <si>
    <t>본인 인증 시간</t>
  </si>
  <si>
    <t>전입세대열람일시</t>
  </si>
  <si>
    <t>대출 진행 상태</t>
  </si>
  <si>
    <t>우리은행 신청번호</t>
  </si>
  <si>
    <t>기타 상업용(건물)</t>
  </si>
  <si>
    <t>근린상가(건물)</t>
  </si>
  <si>
    <t>단독주택(건물)</t>
  </si>
  <si>
    <t>공장(공장재단포함)</t>
  </si>
  <si>
    <t>광산(광업재단포함)</t>
  </si>
  <si>
    <t>지식산업센터(공장)</t>
  </si>
  <si>
    <t>전문길이</t>
  </si>
  <si>
    <t>전문구분코드</t>
  </si>
  <si>
    <t>항   목</t>
  </si>
  <si>
    <t>6100</t>
  </si>
  <si>
    <t>대출기관</t>
  </si>
  <si>
    <t>1120</t>
  </si>
  <si>
    <t>필수
여부</t>
  </si>
  <si>
    <t>응답코드</t>
  </si>
  <si>
    <t>02700</t>
  </si>
  <si>
    <t>우리은행</t>
  </si>
  <si>
    <t>예비정보필드</t>
  </si>
  <si>
    <t>FILLER</t>
  </si>
  <si>
    <t>대출구분</t>
  </si>
  <si>
    <t>데이터길이</t>
  </si>
  <si>
    <t>대출종류</t>
  </si>
  <si>
    <t>변경내용</t>
  </si>
  <si>
    <t>보증구분</t>
  </si>
  <si>
    <t>청약의뢰일자</t>
  </si>
  <si>
    <t>대출금액</t>
  </si>
  <si>
    <t>은행지점명</t>
  </si>
  <si>
    <t>은행지점팩스</t>
  </si>
  <si>
    <t>등기신청번호</t>
  </si>
  <si>
    <t>은행담당자명</t>
  </si>
  <si>
    <t>차주정보</t>
  </si>
  <si>
    <t>결혼예정자</t>
  </si>
  <si>
    <t>법무법인 정보</t>
  </si>
  <si>
    <t>물건주소지</t>
  </si>
  <si>
    <t>배우자 성명</t>
  </si>
  <si>
    <t>등기관련정보</t>
  </si>
  <si>
    <t>등기방식</t>
  </si>
  <si>
    <t>선택 Y</t>
  </si>
  <si>
    <t>대출정보</t>
  </si>
  <si>
    <t>법무법인명</t>
  </si>
  <si>
    <t>선순위상환정보</t>
  </si>
  <si>
    <t>6200</t>
  </si>
  <si>
    <t>요청업무구분</t>
  </si>
  <si>
    <t>항   목</t>
  </si>
  <si>
    <t>모집인 성명</t>
  </si>
  <si>
    <t>대출예정일자</t>
  </si>
  <si>
    <t>전체 상환건수</t>
  </si>
  <si>
    <t>코코스원</t>
  </si>
  <si>
    <t>자금용도</t>
  </si>
  <si>
    <t>대출만기일자</t>
  </si>
  <si>
    <t>대출기간</t>
  </si>
  <si>
    <t>비고사항</t>
  </si>
  <si>
    <t>은행지점주소</t>
  </si>
  <si>
    <t>모집인 업체명</t>
  </si>
  <si>
    <t>완전판매확인</t>
  </si>
  <si>
    <t>6300</t>
  </si>
  <si>
    <t>증권발행일자</t>
  </si>
  <si>
    <t>증권번호</t>
  </si>
  <si>
    <t>연립주택</t>
  </si>
  <si>
    <t>01100</t>
  </si>
  <si>
    <t>소유자명2</t>
  </si>
  <si>
    <t>보험가입금액</t>
  </si>
  <si>
    <t>6400</t>
  </si>
  <si>
    <t>처리 구분</t>
  </si>
  <si>
    <t>상가아파트</t>
  </si>
  <si>
    <t>단독명의 경우</t>
  </si>
  <si>
    <t>오피스텔</t>
  </si>
  <si>
    <t>DATA</t>
  </si>
  <si>
    <t>빌딩(건물)</t>
  </si>
  <si>
    <t>조사기관명</t>
  </si>
  <si>
    <t>사용안함</t>
  </si>
  <si>
    <t>조사자정보</t>
  </si>
  <si>
    <t>주관식 답1</t>
  </si>
  <si>
    <t>응답여부</t>
  </si>
  <si>
    <t>소유자명3</t>
  </si>
  <si>
    <t>일반담보</t>
  </si>
  <si>
    <t>조사일시</t>
  </si>
  <si>
    <t>객관식 답</t>
  </si>
  <si>
    <t>03000'</t>
  </si>
  <si>
    <t>00 ~ 99</t>
  </si>
  <si>
    <t>02300</t>
  </si>
  <si>
    <t>소유자명1</t>
  </si>
  <si>
    <t>예외사항</t>
  </si>
  <si>
    <t>업무구분</t>
  </si>
  <si>
    <t>조사자 성명</t>
  </si>
  <si>
    <t>피보험자</t>
  </si>
  <si>
    <t>기타토지</t>
  </si>
  <si>
    <t>집단대출</t>
  </si>
  <si>
    <t>후취담보여부</t>
  </si>
  <si>
    <t>단독주택</t>
  </si>
  <si>
    <t>요청업무</t>
  </si>
  <si>
    <t>여관,여인숙</t>
  </si>
  <si>
    <t>부동산코드</t>
  </si>
  <si>
    <t>숙박시설</t>
  </si>
  <si>
    <t>선박/항공기</t>
  </si>
  <si>
    <t>특수저당</t>
  </si>
  <si>
    <t>기타일반건물</t>
  </si>
  <si>
    <t>대형상업시설</t>
  </si>
  <si>
    <t>건물(빌딩)</t>
  </si>
  <si>
    <t>건설기계</t>
  </si>
  <si>
    <t>기계기구</t>
  </si>
  <si>
    <t>당행상환 의미</t>
  </si>
  <si>
    <t>다가구주택</t>
  </si>
  <si>
    <t>다세대주택</t>
  </si>
  <si>
    <t>주거용-이행용</t>
  </si>
  <si>
    <t>타행상환 의미</t>
  </si>
  <si>
    <t>기타집합건물</t>
  </si>
  <si>
    <t>매매금액</t>
  </si>
  <si>
    <t>6500</t>
  </si>
  <si>
    <t>주거용오피스텔</t>
  </si>
  <si>
    <t>03000</t>
  </si>
  <si>
    <t>기본정보</t>
  </si>
  <si>
    <t>사전의뢰일자</t>
  </si>
  <si>
    <t>이전법무사</t>
  </si>
  <si>
    <t>근린상가</t>
  </si>
  <si>
    <t>근린주택</t>
  </si>
  <si>
    <t>아파트상가</t>
  </si>
  <si>
    <t>조건추가</t>
  </si>
  <si>
    <t>임의경매</t>
  </si>
  <si>
    <t>현 임차인명</t>
  </si>
  <si>
    <t>00400</t>
  </si>
  <si>
    <t>구분지상권</t>
  </si>
  <si>
    <t>은행지점코드</t>
  </si>
  <si>
    <t>파
일
정
보</t>
  </si>
  <si>
    <t>주택임차권</t>
  </si>
  <si>
    <t>근저당권</t>
  </si>
  <si>
    <t>전세권변경</t>
  </si>
  <si>
    <t>전체 상환금액</t>
  </si>
  <si>
    <t>순서변경</t>
  </si>
  <si>
    <t>예고등기</t>
  </si>
  <si>
    <t>매도인명1</t>
  </si>
  <si>
    <t>권리사항</t>
  </si>
  <si>
    <t>설명 추가</t>
  </si>
  <si>
    <t>C-문자 / N-숫자 / H-한글포함(DBCS)</t>
  </si>
  <si>
    <t>등기고유번호(등기사항증명서 상의 고유번호)2</t>
  </si>
  <si>
    <t>등기고유번호(등기사항증명서 상의 고유번호)3</t>
  </si>
  <si>
    <t>등기고유번호 4 (등기사항증명서 상의 고유번호)</t>
  </si>
  <si>
    <t>(차주 제출 전입세대열람원) 전입세대열람일시</t>
  </si>
  <si>
    <t>등기고유번호(등기사항증명서 상의 고유번호)4</t>
  </si>
  <si>
    <t>1. 사전 설문 조사 / 2. 사후 설문 조사</t>
  </si>
  <si>
    <t>2022-10-06 필수여부 선택 Y로 수정</t>
  </si>
  <si>
    <t xml:space="preserve">부동산구분(담보물건지의 등기사항증명서 기준) </t>
  </si>
  <si>
    <t>2022-06-29 KOS요청사항(윤차장님확인)</t>
  </si>
  <si>
    <t>차주의 주민등록등본 제출여부 (KOS 업로드)</t>
  </si>
  <si>
    <t>#67. 차주=결혼예정자 여부 1번의 경우 필수</t>
  </si>
  <si>
    <t>YYYYYMMDDHHMM- 거래전문 전송시 세팅</t>
  </si>
  <si>
    <t>필드 No. 12. 처리구분 별 필수값 체크</t>
  </si>
  <si>
    <t>등기고유번호 2 (등기사항증명서 상의 고유번호)</t>
  </si>
  <si>
    <t>등기고유번호(등기사항증명서 상의 고유번호)5</t>
  </si>
  <si>
    <t xml:space="preserve">20220706 우리FIS업무협의 이후 수정 </t>
  </si>
  <si>
    <t>청약의뢰 전문 항목 중 대상부동산코드 업데이트</t>
  </si>
  <si>
    <t>청약의뢰전문 예비정보필드 길이 수정 370-&gt;51</t>
  </si>
  <si>
    <t>등기고유번호 3 (등기사항증명서 상의 고유번호)</t>
  </si>
  <si>
    <t>등기고유번호 5 (등기사항증명서 상의 고유번호)</t>
  </si>
  <si>
    <t>주민등록등본 상 (결혼예정자)배우자 등재여부</t>
  </si>
  <si>
    <t>차주의 가족관계증명서 제출여부 (KOS 업로드)</t>
  </si>
  <si>
    <t>등기고유번호(등기사항증명서 상의 고유번호)1</t>
  </si>
  <si>
    <t>02. 설정등기 확인결과서 (대출금 지급 표준화)</t>
  </si>
  <si>
    <t>등기고유번호 1 (등기사항증명서 상의 고유번호)</t>
  </si>
  <si>
    <t>YYYYYMMDDHHMM- 응답전문 전송시 세팅</t>
  </si>
  <si>
    <t>#107 필드값 '07.중도금' 인 경우 필수</t>
  </si>
  <si>
    <t>#56. 등기방식이 1.전자등기 일때는 필수</t>
  </si>
  <si>
    <t>전입세대열람원 상 차주 본인 전입여부</t>
  </si>
  <si>
    <t>담보제공자/매수인(2) 일반 전화번호</t>
  </si>
  <si>
    <t>#62. 매매계약서 1 있음 일때는 필수</t>
  </si>
  <si>
    <t>2022-10-16 윤성필차장님과 확인 함</t>
  </si>
  <si>
    <t>우리은행의 보험사 신청번호 (뒤 15자리)</t>
  </si>
  <si>
    <t>보험가입금액(보험료 산출 기준 금액)</t>
  </si>
  <si>
    <t>각 전문별 필드 길이 전문 길이 수정</t>
  </si>
  <si>
    <t>필드재정의
2023-02-09 코드재정의</t>
  </si>
  <si>
    <t>조사업무 마감 요청 일자 (서비스종료일자)</t>
  </si>
  <si>
    <t>담보제공자/매수인(2) 모바일 전화번호</t>
  </si>
  <si>
    <t>01.HF , 02. SGI, 03.HUG</t>
  </si>
  <si>
    <t>1. 적용 2. 미적용 3.해당사항없음</t>
  </si>
  <si>
    <t>01. 실행 확인서(대출금지급표준화)</t>
  </si>
  <si>
    <t>차주의 전입세대열람원 제출여부 (KOS앱)</t>
  </si>
  <si>
    <t>2022-07-11 업무 정의 명확화</t>
  </si>
  <si>
    <t xml:space="preserve">6500. 사전의뢰(변경) 전문추가 </t>
  </si>
  <si>
    <t>2022-06-24 필드명 및 필드재정의</t>
  </si>
  <si>
    <t>청약의뢰전문 73번~104번 필드 추가</t>
  </si>
  <si>
    <t>2022-07-07 업무 정의 명확화</t>
  </si>
  <si>
    <t>청약의뢰전문 64번 법무법인명 필드 재정의</t>
  </si>
  <si>
    <t>Y. 표준화 대상 N. 표준화 대상 아님</t>
  </si>
  <si>
    <t>전입세대열람서 상 세대주 성명 및 전입일자</t>
  </si>
  <si>
    <t>점포상가 ,상가 , 점포 ,시장(건물)</t>
  </si>
  <si>
    <r>
      <t xml:space="preserve">사후 설문대상 요청 구분 </t>
    </r>
    <r>
      <rPr>
        <sz val="9"/>
        <color rgb="FFFFFFFF"/>
        <rFont val="맑은 고딕"/>
        <family val="3"/>
        <charset val="129"/>
      </rPr>
      <t xml:space="preserve"> (사용안함)</t>
    </r>
  </si>
  <si>
    <r>
      <t xml:space="preserve">사전 설문대상 요청 구분 </t>
    </r>
    <r>
      <rPr>
        <sz val="9"/>
        <color rgb="FFFFFFFF"/>
        <rFont val="맑은 고딕"/>
        <family val="3"/>
        <charset val="129"/>
      </rPr>
      <t>(사용안함)</t>
    </r>
  </si>
  <si>
    <t>[24.12.19] 은행명으로 변경</t>
    <phoneticPr fontId="33" type="noConversion"/>
  </si>
  <si>
    <t>우리은행 근저당권 설정등기완료 여부
(청약의뢰정보와 등기사항증명서의 등재된 ①채권자명,②채권최고액,③채무자명 ④물건 주소지 일치 여부)</t>
    <phoneticPr fontId="33" type="noConversion"/>
  </si>
  <si>
    <t>(#50 차주의 전입세대열람원 제출여부 (KOS앱) 1. 제출완료의 경우에 한함)
전입세대열람원 상 차주 세대 외 별도세대(=타세대) 유무</t>
    <phoneticPr fontId="33" type="noConversion"/>
  </si>
  <si>
    <t>1. 퇴거완료
2. 퇴거안함
3. 확인불가(은행에서 서류 확인 필요)
4. 해당없음(6100_#107번 필드 [06.임차인퇴거]가 아닌 경우 "4.해당없음" 자동 입력</t>
    <phoneticPr fontId="33" type="noConversion"/>
  </si>
  <si>
    <t>(대출실행이전) 선순위채권최고액 합계</t>
    <phoneticPr fontId="33" type="noConversion"/>
  </si>
  <si>
    <t>(대출실행이후) 선순위채권최고액 합계</t>
    <phoneticPr fontId="33" type="noConversion"/>
  </si>
  <si>
    <t>[24.12.20] 본 건 미포함 채권최고액 합계</t>
    <phoneticPr fontId="33" type="noConversion"/>
  </si>
  <si>
    <t>현 임차인 퇴거여부 확인
(6100_#107.모집인(SR) 대출프로세스: 06.임차인 퇴거 일 때 필수값)</t>
    <phoneticPr fontId="33" type="noConversion"/>
  </si>
  <si>
    <t>[24.12.20] 본 건 미포함 채권최고액 합계
#42번 1인 경우 반드시 금액이 0
※CH100 ④선순위말소/감액 조건부에서 [전체 말소 Y]인 경우 0 자동 입력 / [전체 말소 N]인 경우 금액 입력</t>
    <phoneticPr fontId="33" type="noConversion"/>
  </si>
  <si>
    <t>[24.12.19]
6100_#55.대출 취급 주체 구분이 [2.모집인(SR)]인 경우 필수 입력</t>
    <phoneticPr fontId="33" type="noConversion"/>
  </si>
  <si>
    <t>권리조사결과</t>
    <phoneticPr fontId="33" type="noConversion"/>
  </si>
  <si>
    <t>Y. 설정 완료 
N. 설정 미완료(설정등기 경료 이후 발급한 등기사항증명서 상의 ①채권자명, ②채권최고액, ③채무자명 ④물건 주소지 가 청약의뢰정보 대비 상이한 경우 혹은 설정등기가 경료되지 않은 경우 포함) 
K. 인터넷등기소에서 등기부등본 열람불가</t>
    <phoneticPr fontId="33" type="noConversion"/>
  </si>
  <si>
    <t>Y.조사완료(다음 각 항의 요건에 모두 해당하는 경우 Y값으로 자동입력)
① #17.영수증 정보 확인 주체: [1.KOS] 또는 [3.해당사항없음]
② #18.실행 당일 등기접수번호 입력 완료 여부: [1.KOS입력완료] 또는 [3.은행직접입력완료]
③ #55.현 임차인 퇴거여부 확인: [1.퇴거완료] 또는 [4.해당없음]
N.은행확인필요(다음 각 항의 어느 하나에 해당하는 경우 N값으로 자동입력) 
① #17.영수증 정보 확인 주체: [2.은행]
② #18.실행 당일 등기접수번호 입력 완료 여부: [2.KOS입력미완료]
③ #55.현 임차인 퇴거여부 확인: [2.퇴거안함] 또는 [3.확인불가]</t>
    <phoneticPr fontId="33" type="noConversion"/>
  </si>
  <si>
    <t>2023-12-26</t>
    <phoneticPr fontId="33" type="noConversion"/>
  </si>
  <si>
    <t>자금용도</t>
    <phoneticPr fontId="33" type="noConversion"/>
  </si>
  <si>
    <t>6100. 청약의뢰(변경) #43 우리은행 근저당권 채권최고액 : 필수값 여부 FA 오류처리해제
6100. 청약의뢰(변경) #65 법무법인명: 필수값 여부 FA 오류처리해제
6100. 청약의뢰(변경) #66 법무법인 사업자번호 : 필수값 여부 FA 오류처리해제</t>
    <phoneticPr fontId="33" type="noConversion"/>
  </si>
  <si>
    <t>Y</t>
    <phoneticPr fontId="33" type="noConversion"/>
  </si>
  <si>
    <r>
      <t>2022-09-02 필드재정의
2022-09-07 확인내용 - 법무법인명은 은행에서 수기로 기재하므로 오타 가능성 있음(사업자번호가 중요함)
2022-09-15 필드재정의
2022-12-27 필드재정의 12/27 논의사항
2023-01-10 필드재정의 #106 후취담보여부에 따라 필수값 체크 요건 정의
2023-02-09 필수값 재정의
2023-06-23 필수값 재정의</t>
    </r>
    <r>
      <rPr>
        <u/>
        <sz val="9"/>
        <color rgb="FF000000"/>
        <rFont val="맑은 고딕"/>
        <family val="3"/>
        <charset val="129"/>
      </rPr>
      <t xml:space="preserve">
2023-08-23 필수값 여부 FA 오류처리해제</t>
    </r>
    <phoneticPr fontId="33" type="noConversion"/>
  </si>
  <si>
    <t>2022-08-31 확인내용 - 차주=결혼예정자 2.해당사항없음의 경우도 68번 서류 1. 확인필요한 경우 발생 가능 함 (68번 데이터는 기금부에서 전달하는 항목임)</t>
    <phoneticPr fontId="33" type="noConversion"/>
  </si>
  <si>
    <t>2022-09-07 확인내용 - 법무사 계좌번호를 토대로 사업자번호가 입력됨
(계좌번호 없을시 사업자번호 입력 불가)
2022-09-23 필수여부 선택Y로 변경
2023-08-23 필수값 여부 FA 오류처리해제</t>
    <phoneticPr fontId="33" type="noConversion"/>
  </si>
  <si>
    <r>
      <t>2022-07-06 확인내용 유용(원용)의 경우 추가설정등기 대상이 되는 채권최고액
2023-06-23 이주비대출 인 경우 필수값 해제</t>
    </r>
    <r>
      <rPr>
        <u/>
        <sz val="9"/>
        <color rgb="FF000000"/>
        <rFont val="맑은 고딕"/>
        <family val="3"/>
        <charset val="129"/>
      </rPr>
      <t xml:space="preserve">
2023-08-23 필수값 여부 FA 오류처리해제</t>
    </r>
    <phoneticPr fontId="33" type="noConversion"/>
  </si>
  <si>
    <t>모집인(SR) 대출프로세스</t>
    <phoneticPr fontId="33" type="noConversion"/>
  </si>
  <si>
    <t>모집인(SR) 관리코드</t>
    <phoneticPr fontId="33" type="noConversion"/>
  </si>
  <si>
    <t>[24.11.12]
필드값 입력 조건: 중도금 조건인 경우 담보제공자 성명 필수</t>
    <phoneticPr fontId="33" type="noConversion"/>
  </si>
  <si>
    <r>
      <t>01. 생활안정 / 02. 주택구입/ 03.경매 / 04. 분양 /</t>
    </r>
    <r>
      <rPr>
        <sz val="9"/>
        <color rgb="FFFF0000"/>
        <rFont val="맑은 고딕"/>
        <family val="3"/>
        <charset val="129"/>
      </rPr>
      <t xml:space="preserve"> </t>
    </r>
    <r>
      <rPr>
        <sz val="9"/>
        <color rgb="FF000000"/>
        <rFont val="맑은 고딕"/>
        <family val="3"/>
        <charset val="129"/>
      </rPr>
      <t>05. 역전세 /</t>
    </r>
    <r>
      <rPr>
        <sz val="9"/>
        <color rgb="FFFF0000"/>
        <rFont val="맑은 고딕"/>
        <family val="3"/>
        <charset val="129"/>
      </rPr>
      <t xml:space="preserve"> </t>
    </r>
    <phoneticPr fontId="33" type="noConversion"/>
  </si>
  <si>
    <t>2022-06-30 코드명 변경
2023-07-26 코드 추가 (05. 역전세)</t>
    <phoneticPr fontId="33" type="noConversion"/>
  </si>
  <si>
    <r>
      <t xml:space="preserve">04. 전입세대열람 확인결과서
</t>
    </r>
    <r>
      <rPr>
        <sz val="9"/>
        <color rgb="FFFF0000"/>
        <rFont val="맑은 고딕"/>
        <family val="3"/>
        <charset val="129"/>
      </rPr>
      <t>[24.11.14]
#107.모집인(SR) 대출프로세스 "06.임차인 퇴거"인 경우에 [Y.확인필요] 필수</t>
    </r>
    <phoneticPr fontId="33" type="noConversion"/>
  </si>
  <si>
    <r>
      <t>01. 생활안정 / 02. 주택구입/ 03.경매 / 04. 분양 / 05. 역전세 /</t>
    </r>
    <r>
      <rPr>
        <sz val="9"/>
        <color rgb="FFFF0000"/>
        <rFont val="맑은 고딕"/>
        <family val="3"/>
        <charset val="129"/>
      </rPr>
      <t xml:space="preserve"> </t>
    </r>
    <phoneticPr fontId="33" type="noConversion"/>
  </si>
  <si>
    <t>2023-07-26 코드 추가 (05. 역전세)</t>
    <phoneticPr fontId="33" type="noConversion"/>
  </si>
  <si>
    <t>1. 은행지점 2. 모집인(SR)</t>
    <phoneticPr fontId="33" type="noConversion"/>
  </si>
  <si>
    <t>#55.대출취급주체구분_02.모집인(SR) 경우 필수</t>
    <phoneticPr fontId="33" type="noConversion"/>
  </si>
  <si>
    <t>조건정보</t>
    <phoneticPr fontId="33" type="noConversion"/>
  </si>
  <si>
    <t>배상준</t>
    <phoneticPr fontId="33" type="noConversion"/>
  </si>
  <si>
    <t>배상준</t>
    <phoneticPr fontId="33" type="noConversion"/>
  </si>
  <si>
    <t>2022-07-18 코드수정
2022-09-16 코드 추가 - 07.서민안심전환대출
2022-12-23 코드추가 08. 이주비대출 09. 입주잔금대출</t>
  </si>
  <si>
    <t>01. 은행담보 (아파트론,부동산론)-설정접수일자
02. 디딤돌대출 (구입)소유권이전일자(생활)설정접수일자
03. 보금자리론 (구입)소유권이전일자(생활)설정접수일자
04. 적격대출 (구입)소유권이전일자(생활)설정접수일자
07. 서민안심전환대출 (구입)소유권이전일자(생활)설정접수일자
08. 이주비대출 - 설정접수일자
09. 입주잔금대출 - 설정접수일자</t>
  </si>
  <si>
    <t>2022-09-16 코드추가 - 07. 서민안심전환대출 (구입)소유권이전일자(생활)설정접수일자
2023-01-10 코드 추가 08. 09</t>
  </si>
  <si>
    <r>
      <t xml:space="preserve">31 : 대출실행(대출완료) (D+2영업일)
32 : 대출취소(#31.대출실행 수신 후 대출 취소)
99 : 청약취소(대출실행 전, 청약취소 되는 경우)
91 : 전액상환(대출종료) = 보험계약종료
92 : 청약철회(대출철회) - 15일이내
42 : 영업점 서류 제출 및 서류 확인 완료(KOS에서 서류확인업무 불필요)
41 : 전입조사결과 전달 (은행에서 우리신용정보에 전입열람의뢰한 결과 전달)
</t>
    </r>
    <r>
      <rPr>
        <strike/>
        <sz val="9"/>
        <rFont val="맑은 고딕"/>
        <family val="3"/>
        <charset val="129"/>
      </rPr>
      <t>51 : 등기필정보 제출보정명령발생 알림</t>
    </r>
  </si>
  <si>
    <r>
      <t xml:space="preserve">2022-06-28 32. 코드 추가
2022-12-09 51. 코드 추가 협의중(KTNET 에서 등기필정보 제출보정명령 요청하는 경우)
</t>
    </r>
    <r>
      <rPr>
        <u/>
        <sz val="9"/>
        <rFont val="맑은 고딕"/>
        <family val="3"/>
        <charset val="129"/>
      </rPr>
      <t>2023-03-08 51. 코드 삭제(표준화 전문에서 처리하기로 함)</t>
    </r>
  </si>
  <si>
    <t>전입세대열람 확인 요청 여부</t>
    <phoneticPr fontId="33" type="noConversion"/>
  </si>
  <si>
    <t>6500.사전의뢰(변경)  
 - 필드추가 #64 '모집인(SR) 대출프로세스'
 - 필드추가 #65 '모집인(SR) 관리코드'
6100.청약의뢰(변경) 
 - 필드추가 #107 '모집인(SR) 대출프로세스'
 - 필드추가 #108 '모집인(SR) 관리코드'</t>
    <phoneticPr fontId="33" type="noConversion"/>
  </si>
  <si>
    <t xml:space="preserve">코드 재정의  - 6200 조사확인결과서 #53. (대출진행상태전문 상의 최종실행일자 기준) 실행일자보다 빠른 전입자 (차주 제외) 유무- 1. 있음(▲은행담보, ▲보금자리론, ▲적격대출의 경우 영업점 확인 필요) </t>
  </si>
  <si>
    <t>Y.조사완료(다음 각 항의 요건에 모두 해당하는 경우 Y값으로 자동입력)
① #17.영수증 정보 확인 주체: [1.KOS] 또는 [3.해당사항없음]
② #26.우리은행 근저당권 설정등기완료 여부: [Y. 설정 완료]
③ #27.우리은행 근저당권 순위 일치 여부: [Y. 일치]
④ #28.우리은행 근저당권 설정접수번호 일치 여부: [Y. 일치]
⑤ #55.현 임차인 퇴거여부 확인: [1.퇴거완료] 또는 [4.해당없음]
N.은행확인필요(다음 각 항의 어느 하나에 해당하는 경우 N값으로 자동입력) 
① #17.영수증 정보 확인 주체: [2.은행]
② #26.우리은행 근저당권 설정등기완료 여부: [N.설정 미완료] 또는 [K.인터넷등기소에서 등기부등본 열람불가]
③ #27.우리은행 근저당권 순위 일치 여부: [N.불일치]
④ #28.우리은행 근저당권 설정접수번호 일치 여부: [N.불일치] 또는 [K.해당사항없음]
⑤ #55. 현 임차인 퇴거여부 확인: [2.퇴거안함] 또는 [3.확인불가]</t>
    <phoneticPr fontId="33" type="noConversion"/>
  </si>
  <si>
    <t>사전의뢰</t>
    <phoneticPr fontId="33" type="noConversion"/>
  </si>
  <si>
    <t>청약의뢰</t>
    <phoneticPr fontId="33" type="noConversion"/>
  </si>
  <si>
    <t>조사 확인 결과서</t>
    <phoneticPr fontId="33" type="noConversion"/>
  </si>
  <si>
    <t>대출진행상태 전문 (종료전문)</t>
    <phoneticPr fontId="33" type="noConversion"/>
  </si>
  <si>
    <t>증권전문</t>
    <phoneticPr fontId="33" type="noConversion"/>
  </si>
  <si>
    <t xml:space="preserve">2025-01-06 1byte-&gt;2byte 길이변경 </t>
    <phoneticPr fontId="33" type="noConversion"/>
  </si>
  <si>
    <r>
      <t>1순위 1, 2순위 2, 3순위 3</t>
    </r>
    <r>
      <rPr>
        <sz val="9"/>
        <color rgb="FFFF0000"/>
        <rFont val="맑은 고딕"/>
        <family val="3"/>
        <charset val="129"/>
      </rPr>
      <t>,….10순위 10, 11순위 11,…</t>
    </r>
    <phoneticPr fontId="33" type="noConversion"/>
  </si>
  <si>
    <t>2025-01-06</t>
    <phoneticPr fontId="33" type="noConversion"/>
  </si>
  <si>
    <t>6100.청약의뢰(변경): 전문길이 확장 (as-is) 2704 byte (to-be) 3704 byte
 - 설명참조 #24 '전입세대열람 확인 요청 여부'
 - 설명참조 #42 '우리은행 근저당권 등기 순위'
 - 선택필수 지정 #49 '담보제공자/매수인(2) 성명'
 - 필드추가 #109 '매매금액'부터 #124 '현 임차인명'까지 신규추가
6200.조사확인결과서
 - 필드추가 #55 '현 임차인 퇴거여부 확인'
 - 필드추가 #75 '1차 사후 권리조사 결과'
 - 필드추가 #76 '2차 사후 권리조사 결과'</t>
    <phoneticPr fontId="33" type="noConversion"/>
  </si>
  <si>
    <t>우리은행 근저당권 등기 순위</t>
    <phoneticPr fontId="33" type="noConversion"/>
  </si>
  <si>
    <r>
      <t>1순위 1, 2순위 2, 3순위 3</t>
    </r>
    <r>
      <rPr>
        <sz val="9"/>
        <color rgb="FFFF0000"/>
        <rFont val="맑은 고딕"/>
        <family val="3"/>
        <charset val="129"/>
      </rPr>
      <t>,….10순위 10, 11순위 11,…</t>
    </r>
    <r>
      <rPr>
        <sz val="9"/>
        <color rgb="FF000000"/>
        <rFont val="맑은 고딕"/>
        <family val="3"/>
        <charset val="129"/>
      </rPr>
      <t xml:space="preserve">
#17 대출종류 "08. 이주비대출" 인 경우 필수 값 해제</t>
    </r>
    <phoneticPr fontId="33" type="noConversion"/>
  </si>
  <si>
    <r>
      <t xml:space="preserve">2022-07-07 담보물건지 대상으로 설정예정(선순위상환말소 후)인 근저당권의 순위 
</t>
    </r>
    <r>
      <rPr>
        <u/>
        <sz val="9"/>
        <color rgb="FF000000"/>
        <rFont val="맑은 고딕"/>
        <family val="3"/>
        <charset val="129"/>
      </rPr>
      <t>2023-06-23 이주비대출 인 경우 필수값 해제</t>
    </r>
    <r>
      <rPr>
        <sz val="9"/>
        <color rgb="FF000000"/>
        <rFont val="맑은 고딕"/>
        <family val="3"/>
        <charset val="129"/>
      </rPr>
      <t xml:space="preserve">
</t>
    </r>
    <r>
      <rPr>
        <sz val="9"/>
        <color rgb="FFFF0000"/>
        <rFont val="맑은 고딕"/>
        <family val="3"/>
        <charset val="129"/>
      </rPr>
      <t xml:space="preserve">[24.12.02] #107. 모집인(SR) 대출프로세스 03 '소유권이전 &amp; 후순위설정' 또는 07 '중도금'인 경우에 SR프로세스 CH100에서 들어온 데이터로 우선 입력
</t>
    </r>
    <r>
      <rPr>
        <b/>
        <sz val="9"/>
        <color rgb="FFFF0000"/>
        <rFont val="맑은 고딕"/>
        <family val="3"/>
        <charset val="129"/>
      </rPr>
      <t xml:space="preserve">2025-01-06 1byte-&gt;2byte 길이변경 </t>
    </r>
    <phoneticPr fontId="33" type="noConversion"/>
  </si>
  <si>
    <t xml:space="preserve">6500.사전의뢰(변경): #33 '우리은행 근저당권 등기 순위' 길이 변경 (1byte-&gt;2byte)
6100.청약의뢰(변경): #42 '우리은행 근저당권 등기 순위' 길이 변경 (1byte-&gt;2byte) </t>
    <phoneticPr fontId="33" type="noConversion"/>
  </si>
  <si>
    <t>2025-01-13</t>
    <phoneticPr fontId="33" type="noConversion"/>
  </si>
  <si>
    <r>
      <t xml:space="preserve">1.DB, 2.삼성, 3.현대, 4.한화, 5.FA, </t>
    </r>
    <r>
      <rPr>
        <sz val="9"/>
        <color rgb="FFFF0000"/>
        <rFont val="맑은 고딕"/>
        <family val="3"/>
        <charset val="129"/>
      </rPr>
      <t>6.메리츠, 7.기타</t>
    </r>
    <phoneticPr fontId="33" type="noConversion"/>
  </si>
  <si>
    <t>권리보험 가입회사</t>
    <phoneticPr fontId="33" type="noConversion"/>
  </si>
  <si>
    <t>6100.청약의뢰(변경): #14 '권리보험 가입회사' 코드 변경 6.메리츠 7.기타
6100.청약의뢰(변경): #109~#111 선택Y 필수값 해제
6100.청약의뢰(변경): #114~#122 선택Y 필수값 해제
6100.청약의뢰(변경): #124 선택Y 필수값 해제</t>
    <phoneticPr fontId="33" type="noConversion"/>
  </si>
  <si>
    <t>[24.12.19]
6100_#55.대출 취급 주체 구분이 [2.모집인(SR)]인 경우 필수 입력
[25.05.15]
필드 삭제</t>
    <phoneticPr fontId="33" type="noConversion"/>
  </si>
  <si>
    <r>
      <t xml:space="preserve">01. 조건부 취급대상 아님
02. 소유권이전
03. 소유권이전 &amp; 후순위설정
04. 선순위말소/감액
05. 신탁등기 말소
06. 임차인 퇴거
</t>
    </r>
    <r>
      <rPr>
        <strike/>
        <sz val="9"/>
        <color rgb="FFFF0000"/>
        <rFont val="맑은 고딕"/>
        <family val="3"/>
        <charset val="129"/>
      </rPr>
      <t>07. 중도금
08. 임차권 및 전세권 말소
09. 임차권 명령 및 압류/가압류 말소</t>
    </r>
    <phoneticPr fontId="33" type="noConversion"/>
  </si>
  <si>
    <t>2025-05-15</t>
    <phoneticPr fontId="33" type="noConversion"/>
  </si>
  <si>
    <t>[24.11.11]
#55.대출 취급 주체 구분 필드값 2.모집인(SR)인 경우 필수
[25.05.15]
07. 08. 09. 코드 삭제</t>
    <phoneticPr fontId="33" type="noConversion"/>
  </si>
  <si>
    <t>[25.05.15]
07. 08. 09. 코드 삭제</t>
    <phoneticPr fontId="33" type="noConversion"/>
  </si>
  <si>
    <t>6500.사전의뢰(변경): #64 '모집인(SR) 대출프로세스' 코드 삭제 (코드:07.08.09)
6100.청약의뢰(변경): #107 '모집인(SR) 대출프로세스' 코드 삭제 (코드:07.08.09)
6200.조사확인결과서 : #76 '2차 사후 권리조사 결과' 필드 삭제 (1 byte)
6200.조사확인결과서 : #77 예비정보필드 길이(1 byte 삭제) 및 번호 수정 (#77-&gt;#76)</t>
    <phoneticPr fontId="3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</si>
</sst>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1" formatCode="_-* #,##0_-;\-* #,##0_-;_-* &quot;-&quot;_-;_-@_-"/>
    <numFmt numFmtId="176" formatCode="0_ "/>
    <numFmt numFmtId="177" formatCode="#,##0_ "/>
  </numFmts>
  <fonts count="40" x14ac:knownFonts="1">
    <font>
      <sz val="11"/>
      <color rgb="FF000000"/>
      <name val="맑은 고딕"/>
    </font>
    <font>
      <sz val="11"/>
      <color rgb="FF000000"/>
      <name val="돋움"/>
      <family val="3"/>
      <charset val="129"/>
    </font>
    <font>
      <sz val="10"/>
      <color rgb="FF000000"/>
      <name val="맑은 고딕"/>
      <family val="3"/>
      <charset val="129"/>
    </font>
    <font>
      <sz val="9"/>
      <color rgb="FF000000"/>
      <name val="굴림체"/>
      <family val="3"/>
      <charset val="129"/>
    </font>
    <font>
      <sz val="10"/>
      <color rgb="FF000000"/>
      <name val="굴림체"/>
      <family val="3"/>
      <charset val="129"/>
    </font>
    <font>
      <sz val="9"/>
      <color rgb="FF000000"/>
      <name val="맑은 고딕"/>
      <family val="3"/>
      <charset val="129"/>
    </font>
    <font>
      <b/>
      <sz val="9"/>
      <color rgb="FF000000"/>
      <name val="맑은 고딕"/>
      <family val="3"/>
      <charset val="129"/>
    </font>
    <font>
      <b/>
      <sz val="9"/>
      <color rgb="FFFF0000"/>
      <name val="맑은 고딕"/>
      <family val="3"/>
      <charset val="129"/>
    </font>
    <font>
      <sz val="10"/>
      <color rgb="FFFF0000"/>
      <name val="맑은 고딕"/>
      <family val="3"/>
      <charset val="129"/>
    </font>
    <font>
      <b/>
      <sz val="9"/>
      <color rgb="FFF2F2F2"/>
      <name val="맑은 고딕"/>
      <family val="3"/>
      <charset val="129"/>
    </font>
    <font>
      <sz val="9"/>
      <color rgb="FF2E75B6"/>
      <name val="맑은 고딕"/>
      <family val="3"/>
      <charset val="129"/>
    </font>
    <font>
      <b/>
      <sz val="11"/>
      <color rgb="FF000000"/>
      <name val="맑은 고딕"/>
      <family val="3"/>
      <charset val="129"/>
    </font>
    <font>
      <b/>
      <sz val="10"/>
      <color rgb="FF000000"/>
      <name val="맑은 고딕"/>
      <family val="3"/>
      <charset val="129"/>
    </font>
    <font>
      <sz val="9"/>
      <color rgb="FF222A35"/>
      <name val="맑은 고딕"/>
      <family val="3"/>
      <charset val="129"/>
    </font>
    <font>
      <b/>
      <sz val="10"/>
      <color rgb="FFFF0000"/>
      <name val="맑은 고딕"/>
      <family val="3"/>
      <charset val="129"/>
    </font>
    <font>
      <b/>
      <sz val="9"/>
      <color rgb="FF2E75B6"/>
      <name val="맑은 고딕"/>
      <family val="3"/>
      <charset val="129"/>
    </font>
    <font>
      <sz val="10"/>
      <color rgb="FF222A35"/>
      <name val="맑은 고딕"/>
      <family val="3"/>
      <charset val="129"/>
    </font>
    <font>
      <b/>
      <sz val="10"/>
      <color rgb="FF00B050"/>
      <name val="맑은 고딕"/>
      <family val="3"/>
      <charset val="129"/>
    </font>
    <font>
      <sz val="9"/>
      <color rgb="FFFFFFFF"/>
      <name val="맑은 고딕"/>
      <family val="3"/>
      <charset val="129"/>
    </font>
    <font>
      <sz val="10"/>
      <color rgb="FFD9D9D9"/>
      <name val="맑은 고딕"/>
      <family val="3"/>
      <charset val="129"/>
    </font>
    <font>
      <sz val="9"/>
      <color rgb="FFFF0000"/>
      <name val="맑은 고딕"/>
      <family val="3"/>
      <charset val="129"/>
    </font>
    <font>
      <b/>
      <sz val="9"/>
      <color rgb="FFFFFFFF"/>
      <name val="맑은 고딕"/>
      <family val="3"/>
      <charset val="129"/>
    </font>
    <font>
      <strike/>
      <sz val="9"/>
      <color rgb="FF000000"/>
      <name val="맑은 고딕"/>
      <family val="3"/>
      <charset val="129"/>
    </font>
    <font>
      <sz val="11"/>
      <color rgb="FFFFFFFF"/>
      <name val="맑은 고딕"/>
      <family val="3"/>
      <charset val="129"/>
    </font>
    <font>
      <u/>
      <sz val="9"/>
      <color rgb="FF000000"/>
      <name val="맑은 고딕"/>
      <family val="3"/>
      <charset val="129"/>
    </font>
    <font>
      <sz val="9"/>
      <color rgb="FFFF0000"/>
      <name val="굴림체"/>
      <family val="3"/>
      <charset val="129"/>
    </font>
    <font>
      <strike/>
      <sz val="9"/>
      <color rgb="FF000000"/>
      <name val="굴림체"/>
      <family val="3"/>
      <charset val="129"/>
    </font>
    <font>
      <u/>
      <sz val="10"/>
      <color rgb="FF000000"/>
      <name val="맑은 고딕"/>
      <family val="3"/>
      <charset val="129"/>
    </font>
    <font>
      <strike/>
      <sz val="10"/>
      <color rgb="FF000000"/>
      <name val="맑은 고딕"/>
      <family val="3"/>
      <charset val="129"/>
    </font>
    <font>
      <b/>
      <u/>
      <sz val="9"/>
      <color rgb="FF000000"/>
      <name val="맑은 고딕"/>
      <family val="3"/>
      <charset val="129"/>
    </font>
    <font>
      <b/>
      <strike/>
      <u/>
      <sz val="9"/>
      <color rgb="FF000000"/>
      <name val="맑은 고딕"/>
      <family val="3"/>
      <charset val="129"/>
    </font>
    <font>
      <sz val="9"/>
      <color rgb="FF000000"/>
      <name val="함초롬돋움"/>
      <family val="3"/>
      <charset val="129"/>
    </font>
    <font>
      <b/>
      <sz val="12"/>
      <color rgb="FF000000"/>
      <name val="맑은 고딕"/>
      <family val="3"/>
      <charset val="129"/>
    </font>
    <font>
      <sz val="8"/>
      <name val="돋움"/>
      <family val="3"/>
      <charset val="129"/>
    </font>
    <font>
      <sz val="9"/>
      <name val="맑은 고딕"/>
      <family val="3"/>
      <charset val="129"/>
    </font>
    <font>
      <u/>
      <sz val="9"/>
      <name val="맑은 고딕"/>
      <family val="3"/>
      <charset val="129"/>
    </font>
    <font>
      <strike/>
      <sz val="9"/>
      <name val="맑은 고딕"/>
      <family val="3"/>
      <charset val="129"/>
    </font>
    <font>
      <sz val="9"/>
      <name val="굴림체"/>
      <family val="3"/>
      <charset val="129"/>
    </font>
    <font>
      <strike/>
      <sz val="9"/>
      <color rgb="FFFF0000"/>
      <name val="맑은 고딕"/>
      <family val="3"/>
      <charset val="129"/>
    </font>
    <font>
      <strike/>
      <sz val="10"/>
      <color rgb="FFFF0000"/>
      <name val="맑은 고딕"/>
      <family val="3"/>
      <charset val="129"/>
    </font>
  </fonts>
  <fills count="15">
    <fill>
      <patternFill patternType="none"/>
    </fill>
    <fill>
      <patternFill patternType="gray125"/>
    </fill>
    <fill>
      <patternFill patternType="solid">
        <fgColor rgb="FFA6A6A6"/>
        <bgColor indexed="64"/>
      </patternFill>
    </fill>
    <fill>
      <patternFill patternType="solid">
        <fgColor rgb="FFFFFFFF"/>
        <bgColor indexed="64"/>
      </patternFill>
    </fill>
    <fill>
      <patternFill patternType="solid">
        <fgColor rgb="FFC0C0C0"/>
        <bgColor indexed="64"/>
      </patternFill>
    </fill>
    <fill>
      <patternFill patternType="solid">
        <fgColor rgb="FFE2F0D9"/>
        <bgColor indexed="64"/>
      </patternFill>
    </fill>
    <fill>
      <patternFill patternType="solid">
        <fgColor rgb="FFC6E0B3"/>
        <bgColor indexed="64"/>
      </patternFill>
    </fill>
    <fill>
      <patternFill patternType="solid">
        <fgColor rgb="FFDAE3F3"/>
        <bgColor indexed="64"/>
      </patternFill>
    </fill>
    <fill>
      <patternFill patternType="solid">
        <fgColor rgb="FF808080"/>
        <bgColor indexed="64"/>
      </patternFill>
    </fill>
    <fill>
      <patternFill patternType="solid">
        <fgColor rgb="FFBFBFBF"/>
        <bgColor indexed="64"/>
      </patternFill>
    </fill>
    <fill>
      <patternFill patternType="solid">
        <fgColor rgb="FFFFFF00"/>
        <bgColor indexed="64"/>
      </patternFill>
    </fill>
    <fill>
      <patternFill patternType="solid">
        <fgColor rgb="FF2E75B6"/>
        <bgColor indexed="64"/>
      </patternFill>
    </fill>
    <fill>
      <patternFill patternType="solid">
        <fgColor rgb="FFD2D2D2"/>
        <bgColor indexed="64"/>
      </patternFill>
    </fill>
    <fill>
      <patternFill patternType="solid">
        <fgColor rgb="FF1F4E79"/>
        <bgColor indexed="64"/>
      </patternFill>
    </fill>
    <fill>
      <patternFill patternType="solid">
        <fgColor rgb="FF333F5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style="medium">
        <color indexed="64"/>
      </left>
      <right style="thin">
        <color indexed="64"/>
      </right>
      <top/>
      <bottom/>
      <diagonal/>
    </border>
    <border>
      <left style="thin">
        <color indexed="64"/>
      </left>
      <right/>
      <top style="thin">
        <color indexed="64"/>
      </top>
      <bottom/>
      <diagonal/>
    </border>
    <border>
      <left/>
      <right/>
      <top style="thin">
        <color indexed="64"/>
      </top>
      <bottom style="thin">
        <color indexed="64"/>
      </bottom>
      <diagonal/>
    </border>
  </borders>
  <cellStyleXfs count="6">
    <xf numFmtId="0" fontId="0" fillId="0" borderId="0">
      <alignment vertical="center"/>
    </xf>
    <xf numFmtId="0" fontId="1" fillId="0" borderId="0">
      <alignment vertical="center"/>
    </xf>
    <xf numFmtId="0" fontId="1" fillId="0" borderId="0"/>
    <xf numFmtId="41" fontId="1" fillId="0" borderId="0">
      <alignment vertical="center"/>
    </xf>
    <xf numFmtId="0" fontId="1" fillId="0" borderId="0">
      <alignment vertical="center"/>
    </xf>
    <xf numFmtId="0" fontId="1" fillId="0" borderId="0"/>
  </cellStyleXfs>
  <cellXfs count="450">
    <xf numFmtId="0" fontId="0" fillId="0" borderId="0" xfId="0">
      <alignment vertical="center"/>
    </xf>
    <xf numFmtId="49" fontId="2" fillId="2" borderId="1" xfId="1" applyNumberFormat="1" applyFont="1" applyFill="1" applyBorder="1" applyAlignment="1">
      <alignment horizontal="center" vertical="center" wrapText="1"/>
    </xf>
    <xf numFmtId="0" fontId="2" fillId="2" borderId="1" xfId="1" applyFont="1" applyFill="1" applyBorder="1" applyAlignment="1">
      <alignment horizontal="center" vertical="center" wrapText="1"/>
    </xf>
    <xf numFmtId="0" fontId="3" fillId="2" borderId="1" xfId="1" applyFont="1" applyFill="1" applyBorder="1" applyAlignment="1">
      <alignment horizontal="center" vertical="center"/>
    </xf>
    <xf numFmtId="0" fontId="3" fillId="0" borderId="0" xfId="1" applyFont="1">
      <alignment vertical="center"/>
    </xf>
    <xf numFmtId="49" fontId="2" fillId="0" borderId="1" xfId="1" applyNumberFormat="1" applyFont="1" applyBorder="1" applyAlignment="1">
      <alignment horizontal="center" vertical="center" wrapText="1"/>
    </xf>
    <xf numFmtId="0" fontId="2" fillId="0" borderId="1" xfId="1" applyFont="1" applyBorder="1" applyAlignment="1">
      <alignment vertical="center" wrapText="1"/>
    </xf>
    <xf numFmtId="0" fontId="3" fillId="0" borderId="1" xfId="1" applyFont="1" applyBorder="1" applyAlignment="1">
      <alignment horizontal="center" vertical="center"/>
    </xf>
    <xf numFmtId="0" fontId="4" fillId="0" borderId="1" xfId="1" applyFont="1" applyBorder="1" applyAlignment="1">
      <alignment horizontal="center" vertical="center"/>
    </xf>
    <xf numFmtId="49" fontId="2" fillId="0" borderId="1" xfId="1" applyNumberFormat="1" applyFont="1" applyBorder="1" applyAlignment="1">
      <alignment horizontal="center" vertical="center"/>
    </xf>
    <xf numFmtId="0" fontId="2" fillId="0" borderId="1" xfId="1" applyFont="1" applyBorder="1">
      <alignment vertical="center"/>
    </xf>
    <xf numFmtId="0" fontId="3" fillId="0" borderId="1" xfId="1" applyFont="1" applyBorder="1">
      <alignment vertical="center"/>
    </xf>
    <xf numFmtId="49" fontId="3" fillId="0" borderId="1" xfId="1" applyNumberFormat="1" applyFont="1" applyBorder="1" applyAlignment="1">
      <alignment horizontal="center" vertical="center"/>
    </xf>
    <xf numFmtId="0" fontId="3" fillId="0" borderId="1" xfId="1" applyFont="1" applyBorder="1" applyAlignment="1">
      <alignment vertical="center" wrapText="1"/>
    </xf>
    <xf numFmtId="49" fontId="3" fillId="0" borderId="0" xfId="1" applyNumberFormat="1" applyFont="1" applyAlignment="1">
      <alignment horizontal="center" vertical="center"/>
    </xf>
    <xf numFmtId="0" fontId="3" fillId="0" borderId="0" xfId="1" applyFont="1" applyAlignment="1">
      <alignment horizontal="center" vertical="center"/>
    </xf>
    <xf numFmtId="0" fontId="5" fillId="0" borderId="1" xfId="1" applyFont="1" applyBorder="1" applyAlignment="1">
      <alignment vertical="center" wrapText="1"/>
    </xf>
    <xf numFmtId="0" fontId="5" fillId="3" borderId="0" xfId="1" applyFont="1" applyFill="1" applyAlignment="1">
      <alignment vertical="center" wrapText="1"/>
    </xf>
    <xf numFmtId="0" fontId="5" fillId="3" borderId="0" xfId="1" applyFont="1" applyFill="1">
      <alignment vertical="center"/>
    </xf>
    <xf numFmtId="0" fontId="5" fillId="0" borderId="0" xfId="1" applyFont="1">
      <alignment vertical="center"/>
    </xf>
    <xf numFmtId="0" fontId="5" fillId="0" borderId="0" xfId="1" applyFont="1" applyAlignment="1">
      <alignment horizontal="center" vertical="center"/>
    </xf>
    <xf numFmtId="0" fontId="5" fillId="0" borderId="0" xfId="1" applyFont="1" applyAlignment="1">
      <alignment horizontal="right" vertical="center"/>
    </xf>
    <xf numFmtId="0" fontId="2" fillId="0" borderId="0" xfId="1" applyFont="1" applyAlignment="1">
      <alignment vertical="center" wrapText="1"/>
    </xf>
    <xf numFmtId="0" fontId="5" fillId="4" borderId="1" xfId="1" applyFont="1" applyFill="1" applyBorder="1" applyAlignment="1">
      <alignment horizontal="center" vertical="center"/>
    </xf>
    <xf numFmtId="0" fontId="5" fillId="4" borderId="1" xfId="1" applyFont="1" applyFill="1" applyBorder="1" applyAlignment="1">
      <alignment horizontal="right" vertical="center"/>
    </xf>
    <xf numFmtId="0" fontId="5" fillId="4" borderId="1" xfId="1" applyFont="1" applyFill="1" applyBorder="1" applyAlignment="1">
      <alignment horizontal="center" vertical="center" wrapText="1"/>
    </xf>
    <xf numFmtId="0" fontId="5" fillId="0" borderId="1" xfId="1" applyFont="1" applyBorder="1">
      <alignment vertical="center"/>
    </xf>
    <xf numFmtId="0" fontId="5" fillId="3" borderId="1" xfId="1" applyFont="1" applyFill="1" applyBorder="1">
      <alignment vertical="center"/>
    </xf>
    <xf numFmtId="0" fontId="5" fillId="3" borderId="1" xfId="1" applyFont="1" applyFill="1" applyBorder="1" applyAlignment="1">
      <alignment horizontal="center" vertical="center"/>
    </xf>
    <xf numFmtId="176" fontId="5" fillId="3" borderId="1" xfId="1" applyNumberFormat="1" applyFont="1" applyFill="1" applyBorder="1" applyAlignment="1">
      <alignment horizontal="right" vertical="center"/>
    </xf>
    <xf numFmtId="0" fontId="5" fillId="3" borderId="1" xfId="1" applyFont="1" applyFill="1" applyBorder="1" applyAlignment="1">
      <alignment vertical="center" wrapText="1"/>
    </xf>
    <xf numFmtId="0" fontId="6" fillId="5" borderId="1" xfId="1" applyFont="1" applyFill="1" applyBorder="1">
      <alignment vertical="center"/>
    </xf>
    <xf numFmtId="0" fontId="6" fillId="0" borderId="1" xfId="1" applyFont="1" applyBorder="1" applyAlignment="1">
      <alignment horizontal="center" vertical="center"/>
    </xf>
    <xf numFmtId="0" fontId="6" fillId="0" borderId="1" xfId="1" quotePrefix="1" applyFont="1" applyBorder="1" applyAlignment="1">
      <alignment vertical="center" wrapText="1"/>
    </xf>
    <xf numFmtId="0" fontId="6" fillId="6" borderId="1" xfId="1" applyFont="1" applyFill="1" applyBorder="1">
      <alignment vertical="center"/>
    </xf>
    <xf numFmtId="0" fontId="6" fillId="6" borderId="1" xfId="1" applyFont="1" applyFill="1" applyBorder="1" applyAlignment="1">
      <alignment horizontal="center" vertical="center"/>
    </xf>
    <xf numFmtId="176" fontId="6" fillId="6" borderId="1" xfId="1" applyNumberFormat="1" applyFont="1" applyFill="1" applyBorder="1" applyAlignment="1">
      <alignment horizontal="right" vertical="center"/>
    </xf>
    <xf numFmtId="0" fontId="6" fillId="0" borderId="1" xfId="1" applyFont="1" applyBorder="1">
      <alignment vertical="center"/>
    </xf>
    <xf numFmtId="0" fontId="6" fillId="6" borderId="1" xfId="1" quotePrefix="1" applyFont="1" applyFill="1" applyBorder="1" applyAlignment="1">
      <alignment vertical="center" wrapText="1"/>
    </xf>
    <xf numFmtId="0" fontId="5" fillId="3" borderId="1" xfId="1" quotePrefix="1" applyFont="1" applyFill="1" applyBorder="1" applyAlignment="1">
      <alignment vertical="center" wrapText="1"/>
    </xf>
    <xf numFmtId="0" fontId="5" fillId="0" borderId="1" xfId="1" applyFont="1" applyBorder="1" applyAlignment="1">
      <alignment horizontal="center" vertical="center"/>
    </xf>
    <xf numFmtId="176" fontId="5" fillId="0" borderId="1" xfId="1" applyNumberFormat="1" applyFont="1" applyBorder="1" applyAlignment="1">
      <alignment horizontal="right" vertical="center"/>
    </xf>
    <xf numFmtId="0" fontId="7" fillId="3" borderId="0" xfId="1" applyFont="1" applyFill="1" applyAlignment="1">
      <alignment horizontal="left" vertical="center" wrapText="1"/>
    </xf>
    <xf numFmtId="176" fontId="6" fillId="0" borderId="1" xfId="1" applyNumberFormat="1" applyFont="1" applyBorder="1" applyAlignment="1">
      <alignment horizontal="right" vertical="center"/>
    </xf>
    <xf numFmtId="0" fontId="5" fillId="0" borderId="0" xfId="1" applyFont="1" applyAlignment="1">
      <alignment horizontal="left" vertical="center" wrapText="1"/>
    </xf>
    <xf numFmtId="0" fontId="5" fillId="3" borderId="1" xfId="1" applyFont="1" applyFill="1" applyBorder="1" applyAlignment="1">
      <alignment horizontal="center" vertical="center" textRotation="255"/>
    </xf>
    <xf numFmtId="0" fontId="8" fillId="0" borderId="1" xfId="1" applyFont="1" applyBorder="1" applyAlignment="1">
      <alignment vertical="center" wrapText="1"/>
    </xf>
    <xf numFmtId="0" fontId="5" fillId="0" borderId="1" xfId="1" applyFont="1" applyBorder="1" applyAlignment="1">
      <alignment horizontal="center" vertical="center" textRotation="255"/>
    </xf>
    <xf numFmtId="0" fontId="5" fillId="3" borderId="0" xfId="1" applyFont="1" applyFill="1" applyAlignment="1">
      <alignment horizontal="left" vertical="center" wrapText="1"/>
    </xf>
    <xf numFmtId="0" fontId="5" fillId="2" borderId="1" xfId="1" applyFont="1" applyFill="1" applyBorder="1">
      <alignment vertical="center"/>
    </xf>
    <xf numFmtId="0" fontId="5" fillId="2" borderId="1" xfId="1" applyFont="1" applyFill="1" applyBorder="1" applyAlignment="1">
      <alignment horizontal="center" vertical="center"/>
    </xf>
    <xf numFmtId="176" fontId="5" fillId="2" borderId="1" xfId="1" applyNumberFormat="1" applyFont="1" applyFill="1" applyBorder="1" applyAlignment="1">
      <alignment horizontal="right" vertical="center"/>
    </xf>
    <xf numFmtId="0" fontId="5" fillId="2" borderId="1" xfId="1" applyFont="1" applyFill="1" applyBorder="1" applyAlignment="1">
      <alignment vertical="center" wrapText="1"/>
    </xf>
    <xf numFmtId="0" fontId="9" fillId="2" borderId="0" xfId="1" applyFont="1" applyFill="1" applyAlignment="1">
      <alignment horizontal="left" vertical="center" wrapText="1"/>
    </xf>
    <xf numFmtId="0" fontId="2" fillId="3" borderId="1" xfId="2" applyFont="1" applyFill="1" applyBorder="1" applyAlignment="1">
      <alignment horizontal="center" vertical="center"/>
    </xf>
    <xf numFmtId="176" fontId="2" fillId="3" borderId="1" xfId="3" applyNumberFormat="1" applyFont="1" applyFill="1" applyBorder="1" applyAlignment="1">
      <alignment horizontal="right" vertical="center"/>
    </xf>
    <xf numFmtId="0" fontId="5" fillId="0" borderId="0" xfId="1" applyFont="1" applyAlignment="1">
      <alignment vertical="center" wrapText="1"/>
    </xf>
    <xf numFmtId="0" fontId="6" fillId="3" borderId="1" xfId="1" applyFont="1" applyFill="1" applyBorder="1">
      <alignment vertical="center"/>
    </xf>
    <xf numFmtId="0" fontId="10" fillId="3" borderId="1" xfId="1" applyFont="1" applyFill="1" applyBorder="1" applyAlignment="1">
      <alignment horizontal="center" vertical="center"/>
    </xf>
    <xf numFmtId="0" fontId="5" fillId="0" borderId="1" xfId="4" applyFont="1" applyBorder="1" applyAlignment="1">
      <alignment horizontal="left" vertical="center"/>
    </xf>
    <xf numFmtId="0" fontId="5" fillId="0" borderId="1" xfId="1" applyFont="1" applyBorder="1" applyAlignment="1">
      <alignment vertical="center" textRotation="255"/>
    </xf>
    <xf numFmtId="176" fontId="5" fillId="0" borderId="0" xfId="1" applyNumberFormat="1" applyFont="1" applyAlignment="1">
      <alignment horizontal="right" vertical="center"/>
    </xf>
    <xf numFmtId="0" fontId="2" fillId="0" borderId="1" xfId="4" applyFont="1" applyBorder="1" applyAlignment="1">
      <alignment horizontal="left" vertical="center" wrapText="1"/>
    </xf>
    <xf numFmtId="0" fontId="2" fillId="3" borderId="0" xfId="4" applyFont="1" applyFill="1" applyAlignment="1">
      <alignment vertical="top" wrapText="1"/>
    </xf>
    <xf numFmtId="0" fontId="2" fillId="3" borderId="0" xfId="4" applyFont="1" applyFill="1" applyAlignment="1">
      <alignment vertical="center" wrapText="1"/>
    </xf>
    <xf numFmtId="0" fontId="2" fillId="0" borderId="0" xfId="4" applyFont="1" applyAlignment="1">
      <alignment horizontal="center" vertical="center"/>
    </xf>
    <xf numFmtId="0" fontId="0" fillId="0" borderId="0" xfId="4" applyFont="1" applyAlignment="1">
      <alignment horizontal="center" vertical="center"/>
    </xf>
    <xf numFmtId="0" fontId="5" fillId="0" borderId="0" xfId="4" applyFont="1">
      <alignment vertical="center"/>
    </xf>
    <xf numFmtId="0" fontId="2" fillId="0" borderId="0" xfId="4" applyFont="1">
      <alignment vertical="center"/>
    </xf>
    <xf numFmtId="0" fontId="2" fillId="0" borderId="0" xfId="4" applyFont="1" applyAlignment="1">
      <alignment horizontal="right" vertical="center"/>
    </xf>
    <xf numFmtId="0" fontId="2" fillId="0" borderId="0" xfId="4" applyFont="1" applyAlignment="1">
      <alignment vertical="center" wrapText="1"/>
    </xf>
    <xf numFmtId="0" fontId="2" fillId="4" borderId="1" xfId="4" applyFont="1" applyFill="1" applyBorder="1" applyAlignment="1">
      <alignment horizontal="center" vertical="center"/>
    </xf>
    <xf numFmtId="0" fontId="2" fillId="4" borderId="2" xfId="4" applyFont="1" applyFill="1" applyBorder="1" applyAlignment="1">
      <alignment horizontal="center" vertical="center" wrapText="1"/>
    </xf>
    <xf numFmtId="0" fontId="2" fillId="4" borderId="1" xfId="4" applyFont="1" applyFill="1" applyBorder="1" applyAlignment="1">
      <alignment horizontal="center" vertical="center" wrapText="1"/>
    </xf>
    <xf numFmtId="0" fontId="2" fillId="3" borderId="0" xfId="4" applyFont="1" applyFill="1" applyAlignment="1">
      <alignment horizontal="center" vertical="top" wrapText="1"/>
    </xf>
    <xf numFmtId="0" fontId="2" fillId="3" borderId="0" xfId="4" applyFont="1" applyFill="1" applyAlignment="1">
      <alignment horizontal="center" vertical="center" wrapText="1"/>
    </xf>
    <xf numFmtId="0" fontId="11" fillId="7" borderId="0" xfId="4" applyFont="1" applyFill="1" applyAlignment="1">
      <alignment horizontal="center" vertical="center" wrapText="1"/>
    </xf>
    <xf numFmtId="0" fontId="12" fillId="8" borderId="0" xfId="4" applyFont="1" applyFill="1" applyAlignment="1">
      <alignment horizontal="center" vertical="center"/>
    </xf>
    <xf numFmtId="0" fontId="5" fillId="0" borderId="0" xfId="4" applyFont="1" applyAlignment="1">
      <alignment horizontal="center" vertical="center"/>
    </xf>
    <xf numFmtId="0" fontId="2" fillId="0" borderId="1" xfId="4" applyFont="1" applyBorder="1">
      <alignment vertical="center"/>
    </xf>
    <xf numFmtId="0" fontId="5" fillId="3" borderId="1" xfId="4" applyFont="1" applyFill="1" applyBorder="1">
      <alignment vertical="center"/>
    </xf>
    <xf numFmtId="0" fontId="5" fillId="3" borderId="1" xfId="4" applyFont="1" applyFill="1" applyBorder="1" applyAlignment="1">
      <alignment horizontal="center" vertical="center"/>
    </xf>
    <xf numFmtId="0" fontId="5" fillId="3" borderId="1" xfId="4" applyFont="1" applyFill="1" applyBorder="1" applyAlignment="1">
      <alignment horizontal="right" vertical="center"/>
    </xf>
    <xf numFmtId="0" fontId="13" fillId="3" borderId="1" xfId="4" applyFont="1" applyFill="1" applyBorder="1" applyAlignment="1">
      <alignment horizontal="center" vertical="center"/>
    </xf>
    <xf numFmtId="0" fontId="5" fillId="3" borderId="1" xfId="4" applyFont="1" applyFill="1" applyBorder="1" applyAlignment="1">
      <alignment vertical="center" wrapText="1"/>
    </xf>
    <xf numFmtId="0" fontId="14" fillId="3" borderId="0" xfId="4" applyFont="1" applyFill="1" applyAlignment="1">
      <alignment vertical="top" wrapText="1"/>
    </xf>
    <xf numFmtId="0" fontId="14" fillId="3" borderId="0" xfId="4" applyFont="1" applyFill="1" applyAlignment="1">
      <alignment vertical="center" wrapText="1"/>
    </xf>
    <xf numFmtId="0" fontId="2" fillId="3" borderId="0" xfId="4" applyFont="1" applyFill="1" applyAlignment="1">
      <alignment horizontal="center" vertical="center"/>
    </xf>
    <xf numFmtId="0" fontId="0" fillId="3" borderId="0" xfId="4" applyFont="1" applyFill="1" applyAlignment="1">
      <alignment horizontal="center" vertical="center"/>
    </xf>
    <xf numFmtId="0" fontId="5" fillId="3" borderId="0" xfId="4" applyFont="1" applyFill="1">
      <alignment vertical="center"/>
    </xf>
    <xf numFmtId="0" fontId="2" fillId="3" borderId="1" xfId="4" applyFont="1" applyFill="1" applyBorder="1" applyAlignment="1">
      <alignment horizontal="right" vertical="center"/>
    </xf>
    <xf numFmtId="0" fontId="13" fillId="3" borderId="1" xfId="4" quotePrefix="1" applyFont="1" applyFill="1" applyBorder="1" applyAlignment="1">
      <alignment horizontal="left" vertical="center" wrapText="1"/>
    </xf>
    <xf numFmtId="0" fontId="6" fillId="6" borderId="1" xfId="4" applyFont="1" applyFill="1" applyBorder="1">
      <alignment vertical="center"/>
    </xf>
    <xf numFmtId="0" fontId="6" fillId="6" borderId="1" xfId="4" applyFont="1" applyFill="1" applyBorder="1" applyAlignment="1">
      <alignment horizontal="center" vertical="center"/>
    </xf>
    <xf numFmtId="0" fontId="6" fillId="6" borderId="1" xfId="4" applyFont="1" applyFill="1" applyBorder="1" applyAlignment="1">
      <alignment horizontal="right" vertical="center"/>
    </xf>
    <xf numFmtId="0" fontId="13" fillId="6" borderId="1" xfId="4" applyFont="1" applyFill="1" applyBorder="1" applyAlignment="1">
      <alignment horizontal="center" vertical="center"/>
    </xf>
    <xf numFmtId="0" fontId="15" fillId="6" borderId="1" xfId="4" quotePrefix="1" applyFont="1" applyFill="1" applyBorder="1" applyAlignment="1">
      <alignment horizontal="left" vertical="center" wrapText="1"/>
    </xf>
    <xf numFmtId="0" fontId="5" fillId="3" borderId="1" xfId="4" quotePrefix="1" applyFont="1" applyFill="1" applyBorder="1" applyAlignment="1">
      <alignment vertical="center" wrapText="1"/>
    </xf>
    <xf numFmtId="0" fontId="5" fillId="0" borderId="1" xfId="4" applyFont="1" applyBorder="1">
      <alignment vertical="center"/>
    </xf>
    <xf numFmtId="0" fontId="13" fillId="3" borderId="2" xfId="4" applyFont="1" applyFill="1" applyBorder="1" applyAlignment="1">
      <alignment horizontal="center" vertical="center"/>
    </xf>
    <xf numFmtId="0" fontId="5" fillId="0" borderId="1" xfId="4" applyFont="1" applyBorder="1" applyAlignment="1">
      <alignment horizontal="center" vertical="center"/>
    </xf>
    <xf numFmtId="0" fontId="5" fillId="0" borderId="1" xfId="4" applyFont="1" applyBorder="1" applyAlignment="1">
      <alignment horizontal="right" vertical="center"/>
    </xf>
    <xf numFmtId="0" fontId="5" fillId="0" borderId="1" xfId="4" applyFont="1" applyBorder="1" applyAlignment="1">
      <alignment vertical="center" wrapText="1"/>
    </xf>
    <xf numFmtId="0" fontId="5" fillId="0" borderId="2" xfId="4" applyFont="1" applyBorder="1">
      <alignment vertical="center"/>
    </xf>
    <xf numFmtId="0" fontId="16" fillId="3" borderId="3" xfId="4" applyFont="1" applyFill="1" applyBorder="1" applyAlignment="1">
      <alignment horizontal="right" vertical="center"/>
    </xf>
    <xf numFmtId="0" fontId="5" fillId="0" borderId="2" xfId="4" applyFont="1" applyBorder="1" applyAlignment="1">
      <alignment horizontal="center" vertical="center"/>
    </xf>
    <xf numFmtId="0" fontId="2" fillId="3" borderId="4" xfId="4" applyFont="1" applyFill="1" applyBorder="1" applyAlignment="1">
      <alignment horizontal="right" vertical="center"/>
    </xf>
    <xf numFmtId="0" fontId="2" fillId="3" borderId="3" xfId="4" applyFont="1" applyFill="1" applyBorder="1">
      <alignment vertical="center"/>
    </xf>
    <xf numFmtId="0" fontId="16" fillId="3" borderId="3" xfId="4" applyFont="1" applyFill="1" applyBorder="1" applyAlignment="1">
      <alignment horizontal="center" vertical="center"/>
    </xf>
    <xf numFmtId="0" fontId="5" fillId="3" borderId="5" xfId="4" applyFont="1" applyFill="1" applyBorder="1" applyAlignment="1">
      <alignment vertical="center" wrapText="1"/>
    </xf>
    <xf numFmtId="0" fontId="2" fillId="3" borderId="6" xfId="4" applyFont="1" applyFill="1" applyBorder="1">
      <alignment vertical="center"/>
    </xf>
    <xf numFmtId="0" fontId="2" fillId="3" borderId="6" xfId="4" applyFont="1" applyFill="1" applyBorder="1" applyAlignment="1">
      <alignment horizontal="center" vertical="center"/>
    </xf>
    <xf numFmtId="0" fontId="16" fillId="3" borderId="7" xfId="4" applyFont="1" applyFill="1" applyBorder="1" applyAlignment="1">
      <alignment horizontal="right" vertical="center"/>
    </xf>
    <xf numFmtId="0" fontId="2" fillId="0" borderId="1" xfId="4" applyFont="1" applyBorder="1" applyAlignment="1">
      <alignment horizontal="center" vertical="center"/>
    </xf>
    <xf numFmtId="0" fontId="0" fillId="0" borderId="1" xfId="4" applyFont="1" applyBorder="1" applyAlignment="1">
      <alignment horizontal="center" vertical="center"/>
    </xf>
    <xf numFmtId="0" fontId="2" fillId="0" borderId="1" xfId="4" applyFont="1" applyBorder="1" applyAlignment="1">
      <alignment horizontal="right" vertical="center"/>
    </xf>
    <xf numFmtId="0" fontId="2" fillId="0" borderId="2" xfId="4" applyFont="1" applyBorder="1">
      <alignment vertical="center"/>
    </xf>
    <xf numFmtId="0" fontId="2" fillId="0" borderId="2" xfId="4" applyFont="1" applyBorder="1" applyAlignment="1">
      <alignment horizontal="center" vertical="center"/>
    </xf>
    <xf numFmtId="0" fontId="2" fillId="0" borderId="2" xfId="4" applyFont="1" applyBorder="1" applyAlignment="1">
      <alignment horizontal="right" vertical="center"/>
    </xf>
    <xf numFmtId="0" fontId="2" fillId="0" borderId="3" xfId="4" applyFont="1" applyBorder="1">
      <alignment vertical="center"/>
    </xf>
    <xf numFmtId="0" fontId="2" fillId="3" borderId="3" xfId="2" applyFont="1" applyFill="1" applyBorder="1" applyAlignment="1">
      <alignment horizontal="center" vertical="center"/>
    </xf>
    <xf numFmtId="0" fontId="2" fillId="3" borderId="3" xfId="4" applyFont="1" applyFill="1" applyBorder="1" applyAlignment="1">
      <alignment horizontal="right" vertical="center"/>
    </xf>
    <xf numFmtId="0" fontId="2" fillId="3" borderId="3" xfId="4" applyFont="1" applyFill="1" applyBorder="1" applyAlignment="1">
      <alignment horizontal="center" vertical="center"/>
    </xf>
    <xf numFmtId="0" fontId="2" fillId="3" borderId="5" xfId="4" applyFont="1" applyFill="1" applyBorder="1" applyAlignment="1">
      <alignment vertical="center" wrapText="1"/>
    </xf>
    <xf numFmtId="0" fontId="8" fillId="3" borderId="0" xfId="4" applyFont="1" applyFill="1" applyAlignment="1">
      <alignment vertical="center" wrapText="1"/>
    </xf>
    <xf numFmtId="0" fontId="2" fillId="3" borderId="1" xfId="4" applyFont="1" applyFill="1" applyBorder="1">
      <alignment vertical="center"/>
    </xf>
    <xf numFmtId="0" fontId="2" fillId="3" borderId="1" xfId="4" applyFont="1" applyFill="1" applyBorder="1" applyAlignment="1">
      <alignment horizontal="center" vertical="center"/>
    </xf>
    <xf numFmtId="0" fontId="2" fillId="3" borderId="8" xfId="4" applyFont="1" applyFill="1" applyBorder="1" applyAlignment="1">
      <alignment vertical="center" wrapText="1"/>
    </xf>
    <xf numFmtId="0" fontId="2" fillId="3" borderId="1" xfId="4" applyFont="1" applyFill="1" applyBorder="1" applyAlignment="1">
      <alignment vertical="center" wrapText="1"/>
    </xf>
    <xf numFmtId="0" fontId="2" fillId="3" borderId="8" xfId="4" applyFont="1" applyFill="1" applyBorder="1">
      <alignment vertical="center"/>
    </xf>
    <xf numFmtId="0" fontId="16" fillId="3" borderId="1" xfId="4" applyFont="1" applyFill="1" applyBorder="1">
      <alignment vertical="center"/>
    </xf>
    <xf numFmtId="0" fontId="16" fillId="3" borderId="1" xfId="2" applyFont="1" applyFill="1" applyBorder="1" applyAlignment="1">
      <alignment horizontal="center" vertical="center"/>
    </xf>
    <xf numFmtId="0" fontId="16" fillId="3" borderId="1" xfId="4" applyFont="1" applyFill="1" applyBorder="1" applyAlignment="1">
      <alignment horizontal="right" vertical="center"/>
    </xf>
    <xf numFmtId="0" fontId="16" fillId="3" borderId="1" xfId="4" applyFont="1" applyFill="1" applyBorder="1" applyAlignment="1">
      <alignment horizontal="center" vertical="center"/>
    </xf>
    <xf numFmtId="0" fontId="16" fillId="3" borderId="8" xfId="4" applyFont="1" applyFill="1" applyBorder="1">
      <alignment vertical="center"/>
    </xf>
    <xf numFmtId="0" fontId="16" fillId="3" borderId="8" xfId="4" applyFont="1" applyFill="1" applyBorder="1" applyAlignment="1">
      <alignment vertical="center" wrapText="1"/>
    </xf>
    <xf numFmtId="0" fontId="16" fillId="3" borderId="2" xfId="4" applyFont="1" applyFill="1" applyBorder="1" applyAlignment="1">
      <alignment horizontal="right" vertical="center"/>
    </xf>
    <xf numFmtId="0" fontId="16" fillId="3" borderId="2" xfId="4" applyFont="1" applyFill="1" applyBorder="1">
      <alignment vertical="center"/>
    </xf>
    <xf numFmtId="0" fontId="16" fillId="3" borderId="2" xfId="2" applyFont="1" applyFill="1" applyBorder="1" applyAlignment="1">
      <alignment horizontal="center" vertical="center"/>
    </xf>
    <xf numFmtId="0" fontId="16" fillId="3" borderId="2" xfId="4" applyFont="1" applyFill="1" applyBorder="1" applyAlignment="1">
      <alignment horizontal="center" vertical="center"/>
    </xf>
    <xf numFmtId="0" fontId="1" fillId="0" borderId="0" xfId="4">
      <alignment vertical="center"/>
    </xf>
    <xf numFmtId="0" fontId="17" fillId="3" borderId="0" xfId="4" applyFont="1" applyFill="1" applyAlignment="1">
      <alignment vertical="center" wrapText="1"/>
    </xf>
    <xf numFmtId="0" fontId="2" fillId="3" borderId="5" xfId="4" applyFont="1" applyFill="1" applyBorder="1">
      <alignment vertical="center"/>
    </xf>
    <xf numFmtId="0" fontId="0" fillId="9" borderId="1" xfId="4" applyFont="1" applyFill="1" applyBorder="1" applyAlignment="1">
      <alignment horizontal="center" vertical="center"/>
    </xf>
    <xf numFmtId="0" fontId="2" fillId="0" borderId="8" xfId="4" applyFont="1" applyBorder="1" applyAlignment="1">
      <alignment vertical="center" wrapText="1"/>
    </xf>
    <xf numFmtId="0" fontId="2" fillId="0" borderId="6" xfId="4" applyFont="1" applyBorder="1" applyAlignment="1">
      <alignment horizontal="center" vertical="center"/>
    </xf>
    <xf numFmtId="0" fontId="2" fillId="9" borderId="9" xfId="4" applyFont="1" applyFill="1" applyBorder="1">
      <alignment vertical="center"/>
    </xf>
    <xf numFmtId="0" fontId="2" fillId="9" borderId="9" xfId="2" applyFont="1" applyFill="1" applyBorder="1" applyAlignment="1">
      <alignment horizontal="center" vertical="center"/>
    </xf>
    <xf numFmtId="0" fontId="2" fillId="9" borderId="9" xfId="4" applyFont="1" applyFill="1" applyBorder="1" applyAlignment="1">
      <alignment horizontal="right" vertical="center"/>
    </xf>
    <xf numFmtId="0" fontId="2" fillId="9" borderId="9" xfId="4" applyFont="1" applyFill="1" applyBorder="1" applyAlignment="1">
      <alignment horizontal="center" vertical="center"/>
    </xf>
    <xf numFmtId="0" fontId="2" fillId="9" borderId="10" xfId="4" applyFont="1" applyFill="1" applyBorder="1">
      <alignment vertical="center"/>
    </xf>
    <xf numFmtId="0" fontId="2" fillId="9" borderId="1" xfId="4" applyFont="1" applyFill="1" applyBorder="1" applyAlignment="1">
      <alignment horizontal="center" vertical="center"/>
    </xf>
    <xf numFmtId="0" fontId="2" fillId="9" borderId="1" xfId="2" applyFont="1" applyFill="1" applyBorder="1" applyAlignment="1">
      <alignment horizontal="center" vertical="center"/>
    </xf>
    <xf numFmtId="0" fontId="2" fillId="9" borderId="1" xfId="4" applyFont="1" applyFill="1" applyBorder="1" applyAlignment="1">
      <alignment horizontal="right" vertical="center"/>
    </xf>
    <xf numFmtId="0" fontId="2" fillId="9" borderId="8" xfId="4" applyFont="1" applyFill="1" applyBorder="1">
      <alignment vertical="center"/>
    </xf>
    <xf numFmtId="0" fontId="2" fillId="9" borderId="1" xfId="4" applyFont="1" applyFill="1" applyBorder="1">
      <alignment vertical="center"/>
    </xf>
    <xf numFmtId="0" fontId="2" fillId="9" borderId="6" xfId="4" applyFont="1" applyFill="1" applyBorder="1">
      <alignment vertical="center"/>
    </xf>
    <xf numFmtId="0" fontId="2" fillId="9" borderId="6" xfId="2" applyFont="1" applyFill="1" applyBorder="1" applyAlignment="1">
      <alignment horizontal="center" vertical="center"/>
    </xf>
    <xf numFmtId="0" fontId="2" fillId="9" borderId="6" xfId="4" applyFont="1" applyFill="1" applyBorder="1" applyAlignment="1">
      <alignment horizontal="right" vertical="center"/>
    </xf>
    <xf numFmtId="0" fontId="2" fillId="9" borderId="6" xfId="4" applyFont="1" applyFill="1" applyBorder="1" applyAlignment="1">
      <alignment horizontal="center" vertical="center"/>
    </xf>
    <xf numFmtId="0" fontId="2" fillId="9" borderId="11" xfId="4" applyFont="1" applyFill="1" applyBorder="1">
      <alignment vertical="center"/>
    </xf>
    <xf numFmtId="0" fontId="16" fillId="3" borderId="12" xfId="4" applyFont="1" applyFill="1" applyBorder="1" applyAlignment="1">
      <alignment vertical="center" wrapText="1"/>
    </xf>
    <xf numFmtId="0" fontId="5" fillId="0" borderId="0" xfId="4" applyFont="1" applyAlignment="1">
      <alignment vertical="center" wrapText="1"/>
    </xf>
    <xf numFmtId="0" fontId="5" fillId="4" borderId="1" xfId="4" applyFont="1" applyFill="1" applyBorder="1" applyAlignment="1">
      <alignment horizontal="center" vertical="center"/>
    </xf>
    <xf numFmtId="0" fontId="7" fillId="0" borderId="0" xfId="4" applyFont="1">
      <alignment vertical="center"/>
    </xf>
    <xf numFmtId="0" fontId="15" fillId="0" borderId="1" xfId="4" applyFont="1" applyBorder="1">
      <alignment vertical="center"/>
    </xf>
    <xf numFmtId="0" fontId="15" fillId="0" borderId="1" xfId="4" applyFont="1" applyBorder="1" applyAlignment="1">
      <alignment horizontal="center" vertical="center"/>
    </xf>
    <xf numFmtId="0" fontId="15" fillId="0" borderId="1" xfId="4" quotePrefix="1" applyFont="1" applyBorder="1" applyAlignment="1">
      <alignment vertical="center" wrapText="1"/>
    </xf>
    <xf numFmtId="41" fontId="5" fillId="0" borderId="1" xfId="3" applyFont="1" applyBorder="1" applyAlignment="1">
      <alignment horizontal="right" vertical="center"/>
    </xf>
    <xf numFmtId="0" fontId="15" fillId="6" borderId="1" xfId="4" applyFont="1" applyFill="1" applyBorder="1">
      <alignment vertical="center"/>
    </xf>
    <xf numFmtId="0" fontId="15" fillId="6" borderId="1" xfId="4" applyFont="1" applyFill="1" applyBorder="1" applyAlignment="1">
      <alignment horizontal="center" vertical="center"/>
    </xf>
    <xf numFmtId="0" fontId="15" fillId="6" borderId="1" xfId="4" applyFont="1" applyFill="1" applyBorder="1" applyAlignment="1">
      <alignment horizontal="right" vertical="center"/>
    </xf>
    <xf numFmtId="0" fontId="15" fillId="6" borderId="1" xfId="4" quotePrefix="1" applyFont="1" applyFill="1" applyBorder="1" applyAlignment="1">
      <alignment vertical="center" wrapText="1"/>
    </xf>
    <xf numFmtId="0" fontId="5" fillId="0" borderId="3" xfId="4" applyFont="1" applyBorder="1">
      <alignment vertical="center"/>
    </xf>
    <xf numFmtId="41" fontId="5" fillId="0" borderId="13" xfId="3" applyFont="1" applyBorder="1" applyAlignment="1">
      <alignment horizontal="right" vertical="center"/>
    </xf>
    <xf numFmtId="0" fontId="5" fillId="0" borderId="3" xfId="4" applyFont="1" applyBorder="1" applyAlignment="1">
      <alignment horizontal="center" vertical="center"/>
    </xf>
    <xf numFmtId="41" fontId="5" fillId="0" borderId="14" xfId="3" applyFont="1" applyBorder="1" applyAlignment="1">
      <alignment horizontal="right" vertical="center"/>
    </xf>
    <xf numFmtId="0" fontId="5" fillId="3" borderId="6" xfId="4" applyFont="1" applyFill="1" applyBorder="1">
      <alignment vertical="center"/>
    </xf>
    <xf numFmtId="0" fontId="5" fillId="3" borderId="6" xfId="4" applyFont="1" applyFill="1" applyBorder="1" applyAlignment="1">
      <alignment horizontal="center" vertical="center"/>
    </xf>
    <xf numFmtId="0" fontId="5" fillId="3" borderId="11" xfId="4" applyFont="1" applyFill="1" applyBorder="1" applyAlignment="1">
      <alignment vertical="center" wrapText="1"/>
    </xf>
    <xf numFmtId="41" fontId="5" fillId="0" borderId="15" xfId="3" applyFont="1" applyBorder="1" applyAlignment="1">
      <alignment horizontal="right" vertical="center"/>
    </xf>
    <xf numFmtId="0" fontId="5" fillId="0" borderId="0" xfId="4" applyFont="1" applyAlignment="1">
      <alignment vertical="top" wrapText="1"/>
    </xf>
    <xf numFmtId="0" fontId="5" fillId="3" borderId="3" xfId="4" applyFont="1" applyFill="1" applyBorder="1" applyAlignment="1">
      <alignment horizontal="center" vertical="center"/>
    </xf>
    <xf numFmtId="41" fontId="5" fillId="0" borderId="16" xfId="3" applyFont="1" applyBorder="1" applyAlignment="1">
      <alignment horizontal="right" vertical="center"/>
    </xf>
    <xf numFmtId="0" fontId="5" fillId="3" borderId="8" xfId="4" applyFont="1" applyFill="1" applyBorder="1" applyAlignment="1">
      <alignment vertical="center" wrapText="1"/>
    </xf>
    <xf numFmtId="41" fontId="5" fillId="0" borderId="0" xfId="3" applyFont="1" applyAlignment="1">
      <alignment horizontal="right" vertical="center"/>
    </xf>
    <xf numFmtId="177" fontId="5" fillId="3" borderId="1" xfId="3" applyNumberFormat="1" applyFont="1" applyFill="1" applyBorder="1" applyAlignment="1">
      <alignment horizontal="right" vertical="center"/>
    </xf>
    <xf numFmtId="177" fontId="16" fillId="3" borderId="1" xfId="3" applyNumberFormat="1" applyFont="1" applyFill="1" applyBorder="1" applyAlignment="1">
      <alignment horizontal="right" vertical="center"/>
    </xf>
    <xf numFmtId="177" fontId="5" fillId="0" borderId="1" xfId="3" applyNumberFormat="1" applyFont="1" applyBorder="1" applyAlignment="1">
      <alignment horizontal="right" vertical="center"/>
    </xf>
    <xf numFmtId="0" fontId="5" fillId="0" borderId="2" xfId="4" applyFont="1" applyBorder="1" applyAlignment="1">
      <alignment horizontal="right" vertical="center"/>
    </xf>
    <xf numFmtId="0" fontId="5" fillId="3" borderId="2" xfId="4" applyFont="1" applyFill="1" applyBorder="1" applyAlignment="1">
      <alignment horizontal="center" vertical="center"/>
    </xf>
    <xf numFmtId="0" fontId="5" fillId="3" borderId="2" xfId="4" applyFont="1" applyFill="1" applyBorder="1">
      <alignment vertical="center"/>
    </xf>
    <xf numFmtId="0" fontId="5" fillId="3" borderId="2" xfId="4" applyFont="1" applyFill="1" applyBorder="1" applyAlignment="1">
      <alignment horizontal="right" vertical="center"/>
    </xf>
    <xf numFmtId="0" fontId="5" fillId="0" borderId="16" xfId="4" applyFont="1" applyBorder="1" applyAlignment="1">
      <alignment horizontal="right" vertical="center"/>
    </xf>
    <xf numFmtId="0" fontId="6" fillId="3" borderId="1" xfId="4" quotePrefix="1" applyFont="1" applyFill="1" applyBorder="1" applyAlignment="1">
      <alignment vertical="center" wrapText="1"/>
    </xf>
    <xf numFmtId="0" fontId="6" fillId="3" borderId="1" xfId="4" applyFont="1" applyFill="1" applyBorder="1">
      <alignment vertical="center"/>
    </xf>
    <xf numFmtId="0" fontId="6" fillId="3" borderId="1" xfId="4" applyFont="1" applyFill="1" applyBorder="1" applyAlignment="1">
      <alignment horizontal="right" vertical="center"/>
    </xf>
    <xf numFmtId="0" fontId="6" fillId="3" borderId="1" xfId="4" applyFont="1" applyFill="1" applyBorder="1" applyAlignment="1">
      <alignment horizontal="center" vertical="center"/>
    </xf>
    <xf numFmtId="0" fontId="5" fillId="3" borderId="13" xfId="4" applyFont="1" applyFill="1" applyBorder="1" applyAlignment="1">
      <alignment horizontal="right" vertical="center"/>
    </xf>
    <xf numFmtId="0" fontId="18" fillId="11" borderId="2" xfId="4" applyFont="1" applyFill="1" applyBorder="1" applyAlignment="1">
      <alignment horizontal="left" vertical="center" wrapText="1"/>
    </xf>
    <xf numFmtId="0" fontId="18" fillId="11" borderId="2" xfId="4" applyFont="1" applyFill="1" applyBorder="1" applyAlignment="1">
      <alignment horizontal="center" vertical="center" wrapText="1"/>
    </xf>
    <xf numFmtId="0" fontId="6" fillId="0" borderId="1" xfId="4" quotePrefix="1" applyFont="1" applyBorder="1" applyAlignment="1">
      <alignment vertical="center" wrapText="1"/>
    </xf>
    <xf numFmtId="49" fontId="2" fillId="0" borderId="0" xfId="4" applyNumberFormat="1" applyFont="1" applyAlignment="1">
      <alignment horizontal="left" vertical="center"/>
    </xf>
    <xf numFmtId="49" fontId="19" fillId="2" borderId="0" xfId="4" applyNumberFormat="1" applyFont="1" applyFill="1" applyAlignment="1">
      <alignment horizontal="center" vertical="center"/>
    </xf>
    <xf numFmtId="0" fontId="19" fillId="2" borderId="0" xfId="4" applyFont="1" applyFill="1" applyAlignment="1">
      <alignment horizontal="center" vertical="center"/>
    </xf>
    <xf numFmtId="49" fontId="19" fillId="2" borderId="0" xfId="5" applyNumberFormat="1" applyFont="1" applyFill="1" applyAlignment="1">
      <alignment horizontal="center"/>
    </xf>
    <xf numFmtId="0" fontId="19" fillId="2" borderId="0" xfId="5" applyFont="1" applyFill="1"/>
    <xf numFmtId="0" fontId="19" fillId="2" borderId="0" xfId="4" applyFont="1" applyFill="1">
      <alignment vertical="center"/>
    </xf>
    <xf numFmtId="0" fontId="2" fillId="12" borderId="1" xfId="4" applyFont="1" applyFill="1" applyBorder="1" applyAlignment="1">
      <alignment horizontal="center" vertical="center" wrapText="1"/>
    </xf>
    <xf numFmtId="0" fontId="2" fillId="0" borderId="1" xfId="4" applyFont="1" applyBorder="1" applyAlignment="1">
      <alignment horizontal="center" vertical="center" wrapText="1"/>
    </xf>
    <xf numFmtId="0" fontId="2" fillId="0" borderId="1" xfId="4" applyFont="1" applyBorder="1" applyAlignment="1">
      <alignment vertical="center" wrapText="1"/>
    </xf>
    <xf numFmtId="49" fontId="2" fillId="0" borderId="0" xfId="4" applyNumberFormat="1" applyFont="1" applyAlignment="1">
      <alignment horizontal="center" vertical="center"/>
    </xf>
    <xf numFmtId="0" fontId="5" fillId="0" borderId="7" xfId="4" applyFont="1" applyBorder="1">
      <alignment vertical="center"/>
    </xf>
    <xf numFmtId="0" fontId="5" fillId="0" borderId="7" xfId="4" applyFont="1" applyBorder="1" applyAlignment="1">
      <alignment horizontal="center" vertical="center"/>
    </xf>
    <xf numFmtId="0" fontId="5" fillId="0" borderId="7" xfId="4" applyFont="1" applyBorder="1" applyAlignment="1">
      <alignment horizontal="right" vertical="center"/>
    </xf>
    <xf numFmtId="0" fontId="5" fillId="0" borderId="7" xfId="4" applyFont="1" applyBorder="1" applyAlignment="1">
      <alignment vertical="center" wrapText="1"/>
    </xf>
    <xf numFmtId="0" fontId="5" fillId="4" borderId="2" xfId="4" applyFont="1" applyFill="1" applyBorder="1" applyAlignment="1">
      <alignment horizontal="center" vertical="center"/>
    </xf>
    <xf numFmtId="0" fontId="5" fillId="4" borderId="2" xfId="4" applyFont="1" applyFill="1" applyBorder="1" applyAlignment="1">
      <alignment horizontal="center" vertical="center" wrapText="1"/>
    </xf>
    <xf numFmtId="41" fontId="5" fillId="0" borderId="2" xfId="3" applyFont="1" applyBorder="1" applyAlignment="1">
      <alignment horizontal="right" vertical="center"/>
    </xf>
    <xf numFmtId="0" fontId="5" fillId="0" borderId="2" xfId="4" applyFont="1" applyBorder="1" applyAlignment="1">
      <alignment vertical="center" wrapText="1"/>
    </xf>
    <xf numFmtId="0" fontId="5" fillId="3" borderId="17" xfId="4" applyFont="1" applyFill="1" applyBorder="1">
      <alignment vertical="center"/>
    </xf>
    <xf numFmtId="0" fontId="5" fillId="3" borderId="12" xfId="4" applyFont="1" applyFill="1" applyBorder="1" applyAlignment="1">
      <alignment vertical="center" wrapText="1"/>
    </xf>
    <xf numFmtId="41" fontId="5" fillId="0" borderId="18" xfId="3" applyFont="1" applyBorder="1" applyAlignment="1">
      <alignment horizontal="right" vertical="center"/>
    </xf>
    <xf numFmtId="0" fontId="5" fillId="0" borderId="17" xfId="4" applyFont="1" applyBorder="1" applyAlignment="1">
      <alignment vertical="center" textRotation="255"/>
    </xf>
    <xf numFmtId="0" fontId="5" fillId="0" borderId="17" xfId="4" applyFont="1" applyBorder="1">
      <alignment vertical="center"/>
    </xf>
    <xf numFmtId="0" fontId="5" fillId="0" borderId="17" xfId="4" applyFont="1" applyBorder="1" applyAlignment="1">
      <alignment horizontal="center" vertical="center"/>
    </xf>
    <xf numFmtId="0" fontId="5" fillId="0" borderId="19" xfId="4" applyFont="1" applyBorder="1" applyAlignment="1">
      <alignment vertical="center" wrapText="1"/>
    </xf>
    <xf numFmtId="0" fontId="15" fillId="3" borderId="1" xfId="4" applyFont="1" applyFill="1" applyBorder="1" applyAlignment="1">
      <alignment horizontal="right" vertical="center"/>
    </xf>
    <xf numFmtId="0" fontId="15" fillId="3" borderId="1" xfId="4" applyFont="1" applyFill="1" applyBorder="1" applyAlignment="1">
      <alignment horizontal="center" vertical="center"/>
    </xf>
    <xf numFmtId="0" fontId="5" fillId="6" borderId="1" xfId="4" applyFont="1" applyFill="1" applyBorder="1">
      <alignment vertical="center"/>
    </xf>
    <xf numFmtId="0" fontId="5" fillId="3" borderId="9" xfId="4" applyFont="1" applyFill="1" applyBorder="1">
      <alignment vertical="center"/>
    </xf>
    <xf numFmtId="0" fontId="2" fillId="3" borderId="2" xfId="4" applyFont="1" applyFill="1" applyBorder="1">
      <alignment vertical="center"/>
    </xf>
    <xf numFmtId="0" fontId="2" fillId="3" borderId="2" xfId="4" applyFont="1" applyFill="1" applyBorder="1" applyAlignment="1">
      <alignment horizontal="center" vertical="center"/>
    </xf>
    <xf numFmtId="0" fontId="2" fillId="3" borderId="2" xfId="4" applyFont="1" applyFill="1" applyBorder="1" applyAlignment="1">
      <alignment horizontal="right" vertical="center"/>
    </xf>
    <xf numFmtId="0" fontId="16" fillId="3" borderId="3" xfId="4" applyFont="1" applyFill="1" applyBorder="1" applyAlignment="1">
      <alignment horizontal="left" vertical="center"/>
    </xf>
    <xf numFmtId="0" fontId="2" fillId="3" borderId="12" xfId="4" applyFont="1" applyFill="1" applyBorder="1" applyAlignment="1">
      <alignment vertical="center" wrapText="1"/>
    </xf>
    <xf numFmtId="0" fontId="2" fillId="3" borderId="11" xfId="4" applyFont="1" applyFill="1" applyBorder="1">
      <alignment vertical="center"/>
    </xf>
    <xf numFmtId="0" fontId="5" fillId="3" borderId="0" xfId="1" applyFont="1" applyFill="1" applyAlignment="1"/>
    <xf numFmtId="0" fontId="21" fillId="13" borderId="1" xfId="1" applyFont="1" applyFill="1" applyBorder="1" applyAlignment="1">
      <alignment horizontal="center" vertical="center"/>
    </xf>
    <xf numFmtId="0" fontId="0" fillId="3" borderId="1" xfId="4" applyFont="1" applyFill="1" applyBorder="1" applyAlignment="1">
      <alignment horizontal="center" vertical="center"/>
    </xf>
    <xf numFmtId="0" fontId="2" fillId="3" borderId="1" xfId="4" applyFont="1" applyFill="1" applyBorder="1" applyAlignment="1">
      <alignment horizontal="center" vertical="center" wrapText="1"/>
    </xf>
    <xf numFmtId="0" fontId="0" fillId="3" borderId="1" xfId="4" applyFont="1" applyFill="1" applyBorder="1" applyAlignment="1">
      <alignment horizontal="center" vertical="center" wrapText="1"/>
    </xf>
    <xf numFmtId="0" fontId="5" fillId="0" borderId="0" xfId="4" applyFont="1" applyAlignment="1">
      <alignment horizontal="left" vertical="top" wrapText="1"/>
    </xf>
    <xf numFmtId="0" fontId="5" fillId="0" borderId="1" xfId="4" applyFont="1" applyBorder="1" applyAlignment="1">
      <alignment vertical="center" textRotation="255"/>
    </xf>
    <xf numFmtId="0" fontId="5" fillId="0" borderId="2" xfId="4" applyFont="1" applyBorder="1" applyAlignment="1">
      <alignment vertical="center" textRotation="255"/>
    </xf>
    <xf numFmtId="0" fontId="5" fillId="0" borderId="2" xfId="4" applyFont="1" applyBorder="1" applyAlignment="1">
      <alignment horizontal="left" vertical="center"/>
    </xf>
    <xf numFmtId="0" fontId="5" fillId="0" borderId="8" xfId="4" applyFont="1" applyBorder="1" applyAlignment="1">
      <alignment vertical="center" wrapText="1"/>
    </xf>
    <xf numFmtId="0" fontId="5" fillId="0" borderId="12" xfId="4" applyFont="1" applyBorder="1" applyAlignment="1">
      <alignment vertical="top" wrapText="1"/>
    </xf>
    <xf numFmtId="0" fontId="5" fillId="0" borderId="3" xfId="4" applyFont="1" applyBorder="1" applyAlignment="1">
      <alignment horizontal="right" vertical="center"/>
    </xf>
    <xf numFmtId="0" fontId="6" fillId="0" borderId="5" xfId="4" applyFont="1" applyBorder="1" applyAlignment="1">
      <alignment vertical="center" wrapText="1"/>
    </xf>
    <xf numFmtId="0" fontId="16" fillId="0" borderId="1" xfId="2" applyFont="1" applyBorder="1" applyAlignment="1">
      <alignment horizontal="center" vertical="center"/>
    </xf>
    <xf numFmtId="176" fontId="16" fillId="0" borderId="1" xfId="3" applyNumberFormat="1" applyFont="1" applyBorder="1" applyAlignment="1">
      <alignment horizontal="right" vertical="center"/>
    </xf>
    <xf numFmtId="0" fontId="6" fillId="0" borderId="8" xfId="4" applyFont="1" applyBorder="1" applyAlignment="1">
      <alignment vertical="center" wrapText="1"/>
    </xf>
    <xf numFmtId="0" fontId="2" fillId="0" borderId="1" xfId="2" applyFont="1" applyBorder="1" applyAlignment="1">
      <alignment horizontal="center" vertical="center"/>
    </xf>
    <xf numFmtId="0" fontId="2" fillId="3" borderId="9" xfId="4" applyFont="1" applyFill="1" applyBorder="1" applyAlignment="1">
      <alignment vertical="center" wrapText="1"/>
    </xf>
    <xf numFmtId="0" fontId="2" fillId="3" borderId="9" xfId="2" applyFont="1" applyFill="1" applyBorder="1" applyAlignment="1">
      <alignment horizontal="center" vertical="center" wrapText="1"/>
    </xf>
    <xf numFmtId="0" fontId="2" fillId="3" borderId="9" xfId="4" applyFont="1" applyFill="1" applyBorder="1" applyAlignment="1">
      <alignment horizontal="right" vertical="center" wrapText="1"/>
    </xf>
    <xf numFmtId="0" fontId="2" fillId="3" borderId="9" xfId="4" applyFont="1" applyFill="1" applyBorder="1" applyAlignment="1">
      <alignment horizontal="center" vertical="center" wrapText="1"/>
    </xf>
    <xf numFmtId="0" fontId="2" fillId="3" borderId="10" xfId="4" applyFont="1" applyFill="1" applyBorder="1" applyAlignment="1">
      <alignment vertical="center" wrapText="1"/>
    </xf>
    <xf numFmtId="0" fontId="2" fillId="3" borderId="1" xfId="4" applyFont="1" applyFill="1" applyBorder="1" applyAlignment="1">
      <alignment horizontal="right" vertical="center" wrapText="1"/>
    </xf>
    <xf numFmtId="0" fontId="2" fillId="3" borderId="1" xfId="2" applyFont="1" applyFill="1" applyBorder="1" applyAlignment="1">
      <alignment horizontal="center" vertical="center" wrapText="1"/>
    </xf>
    <xf numFmtId="0" fontId="2" fillId="3" borderId="2" xfId="4" applyFont="1" applyFill="1" applyBorder="1" applyAlignment="1">
      <alignment vertical="center" wrapText="1"/>
    </xf>
    <xf numFmtId="0" fontId="2" fillId="3" borderId="6" xfId="4" applyFont="1" applyFill="1" applyBorder="1" applyAlignment="1">
      <alignment horizontal="right" vertical="center" wrapText="1"/>
    </xf>
    <xf numFmtId="0" fontId="2" fillId="3" borderId="2" xfId="2" applyFont="1" applyFill="1" applyBorder="1" applyAlignment="1">
      <alignment horizontal="center" vertical="center"/>
    </xf>
    <xf numFmtId="0" fontId="2" fillId="3" borderId="20" xfId="4" applyFont="1" applyFill="1" applyBorder="1" applyAlignment="1">
      <alignment horizontal="right" vertical="center"/>
    </xf>
    <xf numFmtId="0" fontId="2" fillId="3" borderId="12" xfId="4" applyFont="1" applyFill="1" applyBorder="1">
      <alignment vertical="center"/>
    </xf>
    <xf numFmtId="0" fontId="2" fillId="3" borderId="6" xfId="4" applyFont="1" applyFill="1" applyBorder="1" applyAlignment="1">
      <alignment horizontal="right" vertical="center"/>
    </xf>
    <xf numFmtId="0" fontId="2" fillId="9" borderId="21" xfId="4" applyFont="1" applyFill="1" applyBorder="1" applyAlignment="1">
      <alignment horizontal="right" vertical="center"/>
    </xf>
    <xf numFmtId="0" fontId="2" fillId="3" borderId="6" xfId="2" applyFont="1" applyFill="1" applyBorder="1" applyAlignment="1">
      <alignment horizontal="center" vertical="center"/>
    </xf>
    <xf numFmtId="0" fontId="2" fillId="0" borderId="3" xfId="4" applyFont="1" applyBorder="1" applyAlignment="1">
      <alignment vertical="center" wrapText="1"/>
    </xf>
    <xf numFmtId="0" fontId="2" fillId="0" borderId="3" xfId="2" applyFont="1" applyBorder="1" applyAlignment="1">
      <alignment horizontal="center" vertical="center"/>
    </xf>
    <xf numFmtId="0" fontId="2" fillId="0" borderId="3" xfId="4" applyFont="1" applyBorder="1" applyAlignment="1">
      <alignment horizontal="right" vertical="center"/>
    </xf>
    <xf numFmtId="0" fontId="2" fillId="0" borderId="3" xfId="4" applyFont="1" applyBorder="1" applyAlignment="1">
      <alignment horizontal="center" vertical="center"/>
    </xf>
    <xf numFmtId="0" fontId="2" fillId="0" borderId="5" xfId="4" applyFont="1" applyBorder="1" applyAlignment="1">
      <alignment vertical="center" wrapText="1"/>
    </xf>
    <xf numFmtId="0" fontId="2" fillId="0" borderId="0" xfId="4" applyFont="1" applyAlignment="1">
      <alignment vertical="top" wrapText="1"/>
    </xf>
    <xf numFmtId="0" fontId="2" fillId="3" borderId="5" xfId="4" applyFont="1" applyFill="1" applyBorder="1" applyAlignment="1">
      <alignment horizontal="left" vertical="center" wrapText="1"/>
    </xf>
    <xf numFmtId="0" fontId="7" fillId="0" borderId="0" xfId="1" applyFont="1" applyAlignment="1">
      <alignment horizontal="left" vertical="center" wrapText="1"/>
    </xf>
    <xf numFmtId="0" fontId="5" fillId="10" borderId="1" xfId="1" quotePrefix="1" applyFont="1" applyFill="1" applyBorder="1" applyAlignment="1">
      <alignment vertical="center" wrapText="1"/>
    </xf>
    <xf numFmtId="0" fontId="20" fillId="0" borderId="0" xfId="1" applyFont="1">
      <alignment vertical="center"/>
    </xf>
    <xf numFmtId="0" fontId="5" fillId="0" borderId="3" xfId="4" applyFont="1" applyBorder="1" applyAlignment="1">
      <alignment vertical="center" textRotation="255"/>
    </xf>
    <xf numFmtId="0" fontId="5" fillId="0" borderId="3" xfId="4" applyFont="1" applyBorder="1" applyAlignment="1">
      <alignment horizontal="left" vertical="center"/>
    </xf>
    <xf numFmtId="0" fontId="2" fillId="0" borderId="1" xfId="0" applyFont="1" applyBorder="1" applyAlignment="1">
      <alignment horizontal="left" vertical="center"/>
    </xf>
    <xf numFmtId="49" fontId="5" fillId="0" borderId="1" xfId="1" applyNumberFormat="1" applyFont="1" applyBorder="1" applyAlignment="1">
      <alignment vertical="center" wrapText="1"/>
    </xf>
    <xf numFmtId="49" fontId="2" fillId="0" borderId="0" xfId="1" applyNumberFormat="1" applyFont="1" applyAlignment="1">
      <alignment vertical="center" wrapText="1"/>
    </xf>
    <xf numFmtId="49" fontId="5" fillId="4" borderId="1" xfId="1" applyNumberFormat="1" applyFont="1" applyFill="1" applyBorder="1" applyAlignment="1">
      <alignment horizontal="center" vertical="center" wrapText="1"/>
    </xf>
    <xf numFmtId="49" fontId="5" fillId="3" borderId="1" xfId="1" applyNumberFormat="1" applyFont="1" applyFill="1" applyBorder="1" applyAlignment="1">
      <alignment vertical="center" wrapText="1"/>
    </xf>
    <xf numFmtId="49" fontId="5" fillId="3" borderId="1" xfId="1" quotePrefix="1" applyNumberFormat="1" applyFont="1" applyFill="1" applyBorder="1" applyAlignment="1">
      <alignment vertical="center" wrapText="1"/>
    </xf>
    <xf numFmtId="49" fontId="5" fillId="0" borderId="0" xfId="1" applyNumberFormat="1" applyFont="1" applyAlignment="1">
      <alignment vertical="center" wrapText="1"/>
    </xf>
    <xf numFmtId="49" fontId="5" fillId="0" borderId="0" xfId="1" applyNumberFormat="1" applyFont="1">
      <alignment vertical="center"/>
    </xf>
    <xf numFmtId="176" fontId="5" fillId="6" borderId="1" xfId="1" applyNumberFormat="1" applyFont="1" applyFill="1" applyBorder="1" applyAlignment="1">
      <alignment horizontal="right" vertical="center"/>
    </xf>
    <xf numFmtId="0" fontId="5" fillId="6" borderId="1" xfId="1" applyFont="1" applyFill="1" applyBorder="1" applyAlignment="1">
      <alignment horizontal="center" vertical="center"/>
    </xf>
    <xf numFmtId="0" fontId="5" fillId="6" borderId="1" xfId="1" applyFont="1" applyFill="1" applyBorder="1">
      <alignment vertical="center"/>
    </xf>
    <xf numFmtId="49" fontId="5" fillId="0" borderId="1" xfId="1" quotePrefix="1" applyNumberFormat="1" applyFont="1" applyBorder="1">
      <alignment vertical="center"/>
    </xf>
    <xf numFmtId="49" fontId="5" fillId="6" borderId="1" xfId="1" quotePrefix="1" applyNumberFormat="1" applyFont="1" applyFill="1" applyBorder="1" applyAlignment="1">
      <alignment vertical="center" wrapText="1"/>
    </xf>
    <xf numFmtId="176" fontId="5" fillId="0" borderId="1" xfId="1" applyNumberFormat="1" applyFont="1" applyBorder="1">
      <alignment vertical="center"/>
    </xf>
    <xf numFmtId="0" fontId="5" fillId="0" borderId="0" xfId="1" applyFont="1" applyAlignment="1">
      <alignment vertical="top" wrapText="1"/>
    </xf>
    <xf numFmtId="0" fontId="20" fillId="10" borderId="1" xfId="1" applyFont="1" applyFill="1" applyBorder="1" applyAlignment="1">
      <alignment horizontal="center" vertical="center"/>
    </xf>
    <xf numFmtId="176" fontId="2" fillId="0" borderId="1" xfId="3" applyNumberFormat="1" applyFont="1" applyBorder="1" applyAlignment="1">
      <alignment horizontal="right" vertical="center"/>
    </xf>
    <xf numFmtId="0" fontId="22" fillId="0" borderId="1" xfId="1" applyFont="1" applyBorder="1" applyAlignment="1">
      <alignment vertical="top" wrapText="1"/>
    </xf>
    <xf numFmtId="0" fontId="5" fillId="0" borderId="1" xfId="1" applyFont="1" applyBorder="1" applyAlignment="1">
      <alignment horizontal="left" vertical="center" wrapText="1"/>
    </xf>
    <xf numFmtId="0" fontId="20" fillId="10" borderId="1" xfId="1" applyFont="1" applyFill="1" applyBorder="1">
      <alignment vertical="center"/>
    </xf>
    <xf numFmtId="176" fontId="20" fillId="10" borderId="1" xfId="1" applyNumberFormat="1" applyFont="1" applyFill="1" applyBorder="1" applyAlignment="1">
      <alignment horizontal="right" vertical="center"/>
    </xf>
    <xf numFmtId="0" fontId="7" fillId="10" borderId="1" xfId="1" applyFont="1" applyFill="1" applyBorder="1">
      <alignment vertical="center"/>
    </xf>
    <xf numFmtId="0" fontId="20" fillId="10" borderId="1" xfId="1" applyFont="1" applyFill="1" applyBorder="1" applyAlignment="1">
      <alignment vertical="center" wrapText="1"/>
    </xf>
    <xf numFmtId="0" fontId="0" fillId="0" borderId="0" xfId="0" applyAlignment="1">
      <alignment horizontal="center" vertical="center"/>
    </xf>
    <xf numFmtId="0" fontId="20" fillId="0" borderId="1" xfId="1" applyFont="1" applyBorder="1" applyAlignment="1">
      <alignment vertical="center" wrapText="1"/>
    </xf>
    <xf numFmtId="0" fontId="20" fillId="0" borderId="0" xfId="1" applyFont="1" applyAlignment="1">
      <alignment horizontal="left" vertical="center" wrapText="1"/>
    </xf>
    <xf numFmtId="0" fontId="6" fillId="3" borderId="0" xfId="1" applyFont="1" applyFill="1" applyAlignment="1">
      <alignment horizontal="left" vertical="center" wrapText="1"/>
    </xf>
    <xf numFmtId="0" fontId="20" fillId="0" borderId="0" xfId="4" applyFont="1" applyAlignment="1">
      <alignment horizontal="left" vertical="center" wrapText="1"/>
    </xf>
    <xf numFmtId="0" fontId="2" fillId="3" borderId="9" xfId="4" applyFont="1" applyFill="1" applyBorder="1">
      <alignment vertical="center"/>
    </xf>
    <xf numFmtId="0" fontId="2" fillId="9" borderId="0" xfId="4" applyFont="1" applyFill="1" applyAlignment="1">
      <alignment horizontal="center" vertical="center"/>
    </xf>
    <xf numFmtId="0" fontId="0" fillId="9" borderId="0" xfId="4" applyFont="1" applyFill="1" applyAlignment="1">
      <alignment horizontal="center" vertical="center"/>
    </xf>
    <xf numFmtId="0" fontId="8" fillId="3" borderId="0" xfId="4" applyFont="1" applyFill="1" applyAlignment="1">
      <alignment vertical="top" wrapText="1"/>
    </xf>
    <xf numFmtId="0" fontId="20" fillId="0" borderId="1" xfId="1" applyFont="1" applyFill="1" applyBorder="1" applyAlignment="1">
      <alignment vertical="center" wrapText="1"/>
    </xf>
    <xf numFmtId="0" fontId="8" fillId="10" borderId="1" xfId="4" applyFont="1" applyFill="1" applyBorder="1" applyAlignment="1">
      <alignment vertical="center" wrapText="1"/>
    </xf>
    <xf numFmtId="0" fontId="8" fillId="10" borderId="1" xfId="2" applyFont="1" applyFill="1" applyBorder="1" applyAlignment="1">
      <alignment horizontal="center" vertical="center"/>
    </xf>
    <xf numFmtId="0" fontId="8" fillId="10" borderId="1" xfId="4" applyFont="1" applyFill="1" applyBorder="1" applyAlignment="1">
      <alignment horizontal="right" vertical="center"/>
    </xf>
    <xf numFmtId="0" fontId="8" fillId="10" borderId="1" xfId="4" applyFont="1" applyFill="1" applyBorder="1" applyAlignment="1">
      <alignment horizontal="center" vertical="center"/>
    </xf>
    <xf numFmtId="0" fontId="8" fillId="10" borderId="8" xfId="4" applyFont="1" applyFill="1" applyBorder="1" applyAlignment="1">
      <alignment vertical="center" wrapText="1"/>
    </xf>
    <xf numFmtId="0" fontId="8" fillId="10" borderId="4" xfId="4" applyFont="1" applyFill="1" applyBorder="1" applyAlignment="1">
      <alignment horizontal="right" vertical="center"/>
    </xf>
    <xf numFmtId="0" fontId="8" fillId="10" borderId="9" xfId="4" applyFont="1" applyFill="1" applyBorder="1">
      <alignment vertical="center"/>
    </xf>
    <xf numFmtId="0" fontId="8" fillId="10" borderId="9" xfId="2" applyFont="1" applyFill="1" applyBorder="1" applyAlignment="1">
      <alignment horizontal="center" vertical="center"/>
    </xf>
    <xf numFmtId="0" fontId="8" fillId="10" borderId="9" xfId="4" applyFont="1" applyFill="1" applyBorder="1" applyAlignment="1">
      <alignment horizontal="right" vertical="center"/>
    </xf>
    <xf numFmtId="0" fontId="8" fillId="10" borderId="9" xfId="4" applyFont="1" applyFill="1" applyBorder="1" applyAlignment="1">
      <alignment horizontal="center" vertical="center"/>
    </xf>
    <xf numFmtId="0" fontId="8" fillId="10" borderId="9" xfId="4" applyFont="1" applyFill="1" applyBorder="1" applyAlignment="1">
      <alignment vertical="center" wrapText="1"/>
    </xf>
    <xf numFmtId="0" fontId="34" fillId="0" borderId="1" xfId="1" applyFont="1" applyBorder="1" applyAlignment="1">
      <alignment horizontal="center" vertical="center"/>
    </xf>
    <xf numFmtId="0" fontId="5" fillId="0" borderId="1" xfId="1" applyFont="1" applyFill="1" applyBorder="1">
      <alignment vertical="center"/>
    </xf>
    <xf numFmtId="0" fontId="5" fillId="0" borderId="1" xfId="1" applyFont="1" applyFill="1" applyBorder="1" applyAlignment="1">
      <alignment horizontal="center" vertical="center"/>
    </xf>
    <xf numFmtId="176" fontId="5" fillId="0" borderId="1" xfId="1" applyNumberFormat="1" applyFont="1" applyFill="1" applyBorder="1" applyAlignment="1">
      <alignment horizontal="right" vertical="center"/>
    </xf>
    <xf numFmtId="0" fontId="6" fillId="0" borderId="1" xfId="1" applyFont="1" applyFill="1" applyBorder="1">
      <alignment vertical="center"/>
    </xf>
    <xf numFmtId="0" fontId="5" fillId="0" borderId="1" xfId="1" applyFont="1" applyFill="1" applyBorder="1" applyAlignment="1">
      <alignment vertical="center" wrapText="1"/>
    </xf>
    <xf numFmtId="0" fontId="5" fillId="10" borderId="0" xfId="1" applyFont="1" applyFill="1" applyAlignment="1">
      <alignment vertical="center" wrapText="1"/>
    </xf>
    <xf numFmtId="0" fontId="20" fillId="10" borderId="0" xfId="1" applyFont="1" applyFill="1" applyAlignment="1">
      <alignment vertical="center" wrapText="1"/>
    </xf>
    <xf numFmtId="0" fontId="5" fillId="0" borderId="1" xfId="4" applyFont="1" applyFill="1" applyBorder="1" applyAlignment="1">
      <alignment horizontal="left" vertical="center"/>
    </xf>
    <xf numFmtId="0" fontId="5" fillId="0" borderId="0" xfId="1" applyFont="1" applyFill="1" applyAlignment="1">
      <alignment vertical="center" wrapText="1"/>
    </xf>
    <xf numFmtId="0" fontId="2" fillId="0" borderId="0" xfId="1" applyFont="1" applyFill="1" applyAlignment="1">
      <alignment vertical="center" wrapText="1"/>
    </xf>
    <xf numFmtId="0" fontId="5" fillId="10" borderId="0" xfId="1" applyFont="1" applyFill="1" applyAlignment="1">
      <alignment horizontal="left" vertical="center" wrapText="1"/>
    </xf>
    <xf numFmtId="0" fontId="5" fillId="0" borderId="0" xfId="1" applyFont="1" applyFill="1" applyAlignment="1">
      <alignment horizontal="left" vertical="center" wrapText="1"/>
    </xf>
    <xf numFmtId="0" fontId="35" fillId="0" borderId="0" xfId="1" applyFont="1" applyAlignment="1">
      <alignment horizontal="left" vertical="center" wrapText="1"/>
    </xf>
    <xf numFmtId="0" fontId="20" fillId="10" borderId="1" xfId="1" applyFont="1" applyFill="1" applyBorder="1" applyAlignment="1">
      <alignment horizontal="center" vertical="center" wrapText="1"/>
    </xf>
    <xf numFmtId="49" fontId="25" fillId="10" borderId="1" xfId="1" applyNumberFormat="1" applyFont="1" applyFill="1" applyBorder="1" applyAlignment="1">
      <alignment horizontal="center" vertical="center"/>
    </xf>
    <xf numFmtId="0" fontId="25" fillId="10" borderId="1" xfId="1" applyFont="1" applyFill="1" applyBorder="1" applyAlignment="1">
      <alignment vertical="center" wrapText="1"/>
    </xf>
    <xf numFmtId="0" fontId="25" fillId="10" borderId="1" xfId="1" applyFont="1" applyFill="1" applyBorder="1" applyAlignment="1">
      <alignment horizontal="center" vertical="center"/>
    </xf>
    <xf numFmtId="0" fontId="5" fillId="0" borderId="1" xfId="4" applyFont="1" applyFill="1" applyBorder="1">
      <alignment vertical="center"/>
    </xf>
    <xf numFmtId="0" fontId="5" fillId="0" borderId="1" xfId="4" applyFont="1" applyFill="1" applyBorder="1" applyAlignment="1">
      <alignment horizontal="center" vertical="center"/>
    </xf>
    <xf numFmtId="177" fontId="5" fillId="0" borderId="1" xfId="3" applyNumberFormat="1" applyFont="1" applyFill="1" applyBorder="1" applyAlignment="1">
      <alignment horizontal="right" vertical="center"/>
    </xf>
    <xf numFmtId="0" fontId="5" fillId="0" borderId="1" xfId="4" applyFont="1" applyFill="1" applyBorder="1" applyAlignment="1">
      <alignment horizontal="right" vertical="center"/>
    </xf>
    <xf numFmtId="0" fontId="34" fillId="0" borderId="1" xfId="4" applyFont="1" applyFill="1" applyBorder="1" applyAlignment="1">
      <alignment vertical="center" wrapText="1"/>
    </xf>
    <xf numFmtId="0" fontId="34" fillId="0" borderId="0" xfId="4" applyFont="1" applyAlignment="1">
      <alignment horizontal="left" vertical="center" wrapText="1"/>
    </xf>
    <xf numFmtId="0" fontId="34" fillId="0" borderId="0" xfId="4" applyFont="1" applyAlignment="1">
      <alignment vertical="center" wrapText="1"/>
    </xf>
    <xf numFmtId="0" fontId="5" fillId="0" borderId="1" xfId="4" quotePrefix="1" applyFont="1" applyFill="1" applyBorder="1" applyAlignment="1">
      <alignment vertical="center" wrapText="1"/>
    </xf>
    <xf numFmtId="0" fontId="34" fillId="0" borderId="5" xfId="4" applyFont="1" applyBorder="1" applyAlignment="1">
      <alignment vertical="center" wrapText="1"/>
    </xf>
    <xf numFmtId="0" fontId="34" fillId="0" borderId="0" xfId="4" applyFont="1" applyAlignment="1">
      <alignment horizontal="left" vertical="top" wrapText="1"/>
    </xf>
    <xf numFmtId="0" fontId="37" fillId="0" borderId="1" xfId="1" applyFont="1" applyBorder="1" applyAlignment="1">
      <alignment vertical="center" wrapText="1"/>
    </xf>
    <xf numFmtId="0" fontId="2" fillId="10" borderId="1" xfId="4" quotePrefix="1" applyFont="1" applyFill="1" applyBorder="1" applyAlignment="1">
      <alignment horizontal="left" vertical="center" wrapText="1"/>
    </xf>
    <xf numFmtId="49" fontId="5" fillId="0" borderId="1" xfId="1" quotePrefix="1" applyNumberFormat="1" applyFont="1" applyFill="1" applyBorder="1">
      <alignment vertical="center"/>
    </xf>
    <xf numFmtId="0" fontId="34" fillId="0" borderId="0" xfId="4" applyFont="1" applyFill="1" applyAlignment="1">
      <alignment vertical="center" wrapText="1"/>
    </xf>
    <xf numFmtId="0" fontId="5" fillId="10" borderId="1" xfId="1" applyFont="1" applyFill="1" applyBorder="1" applyAlignment="1">
      <alignment vertical="center" wrapText="1"/>
    </xf>
    <xf numFmtId="49" fontId="3" fillId="0" borderId="1" xfId="1" applyNumberFormat="1" applyFont="1" applyBorder="1" applyAlignment="1">
      <alignment horizontal="center" vertical="center"/>
    </xf>
    <xf numFmtId="0" fontId="3" fillId="0" borderId="1" xfId="1" applyFont="1" applyBorder="1" applyAlignment="1">
      <alignment horizontal="center" vertical="center"/>
    </xf>
    <xf numFmtId="0" fontId="20" fillId="10" borderId="2" xfId="1" applyFont="1" applyFill="1" applyBorder="1" applyAlignment="1">
      <alignment horizontal="center" vertical="center"/>
    </xf>
    <xf numFmtId="0" fontId="20" fillId="10" borderId="9" xfId="1" applyFont="1" applyFill="1" applyBorder="1" applyAlignment="1">
      <alignment horizontal="center" vertical="center"/>
    </xf>
    <xf numFmtId="0" fontId="5" fillId="4" borderId="1" xfId="1" applyFont="1" applyFill="1" applyBorder="1" applyAlignment="1">
      <alignment horizontal="center" vertical="center"/>
    </xf>
    <xf numFmtId="0" fontId="5" fillId="0" borderId="1" xfId="1" applyFont="1" applyBorder="1" applyAlignment="1">
      <alignment horizontal="center" vertical="center" textRotation="255" wrapText="1"/>
    </xf>
    <xf numFmtId="0" fontId="5" fillId="0" borderId="2" xfId="1" applyFont="1" applyBorder="1" applyAlignment="1">
      <alignment horizontal="center" vertical="center" wrapText="1"/>
    </xf>
    <xf numFmtId="0" fontId="5" fillId="0" borderId="9" xfId="1" applyFont="1" applyBorder="1" applyAlignment="1">
      <alignment horizontal="center" vertical="center"/>
    </xf>
    <xf numFmtId="0" fontId="6" fillId="0" borderId="2" xfId="1" applyFont="1" applyBorder="1" applyAlignment="1">
      <alignment horizontal="center" vertical="center" wrapText="1"/>
    </xf>
    <xf numFmtId="0" fontId="6" fillId="0" borderId="7" xfId="1" applyFont="1" applyBorder="1" applyAlignment="1">
      <alignment horizontal="center" vertical="center" wrapText="1"/>
    </xf>
    <xf numFmtId="0" fontId="6" fillId="0" borderId="9" xfId="1" applyFont="1" applyBorder="1" applyAlignment="1">
      <alignment horizontal="center" vertical="center" wrapText="1"/>
    </xf>
    <xf numFmtId="0" fontId="5" fillId="0" borderId="2" xfId="1" applyFont="1" applyBorder="1" applyAlignment="1">
      <alignment horizontal="center" vertical="center" textRotation="255"/>
    </xf>
    <xf numFmtId="0" fontId="5" fillId="0" borderId="7" xfId="1" applyFont="1" applyBorder="1" applyAlignment="1">
      <alignment horizontal="center" vertical="center" textRotation="255"/>
    </xf>
    <xf numFmtId="0" fontId="5" fillId="0" borderId="9" xfId="1" applyFont="1" applyBorder="1" applyAlignment="1">
      <alignment horizontal="center" vertical="center" textRotation="255"/>
    </xf>
    <xf numFmtId="0" fontId="5" fillId="0" borderId="1" xfId="1" applyFont="1" applyBorder="1" applyAlignment="1">
      <alignment vertical="center" textRotation="255"/>
    </xf>
    <xf numFmtId="0" fontId="5" fillId="0" borderId="1" xfId="1" applyFont="1" applyBorder="1" applyAlignment="1">
      <alignment horizontal="center" vertical="center" textRotation="255"/>
    </xf>
    <xf numFmtId="0" fontId="5" fillId="4" borderId="4" xfId="1" applyFont="1" applyFill="1" applyBorder="1" applyAlignment="1">
      <alignment horizontal="center" vertical="center"/>
    </xf>
    <xf numFmtId="0" fontId="5" fillId="4" borderId="22" xfId="1" applyFont="1" applyFill="1" applyBorder="1" applyAlignment="1">
      <alignment horizontal="center" vertical="center"/>
    </xf>
    <xf numFmtId="0" fontId="5" fillId="0" borderId="1" xfId="1" applyFont="1" applyBorder="1" applyAlignment="1">
      <alignment horizontal="left" vertical="center"/>
    </xf>
    <xf numFmtId="0" fontId="5" fillId="3" borderId="2" xfId="1" applyFont="1" applyFill="1" applyBorder="1" applyAlignment="1">
      <alignment horizontal="center" vertical="center" wrapText="1"/>
    </xf>
    <xf numFmtId="0" fontId="5" fillId="3" borderId="7" xfId="1" applyFont="1" applyFill="1" applyBorder="1" applyAlignment="1">
      <alignment horizontal="center" vertical="center" wrapText="1"/>
    </xf>
    <xf numFmtId="0" fontId="5" fillId="3" borderId="9" xfId="1" applyFont="1" applyFill="1" applyBorder="1" applyAlignment="1">
      <alignment horizontal="center" vertical="center" wrapText="1"/>
    </xf>
    <xf numFmtId="0" fontId="5" fillId="3" borderId="1" xfId="1" applyFont="1" applyFill="1" applyBorder="1" applyAlignment="1">
      <alignment horizontal="center" vertical="center"/>
    </xf>
    <xf numFmtId="0" fontId="5" fillId="0" borderId="7" xfId="1" applyFont="1" applyBorder="1" applyAlignment="1">
      <alignment horizontal="center" vertical="center" wrapText="1"/>
    </xf>
    <xf numFmtId="0" fontId="5" fillId="0" borderId="9" xfId="1" applyFont="1" applyBorder="1" applyAlignment="1">
      <alignment horizontal="center" vertical="center" wrapText="1"/>
    </xf>
    <xf numFmtId="0" fontId="20" fillId="10" borderId="2" xfId="1" applyFont="1" applyFill="1" applyBorder="1" applyAlignment="1">
      <alignment horizontal="center" vertical="center" wrapText="1"/>
    </xf>
    <xf numFmtId="0" fontId="20" fillId="10" borderId="7" xfId="1" applyFont="1" applyFill="1" applyBorder="1" applyAlignment="1">
      <alignment horizontal="center" vertical="center" wrapText="1"/>
    </xf>
    <xf numFmtId="0" fontId="20" fillId="10" borderId="9" xfId="1" applyFont="1" applyFill="1" applyBorder="1" applyAlignment="1">
      <alignment horizontal="center" vertical="center" wrapText="1"/>
    </xf>
    <xf numFmtId="0" fontId="20" fillId="0" borderId="0" xfId="4" applyFont="1" applyAlignment="1">
      <alignment horizontal="left" vertical="center" wrapText="1"/>
    </xf>
    <xf numFmtId="0" fontId="5" fillId="0" borderId="2" xfId="1" applyFont="1" applyBorder="1" applyAlignment="1">
      <alignment horizontal="center" vertical="center" textRotation="255" wrapText="1"/>
    </xf>
    <xf numFmtId="0" fontId="5" fillId="0" borderId="9" xfId="1" applyFont="1" applyBorder="1" applyAlignment="1">
      <alignment horizontal="center" vertical="center" textRotation="255" wrapText="1"/>
    </xf>
    <xf numFmtId="0" fontId="5" fillId="0" borderId="2" xfId="1" applyFont="1" applyFill="1" applyBorder="1" applyAlignment="1">
      <alignment horizontal="center" vertical="center" textRotation="255"/>
    </xf>
    <xf numFmtId="0" fontId="5" fillId="0" borderId="7" xfId="1" applyFont="1" applyFill="1" applyBorder="1" applyAlignment="1">
      <alignment horizontal="center" vertical="center" textRotation="255"/>
    </xf>
    <xf numFmtId="0" fontId="5" fillId="0" borderId="9" xfId="1" applyFont="1" applyFill="1" applyBorder="1" applyAlignment="1">
      <alignment horizontal="center" vertical="center" textRotation="255"/>
    </xf>
    <xf numFmtId="0" fontId="23" fillId="14" borderId="23" xfId="4" applyFont="1" applyFill="1" applyBorder="1" applyAlignment="1">
      <alignment horizontal="center" vertical="center"/>
    </xf>
    <xf numFmtId="0" fontId="2" fillId="4" borderId="1" xfId="4" applyFont="1" applyFill="1" applyBorder="1" applyAlignment="1">
      <alignment horizontal="center" vertical="center"/>
    </xf>
    <xf numFmtId="0" fontId="16" fillId="3" borderId="13" xfId="4" applyFont="1" applyFill="1" applyBorder="1" applyAlignment="1">
      <alignment horizontal="center" vertical="center"/>
    </xf>
    <xf numFmtId="0" fontId="16" fillId="3" borderId="16" xfId="4" applyFont="1" applyFill="1" applyBorder="1" applyAlignment="1">
      <alignment horizontal="center" vertical="center"/>
    </xf>
    <xf numFmtId="0" fontId="16" fillId="3" borderId="15" xfId="4" applyFont="1" applyFill="1" applyBorder="1" applyAlignment="1">
      <alignment horizontal="center" vertical="center"/>
    </xf>
    <xf numFmtId="0" fontId="16" fillId="3" borderId="13" xfId="4" applyFont="1" applyFill="1" applyBorder="1" applyAlignment="1">
      <alignment horizontal="center" vertical="center" textRotation="255" wrapText="1"/>
    </xf>
    <xf numFmtId="0" fontId="16" fillId="3" borderId="16" xfId="4" applyFont="1" applyFill="1" applyBorder="1" applyAlignment="1">
      <alignment horizontal="center" vertical="center" textRotation="255" wrapText="1"/>
    </xf>
    <xf numFmtId="0" fontId="16" fillId="3" borderId="15" xfId="4" applyFont="1" applyFill="1" applyBorder="1" applyAlignment="1">
      <alignment horizontal="center" vertical="center" textRotation="255" wrapText="1"/>
    </xf>
    <xf numFmtId="0" fontId="16" fillId="3" borderId="2" xfId="4" applyFont="1" applyFill="1" applyBorder="1" applyAlignment="1">
      <alignment horizontal="center" vertical="center" textRotation="255" wrapText="1"/>
    </xf>
    <xf numFmtId="0" fontId="16" fillId="3" borderId="7" xfId="4" applyFont="1" applyFill="1" applyBorder="1" applyAlignment="1">
      <alignment horizontal="center" vertical="center" textRotation="255" wrapText="1"/>
    </xf>
    <xf numFmtId="0" fontId="16" fillId="3" borderId="24" xfId="4" applyFont="1" applyFill="1" applyBorder="1" applyAlignment="1">
      <alignment horizontal="center" vertical="center" textRotation="255" wrapText="1"/>
    </xf>
    <xf numFmtId="0" fontId="8" fillId="10" borderId="20" xfId="4" applyFont="1" applyFill="1" applyBorder="1" applyAlignment="1">
      <alignment horizontal="center" vertical="center" textRotation="255"/>
    </xf>
    <xf numFmtId="0" fontId="8" fillId="10" borderId="9" xfId="4" applyFont="1" applyFill="1" applyBorder="1" applyAlignment="1">
      <alignment horizontal="center" vertical="center" textRotation="255"/>
    </xf>
    <xf numFmtId="0" fontId="2" fillId="0" borderId="1" xfId="4" applyFont="1" applyBorder="1" applyAlignment="1">
      <alignment horizontal="left" vertical="center"/>
    </xf>
    <xf numFmtId="0" fontId="2" fillId="9" borderId="1" xfId="4" applyFont="1" applyFill="1" applyBorder="1" applyAlignment="1">
      <alignment horizontal="center" vertical="center" textRotation="255"/>
    </xf>
    <xf numFmtId="0" fontId="2" fillId="9" borderId="6" xfId="4" applyFont="1" applyFill="1" applyBorder="1" applyAlignment="1">
      <alignment horizontal="center" vertical="center" textRotation="255"/>
    </xf>
    <xf numFmtId="0" fontId="16" fillId="3" borderId="14" xfId="4" applyFont="1" applyFill="1" applyBorder="1" applyAlignment="1">
      <alignment horizontal="center" vertical="center" textRotation="255" wrapText="1"/>
    </xf>
    <xf numFmtId="0" fontId="2" fillId="3" borderId="25" xfId="4" applyFont="1" applyFill="1" applyBorder="1" applyAlignment="1">
      <alignment horizontal="center" vertical="center" textRotation="255" wrapText="1"/>
    </xf>
    <xf numFmtId="0" fontId="2" fillId="3" borderId="13" xfId="4" applyFont="1" applyFill="1" applyBorder="1" applyAlignment="1">
      <alignment horizontal="center" vertical="center" textRotation="255" wrapText="1"/>
    </xf>
    <xf numFmtId="0" fontId="2" fillId="3" borderId="16" xfId="4" applyFont="1" applyFill="1" applyBorder="1" applyAlignment="1">
      <alignment horizontal="center" vertical="center" textRotation="255" wrapText="1"/>
    </xf>
    <xf numFmtId="0" fontId="2" fillId="3" borderId="15" xfId="4" applyFont="1" applyFill="1" applyBorder="1" applyAlignment="1">
      <alignment horizontal="center" vertical="center" textRotation="255" wrapText="1"/>
    </xf>
    <xf numFmtId="0" fontId="2" fillId="0" borderId="13" xfId="4" applyFont="1" applyBorder="1" applyAlignment="1">
      <alignment horizontal="center" vertical="center"/>
    </xf>
    <xf numFmtId="0" fontId="2" fillId="0" borderId="16" xfId="4" applyFont="1" applyBorder="1" applyAlignment="1">
      <alignment horizontal="center" vertical="center"/>
    </xf>
    <xf numFmtId="0" fontId="2" fillId="0" borderId="14" xfId="4" applyFont="1" applyBorder="1" applyAlignment="1">
      <alignment horizontal="center" vertical="center"/>
    </xf>
    <xf numFmtId="0" fontId="2" fillId="9" borderId="9" xfId="4" applyFont="1" applyFill="1" applyBorder="1" applyAlignment="1">
      <alignment horizontal="center" vertical="center" textRotation="255"/>
    </xf>
    <xf numFmtId="0" fontId="5" fillId="0" borderId="0" xfId="4" applyFont="1" applyAlignment="1">
      <alignment horizontal="left" vertical="center" wrapText="1"/>
    </xf>
    <xf numFmtId="49" fontId="5" fillId="0" borderId="3" xfId="4" applyNumberFormat="1" applyFont="1" applyBorder="1" applyAlignment="1">
      <alignment horizontal="center" vertical="center" textRotation="255" wrapText="1"/>
    </xf>
    <xf numFmtId="49" fontId="5" fillId="0" borderId="1" xfId="4" applyNumberFormat="1" applyFont="1" applyBorder="1" applyAlignment="1">
      <alignment horizontal="center" vertical="center" textRotation="255" wrapText="1"/>
    </xf>
    <xf numFmtId="49" fontId="5" fillId="0" borderId="6" xfId="4" applyNumberFormat="1" applyFont="1" applyBorder="1" applyAlignment="1">
      <alignment horizontal="center" vertical="center" textRotation="255" wrapText="1"/>
    </xf>
    <xf numFmtId="0" fontId="5" fillId="4" borderId="1" xfId="4" applyFont="1" applyFill="1" applyBorder="1" applyAlignment="1">
      <alignment horizontal="center" vertical="center"/>
    </xf>
    <xf numFmtId="0" fontId="5" fillId="0" borderId="1" xfId="4" applyFont="1" applyBorder="1" applyAlignment="1">
      <alignment horizontal="left" vertical="center"/>
    </xf>
    <xf numFmtId="0" fontId="5" fillId="4" borderId="2" xfId="4" applyFont="1" applyFill="1" applyBorder="1" applyAlignment="1">
      <alignment horizontal="center" vertical="center"/>
    </xf>
    <xf numFmtId="0" fontId="5" fillId="0" borderId="4" xfId="4" applyFont="1" applyBorder="1" applyAlignment="1">
      <alignment horizontal="center" vertical="center" textRotation="255" wrapText="1"/>
    </xf>
    <xf numFmtId="0" fontId="5" fillId="0" borderId="26" xfId="4" applyFont="1" applyBorder="1" applyAlignment="1">
      <alignment horizontal="center" vertical="center" textRotation="255" wrapText="1"/>
    </xf>
    <xf numFmtId="0" fontId="5" fillId="0" borderId="3" xfId="4" applyFont="1" applyBorder="1" applyAlignment="1">
      <alignment horizontal="center" vertical="center"/>
    </xf>
    <xf numFmtId="0" fontId="5" fillId="0" borderId="2" xfId="4" applyFont="1" applyBorder="1" applyAlignment="1">
      <alignment horizontal="center" vertical="center"/>
    </xf>
    <xf numFmtId="0" fontId="5" fillId="4" borderId="1" xfId="4" applyFont="1" applyFill="1" applyBorder="1" applyAlignment="1">
      <alignment horizontal="center" vertical="center" wrapText="1"/>
    </xf>
    <xf numFmtId="0" fontId="5" fillId="4" borderId="2" xfId="4" applyFont="1" applyFill="1" applyBorder="1" applyAlignment="1">
      <alignment horizontal="center" vertical="center" wrapText="1"/>
    </xf>
    <xf numFmtId="0" fontId="5" fillId="0" borderId="3" xfId="4" applyFont="1" applyBorder="1" applyAlignment="1">
      <alignment horizontal="center" vertical="center" textRotation="255" wrapText="1"/>
    </xf>
    <xf numFmtId="0" fontId="5" fillId="0" borderId="1" xfId="4" applyFont="1" applyBorder="1" applyAlignment="1">
      <alignment horizontal="center" vertical="center" textRotation="255" wrapText="1"/>
    </xf>
    <xf numFmtId="0" fontId="5" fillId="0" borderId="2" xfId="4" applyFont="1" applyBorder="1" applyAlignment="1">
      <alignment horizontal="center" vertical="center" textRotation="255" wrapText="1"/>
    </xf>
    <xf numFmtId="0" fontId="7" fillId="3" borderId="0" xfId="4" applyFont="1" applyFill="1" applyAlignment="1">
      <alignment horizontal="left" vertical="center"/>
    </xf>
    <xf numFmtId="0" fontId="5" fillId="0" borderId="1" xfId="4" applyFont="1" applyBorder="1" applyAlignment="1">
      <alignment horizontal="center" vertical="center"/>
    </xf>
    <xf numFmtId="0" fontId="5" fillId="3" borderId="1" xfId="4" applyFont="1" applyFill="1" applyBorder="1" applyAlignment="1">
      <alignment horizontal="center" vertical="center" textRotation="255" wrapText="1"/>
    </xf>
    <xf numFmtId="0" fontId="5" fillId="4" borderId="4" xfId="4" applyFont="1" applyFill="1" applyBorder="1" applyAlignment="1">
      <alignment horizontal="center" vertical="center"/>
    </xf>
    <xf numFmtId="0" fontId="5" fillId="4" borderId="27" xfId="4" applyFont="1" applyFill="1" applyBorder="1" applyAlignment="1">
      <alignment horizontal="center" vertical="center"/>
    </xf>
    <xf numFmtId="0" fontId="5" fillId="4" borderId="22" xfId="4" applyFont="1" applyFill="1" applyBorder="1" applyAlignment="1">
      <alignment horizontal="center" vertical="center"/>
    </xf>
    <xf numFmtId="0" fontId="18" fillId="11" borderId="1" xfId="4" applyFont="1" applyFill="1" applyBorder="1" applyAlignment="1">
      <alignment horizontal="center" vertical="center" wrapText="1"/>
    </xf>
    <xf numFmtId="49" fontId="12" fillId="0" borderId="0" xfId="4" applyNumberFormat="1" applyFont="1" applyFill="1" applyAlignment="1">
      <alignment horizontal="left" vertical="center"/>
    </xf>
    <xf numFmtId="0" fontId="39" fillId="10" borderId="9" xfId="4" applyFont="1" applyFill="1" applyBorder="1" applyAlignment="1">
      <alignment vertical="center" wrapText="1"/>
    </xf>
    <xf numFmtId="0" fontId="39" fillId="10" borderId="9" xfId="4" applyFont="1" applyFill="1" applyBorder="1">
      <alignment vertical="center"/>
    </xf>
    <xf numFmtId="0" fontId="39" fillId="10" borderId="9" xfId="2" applyFont="1" applyFill="1" applyBorder="1" applyAlignment="1">
      <alignment horizontal="center" vertical="center"/>
    </xf>
    <xf numFmtId="0" fontId="39" fillId="10" borderId="9" xfId="4" applyFont="1" applyFill="1" applyBorder="1" applyAlignment="1">
      <alignment horizontal="right" vertical="center"/>
    </xf>
    <xf numFmtId="0" fontId="39" fillId="10" borderId="1" xfId="4" applyFont="1" applyFill="1" applyBorder="1" applyAlignment="1">
      <alignment horizontal="right" vertical="center"/>
    </xf>
    <xf numFmtId="0" fontId="39" fillId="10" borderId="9" xfId="4" applyFont="1" applyFill="1" applyBorder="1" applyAlignment="1">
      <alignment horizontal="center" vertical="center"/>
    </xf>
    <xf numFmtId="0" fontId="20" fillId="10" borderId="1" xfId="1" applyFont="1" applyFill="1" applyBorder="1" applyAlignment="1">
      <alignment vertical="center" textRotation="255"/>
    </xf>
    <xf numFmtId="176" fontId="20" fillId="10" borderId="1" xfId="1" applyNumberFormat="1" applyFont="1" applyFill="1" applyBorder="1">
      <alignment vertical="center"/>
    </xf>
    <xf numFmtId="176" fontId="20" fillId="10" borderId="0" xfId="1" applyNumberFormat="1" applyFont="1" applyFill="1" applyAlignment="1">
      <alignment horizontal="right" vertical="center"/>
    </xf>
  </cellXfs>
  <cellStyles count="6">
    <cellStyle name="쉼표 [0] 2" xfId="3" xr:uid="{00000000-0005-0000-0000-000000000000}"/>
    <cellStyle name="표준" xfId="0" builtinId="0"/>
    <cellStyle name="표준 10" xfId="4" xr:uid="{00000000-0005-0000-0000-000002000000}"/>
    <cellStyle name="표준 2" xfId="1" xr:uid="{00000000-0005-0000-0000-000003000000}"/>
    <cellStyle name="표준_권리확인보고서" xfId="2" xr:uid="{00000000-0005-0000-0000-000004000000}"/>
    <cellStyle name="표준_최종전문_부동산권리보험_전문정의_v1(외환은행최종안)_20060508" xfId="5" xr:uid="{00000000-0005-0000-0000-000005000000}"/>
  </cellStyles>
  <dxfs count="14">
    <dxf>
      <fill>
        <patternFill patternType="solid">
          <fgColor rgb="FF6182D6"/>
          <bgColor rgb="FF6182D6"/>
        </patternFill>
      </fill>
    </dxf>
    <dxf>
      <fill>
        <patternFill patternType="solid">
          <fgColor rgb="FF94A5DF"/>
          <bgColor rgb="FF94A5DF"/>
        </patternFill>
      </fill>
      <border>
        <top style="thin">
          <color rgb="FF6182D6"/>
        </top>
        <bottom style="thin">
          <color rgb="FF6182D6"/>
        </bottom>
      </border>
    </dxf>
    <dxf>
      <font>
        <b/>
      </font>
    </dxf>
    <dxf>
      <font>
        <b/>
      </font>
    </dxf>
    <dxf>
      <font>
        <b/>
      </font>
      <border>
        <top style="thin">
          <color rgb="FF6182D6"/>
        </top>
      </border>
    </dxf>
    <dxf>
      <font>
        <b/>
      </font>
      <border>
        <bottom style="medium">
          <color rgb="FF6182D6"/>
        </bottom>
      </border>
    </dxf>
    <dxf>
      <font>
        <color rgb="FF000000"/>
      </font>
      <border>
        <left/>
        <right/>
        <top style="medium">
          <color rgb="FF6182D6"/>
        </top>
        <bottom style="medium">
          <color rgb="FF6182D6"/>
        </bottom>
        <vertical/>
        <horizontal/>
      </border>
    </dxf>
    <dxf>
      <fill>
        <patternFill patternType="solid">
          <fgColor rgb="FFAEBFEA"/>
          <bgColor rgb="FFAEBFEA"/>
        </patternFill>
      </fill>
    </dxf>
    <dxf>
      <fill>
        <patternFill patternType="solid">
          <fgColor rgb="FFAEBFEA"/>
          <bgColor rgb="FFAEBFEA"/>
        </patternFill>
      </fill>
    </dxf>
    <dxf>
      <font>
        <b/>
        <color rgb="FFFFFFFF"/>
      </font>
      <fill>
        <patternFill patternType="solid">
          <fgColor rgb="FF6182D6"/>
          <bgColor rgb="FF6182D6"/>
        </patternFill>
      </fill>
    </dxf>
    <dxf>
      <font>
        <b/>
        <color rgb="FFFFFFFF"/>
      </font>
      <fill>
        <patternFill patternType="solid">
          <fgColor rgb="FF6182D6"/>
          <bgColor rgb="FF6182D6"/>
        </patternFill>
      </fill>
    </dxf>
    <dxf>
      <font>
        <b/>
        <color rgb="FFFFFFFF"/>
      </font>
      <fill>
        <patternFill patternType="solid">
          <fgColor rgb="FF6182D6"/>
          <bgColor rgb="FF6182D6"/>
        </patternFill>
      </fill>
      <border>
        <top style="thick">
          <color rgb="FFFFFFFF"/>
        </top>
      </border>
    </dxf>
    <dxf>
      <font>
        <b/>
        <color rgb="FFFFFFFF"/>
      </font>
      <fill>
        <patternFill patternType="solid">
          <fgColor rgb="FF6182D6"/>
          <bgColor rgb="FF6182D6"/>
        </patternFill>
      </fill>
      <border>
        <bottom style="thick">
          <color rgb="FFFFFFFF"/>
        </bottom>
      </border>
    </dxf>
    <dxf>
      <font>
        <color rgb="FF000000"/>
      </font>
      <fill>
        <patternFill patternType="solid">
          <fgColor rgb="FFD7DFF4"/>
          <bgColor rgb="FFD7DFF4"/>
        </patternFill>
      </fill>
      <border>
        <left style="thin">
          <color rgb="FFFFFFFF"/>
        </left>
        <right style="thin">
          <color rgb="FFFFFFFF"/>
        </right>
        <top style="thin">
          <color rgb="FFFFFFFF"/>
        </top>
        <bottom style="thin">
          <color rgb="FFFFFFFF"/>
        </bottom>
        <vertical style="thin">
          <color rgb="FFFFFFFF"/>
        </vertical>
        <horizontal style="thin">
          <color rgb="FFFFFFFF"/>
        </horizontal>
      </border>
    </dxf>
  </dxfs>
  <tableStyles count="2" defaultTableStyle="TableStyleMedium2" defaultPivotStyle="PivotStyleLight16">
    <tableStyle name="Normal Style 1 - Accent 1" pivot="0" count="7"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firstColumnStripe" dxfId="7"/>
    </tableStyle>
    <tableStyle name="Light Style 1 - Accent 1" table="0" count="7" xr9:uid="{00000000-0011-0000-FFFF-FFFF01000000}">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78"/>
  <sheetViews>
    <sheetView zoomScaleNormal="100" zoomScaleSheetLayoutView="75" workbookViewId="0">
      <pane ySplit="1" topLeftCell="A64" activePane="bottomLeft" state="frozen"/>
      <selection pane="bottomLeft" activeCell="E77" sqref="E77"/>
    </sheetView>
  </sheetViews>
  <sheetFormatPr defaultColWidth="8.875" defaultRowHeight="11.25" x14ac:dyDescent="0.3"/>
  <cols>
    <col min="1" max="1" width="9.625" style="14" bestFit="1" customWidth="1"/>
    <col min="2" max="2" width="63.625" style="4" customWidth="1"/>
    <col min="3" max="3" width="8.875" style="15"/>
    <col min="4" max="16384" width="8.875" style="4"/>
  </cols>
  <sheetData>
    <row r="1" spans="1:3" ht="18" customHeight="1" x14ac:dyDescent="0.3">
      <c r="A1" s="1" t="s">
        <v>235</v>
      </c>
      <c r="B1" s="2" t="s">
        <v>563</v>
      </c>
      <c r="C1" s="3" t="s">
        <v>239</v>
      </c>
    </row>
    <row r="2" spans="1:3" ht="18" customHeight="1" x14ac:dyDescent="0.3">
      <c r="A2" s="5" t="s">
        <v>12</v>
      </c>
      <c r="B2" s="6" t="s">
        <v>13</v>
      </c>
      <c r="C2" s="7" t="s">
        <v>236</v>
      </c>
    </row>
    <row r="3" spans="1:3" ht="18" customHeight="1" x14ac:dyDescent="0.3">
      <c r="A3" s="5" t="s">
        <v>12</v>
      </c>
      <c r="B3" s="6" t="s">
        <v>122</v>
      </c>
      <c r="C3" s="8" t="s">
        <v>238</v>
      </c>
    </row>
    <row r="4" spans="1:3" ht="53.1" customHeight="1" x14ac:dyDescent="0.3">
      <c r="A4" s="5" t="s">
        <v>9</v>
      </c>
      <c r="B4" s="6" t="s">
        <v>2</v>
      </c>
      <c r="C4" s="8" t="s">
        <v>236</v>
      </c>
    </row>
    <row r="5" spans="1:3" ht="42" customHeight="1" x14ac:dyDescent="0.3">
      <c r="A5" s="5" t="s">
        <v>14</v>
      </c>
      <c r="B5" s="6" t="s">
        <v>89</v>
      </c>
      <c r="C5" s="8" t="s">
        <v>236</v>
      </c>
    </row>
    <row r="6" spans="1:3" ht="18" customHeight="1" x14ac:dyDescent="0.3">
      <c r="A6" s="5" t="s">
        <v>10</v>
      </c>
      <c r="B6" s="6" t="s">
        <v>709</v>
      </c>
      <c r="C6" s="8" t="s">
        <v>238</v>
      </c>
    </row>
    <row r="7" spans="1:3" ht="31.5" customHeight="1" x14ac:dyDescent="0.3">
      <c r="A7" s="5" t="s">
        <v>11</v>
      </c>
      <c r="B7" s="6" t="s">
        <v>108</v>
      </c>
      <c r="C7" s="8" t="s">
        <v>238</v>
      </c>
    </row>
    <row r="8" spans="1:3" ht="30" customHeight="1" x14ac:dyDescent="0.3">
      <c r="A8" s="5" t="s">
        <v>16</v>
      </c>
      <c r="B8" s="6" t="s">
        <v>690</v>
      </c>
      <c r="C8" s="8" t="s">
        <v>236</v>
      </c>
    </row>
    <row r="9" spans="1:3" ht="18" customHeight="1" x14ac:dyDescent="0.3">
      <c r="A9" s="5" t="s">
        <v>16</v>
      </c>
      <c r="B9" s="6" t="s">
        <v>195</v>
      </c>
      <c r="C9" s="8" t="s">
        <v>238</v>
      </c>
    </row>
    <row r="10" spans="1:3" ht="41.45" customHeight="1" x14ac:dyDescent="0.3">
      <c r="A10" s="5" t="s">
        <v>15</v>
      </c>
      <c r="B10" s="6" t="s">
        <v>160</v>
      </c>
      <c r="C10" s="8" t="s">
        <v>236</v>
      </c>
    </row>
    <row r="11" spans="1:3" ht="18" customHeight="1" x14ac:dyDescent="0.3">
      <c r="A11" s="5" t="s">
        <v>22</v>
      </c>
      <c r="B11" s="6" t="s">
        <v>691</v>
      </c>
      <c r="C11" s="8" t="s">
        <v>236</v>
      </c>
    </row>
    <row r="12" spans="1:3" ht="18" customHeight="1" x14ac:dyDescent="0.3">
      <c r="A12" s="5" t="s">
        <v>19</v>
      </c>
      <c r="B12" s="6" t="s">
        <v>59</v>
      </c>
      <c r="C12" s="8" t="s">
        <v>236</v>
      </c>
    </row>
    <row r="13" spans="1:3" ht="18" customHeight="1" x14ac:dyDescent="0.3">
      <c r="A13" s="9" t="s">
        <v>23</v>
      </c>
      <c r="B13" s="10" t="s">
        <v>88</v>
      </c>
      <c r="C13" s="8" t="s">
        <v>236</v>
      </c>
    </row>
    <row r="14" spans="1:3" ht="18" customHeight="1" x14ac:dyDescent="0.3">
      <c r="A14" s="9" t="s">
        <v>18</v>
      </c>
      <c r="B14" s="10" t="s">
        <v>95</v>
      </c>
      <c r="C14" s="8" t="s">
        <v>237</v>
      </c>
    </row>
    <row r="15" spans="1:3" ht="18" customHeight="1" x14ac:dyDescent="0.3">
      <c r="A15" s="9" t="s">
        <v>21</v>
      </c>
      <c r="B15" s="10" t="s">
        <v>228</v>
      </c>
      <c r="C15" s="8" t="s">
        <v>237</v>
      </c>
    </row>
    <row r="16" spans="1:3" ht="53.1" customHeight="1" x14ac:dyDescent="0.3">
      <c r="A16" s="9" t="s">
        <v>17</v>
      </c>
      <c r="B16" s="6" t="s">
        <v>3</v>
      </c>
      <c r="C16" s="7" t="s">
        <v>240</v>
      </c>
    </row>
    <row r="17" spans="1:4" ht="65.45" customHeight="1" x14ac:dyDescent="0.3">
      <c r="A17" s="9" t="s">
        <v>17</v>
      </c>
      <c r="B17" s="6" t="s">
        <v>54</v>
      </c>
      <c r="C17" s="7" t="s">
        <v>240</v>
      </c>
    </row>
    <row r="18" spans="1:4" ht="18" customHeight="1" x14ac:dyDescent="0.3">
      <c r="A18" s="358" t="s">
        <v>20</v>
      </c>
      <c r="B18" s="11" t="s">
        <v>196</v>
      </c>
      <c r="C18" s="359"/>
    </row>
    <row r="19" spans="1:4" ht="18" customHeight="1" x14ac:dyDescent="0.3">
      <c r="A19" s="358"/>
      <c r="B19" s="11" t="s">
        <v>722</v>
      </c>
      <c r="C19" s="359"/>
    </row>
    <row r="20" spans="1:4" ht="18" customHeight="1" x14ac:dyDescent="0.3">
      <c r="A20" s="358"/>
      <c r="B20" s="11" t="s">
        <v>720</v>
      </c>
      <c r="C20" s="359"/>
    </row>
    <row r="21" spans="1:4" ht="18" customHeight="1" x14ac:dyDescent="0.3">
      <c r="A21" s="358"/>
      <c r="B21" s="11" t="s">
        <v>692</v>
      </c>
      <c r="C21" s="359"/>
    </row>
    <row r="22" spans="1:4" ht="43.35" customHeight="1" x14ac:dyDescent="0.3">
      <c r="A22" s="12" t="s">
        <v>198</v>
      </c>
      <c r="B22" s="13" t="s">
        <v>190</v>
      </c>
      <c r="C22" s="7" t="s">
        <v>240</v>
      </c>
    </row>
    <row r="23" spans="1:4" ht="29.1" customHeight="1" x14ac:dyDescent="0.3">
      <c r="A23" s="12" t="s">
        <v>199</v>
      </c>
      <c r="B23" s="13" t="s">
        <v>193</v>
      </c>
      <c r="C23" s="7" t="s">
        <v>240</v>
      </c>
    </row>
    <row r="24" spans="1:4" ht="30.6" customHeight="1" x14ac:dyDescent="0.3">
      <c r="A24" s="12" t="s">
        <v>494</v>
      </c>
      <c r="B24" s="13" t="s">
        <v>101</v>
      </c>
      <c r="C24" s="7" t="s">
        <v>240</v>
      </c>
    </row>
    <row r="25" spans="1:4" ht="26.45" customHeight="1" x14ac:dyDescent="0.3">
      <c r="A25" s="358" t="s">
        <v>441</v>
      </c>
      <c r="B25" s="13" t="s">
        <v>79</v>
      </c>
      <c r="C25" s="359" t="s">
        <v>240</v>
      </c>
    </row>
    <row r="26" spans="1:4" ht="18" customHeight="1" x14ac:dyDescent="0.3">
      <c r="A26" s="358"/>
      <c r="B26" s="11" t="s">
        <v>166</v>
      </c>
      <c r="C26" s="359"/>
    </row>
    <row r="27" spans="1:4" ht="18" customHeight="1" x14ac:dyDescent="0.3">
      <c r="A27" s="358" t="s">
        <v>440</v>
      </c>
      <c r="B27" s="11" t="s">
        <v>469</v>
      </c>
      <c r="C27" s="359" t="s">
        <v>240</v>
      </c>
    </row>
    <row r="28" spans="1:4" ht="18" customHeight="1" x14ac:dyDescent="0.3">
      <c r="A28" s="358"/>
      <c r="B28" s="11" t="s">
        <v>170</v>
      </c>
      <c r="C28" s="359"/>
    </row>
    <row r="29" spans="1:4" ht="18" customHeight="1" x14ac:dyDescent="0.3">
      <c r="A29" s="358"/>
      <c r="B29" s="11" t="s">
        <v>224</v>
      </c>
      <c r="C29" s="359"/>
    </row>
    <row r="30" spans="1:4" ht="18" customHeight="1" x14ac:dyDescent="0.3">
      <c r="A30" s="358"/>
      <c r="B30" s="11" t="s">
        <v>225</v>
      </c>
      <c r="C30" s="359"/>
    </row>
    <row r="31" spans="1:4" ht="27" customHeight="1" x14ac:dyDescent="0.3">
      <c r="A31" s="358"/>
      <c r="B31" s="13" t="s">
        <v>102</v>
      </c>
      <c r="C31" s="359"/>
    </row>
    <row r="32" spans="1:4" ht="49.35" customHeight="1" x14ac:dyDescent="0.3">
      <c r="A32" s="12" t="s">
        <v>439</v>
      </c>
      <c r="B32" s="353" t="s">
        <v>769</v>
      </c>
      <c r="C32" s="7" t="s">
        <v>236</v>
      </c>
      <c r="D32" s="4" t="s">
        <v>471</v>
      </c>
    </row>
    <row r="33" spans="1:3" ht="18" customHeight="1" x14ac:dyDescent="0.3">
      <c r="A33" s="358" t="s">
        <v>438</v>
      </c>
      <c r="B33" s="11" t="s">
        <v>169</v>
      </c>
      <c r="C33" s="359" t="s">
        <v>240</v>
      </c>
    </row>
    <row r="34" spans="1:3" ht="18" customHeight="1" x14ac:dyDescent="0.3">
      <c r="A34" s="358"/>
      <c r="B34" s="11" t="s">
        <v>39</v>
      </c>
      <c r="C34" s="359"/>
    </row>
    <row r="35" spans="1:3" ht="18" customHeight="1" x14ac:dyDescent="0.3">
      <c r="A35" s="12" t="s">
        <v>437</v>
      </c>
      <c r="B35" s="11" t="s">
        <v>168</v>
      </c>
      <c r="C35" s="7" t="s">
        <v>240</v>
      </c>
    </row>
    <row r="36" spans="1:3" ht="18" customHeight="1" x14ac:dyDescent="0.3">
      <c r="A36" s="12" t="s">
        <v>445</v>
      </c>
      <c r="B36" s="11" t="s">
        <v>226</v>
      </c>
      <c r="C36" s="7" t="s">
        <v>236</v>
      </c>
    </row>
    <row r="37" spans="1:3" ht="18" customHeight="1" x14ac:dyDescent="0.3">
      <c r="A37" s="12" t="s">
        <v>444</v>
      </c>
      <c r="B37" s="11" t="s">
        <v>167</v>
      </c>
      <c r="C37" s="7" t="s">
        <v>236</v>
      </c>
    </row>
    <row r="38" spans="1:3" ht="18" customHeight="1" x14ac:dyDescent="0.3">
      <c r="A38" s="12" t="s">
        <v>442</v>
      </c>
      <c r="B38" s="11" t="s">
        <v>476</v>
      </c>
      <c r="C38" s="7" t="s">
        <v>240</v>
      </c>
    </row>
    <row r="39" spans="1:3" ht="18" customHeight="1" x14ac:dyDescent="0.3">
      <c r="A39" s="12" t="s">
        <v>443</v>
      </c>
      <c r="B39" s="11" t="s">
        <v>470</v>
      </c>
      <c r="C39" s="7" t="s">
        <v>240</v>
      </c>
    </row>
    <row r="40" spans="1:3" ht="18" customHeight="1" x14ac:dyDescent="0.3">
      <c r="A40" s="12" t="s">
        <v>453</v>
      </c>
      <c r="B40" s="11" t="s">
        <v>718</v>
      </c>
      <c r="C40" s="7" t="s">
        <v>329</v>
      </c>
    </row>
    <row r="41" spans="1:3" ht="18" customHeight="1" x14ac:dyDescent="0.3">
      <c r="A41" s="12" t="s">
        <v>453</v>
      </c>
      <c r="B41" s="13" t="s">
        <v>174</v>
      </c>
      <c r="C41" s="7" t="s">
        <v>329</v>
      </c>
    </row>
    <row r="42" spans="1:3" ht="18" customHeight="1" x14ac:dyDescent="0.3">
      <c r="A42" s="12" t="s">
        <v>453</v>
      </c>
      <c r="B42" s="11" t="s">
        <v>466</v>
      </c>
      <c r="C42" s="7" t="s">
        <v>329</v>
      </c>
    </row>
    <row r="43" spans="1:3" ht="18" customHeight="1" x14ac:dyDescent="0.3">
      <c r="A43" s="12" t="s">
        <v>453</v>
      </c>
      <c r="B43" s="11" t="s">
        <v>468</v>
      </c>
      <c r="C43" s="7" t="s">
        <v>329</v>
      </c>
    </row>
    <row r="44" spans="1:3" ht="18" customHeight="1" x14ac:dyDescent="0.3">
      <c r="A44" s="12" t="s">
        <v>453</v>
      </c>
      <c r="B44" s="11" t="s">
        <v>202</v>
      </c>
      <c r="C44" s="7" t="s">
        <v>329</v>
      </c>
    </row>
    <row r="45" spans="1:3" ht="18" customHeight="1" x14ac:dyDescent="0.3">
      <c r="A45" s="12" t="s">
        <v>453</v>
      </c>
      <c r="B45" s="11" t="s">
        <v>461</v>
      </c>
      <c r="C45" s="7" t="s">
        <v>329</v>
      </c>
    </row>
    <row r="46" spans="1:3" ht="18" customHeight="1" x14ac:dyDescent="0.3">
      <c r="A46" s="12" t="s">
        <v>453</v>
      </c>
      <c r="B46" s="11" t="s">
        <v>103</v>
      </c>
      <c r="C46" s="7" t="s">
        <v>329</v>
      </c>
    </row>
    <row r="47" spans="1:3" ht="18" customHeight="1" x14ac:dyDescent="0.3">
      <c r="A47" s="12" t="s">
        <v>456</v>
      </c>
      <c r="B47" s="11" t="s">
        <v>203</v>
      </c>
      <c r="C47" s="7" t="s">
        <v>329</v>
      </c>
    </row>
    <row r="48" spans="1:3" ht="18" customHeight="1" x14ac:dyDescent="0.3">
      <c r="A48" s="12" t="s">
        <v>456</v>
      </c>
      <c r="B48" s="11" t="s">
        <v>205</v>
      </c>
      <c r="C48" s="7" t="s">
        <v>329</v>
      </c>
    </row>
    <row r="49" spans="1:3" ht="18" customHeight="1" x14ac:dyDescent="0.3">
      <c r="A49" s="12" t="s">
        <v>456</v>
      </c>
      <c r="B49" s="11" t="s">
        <v>104</v>
      </c>
      <c r="C49" s="7" t="s">
        <v>329</v>
      </c>
    </row>
    <row r="50" spans="1:3" ht="18" customHeight="1" x14ac:dyDescent="0.3">
      <c r="A50" s="12" t="s">
        <v>458</v>
      </c>
      <c r="B50" s="11" t="s">
        <v>106</v>
      </c>
      <c r="C50" s="7" t="s">
        <v>329</v>
      </c>
    </row>
    <row r="51" spans="1:3" ht="18" customHeight="1" x14ac:dyDescent="0.3">
      <c r="A51" s="12" t="s">
        <v>458</v>
      </c>
      <c r="B51" s="11" t="s">
        <v>465</v>
      </c>
      <c r="C51" s="7" t="s">
        <v>329</v>
      </c>
    </row>
    <row r="52" spans="1:3" ht="18" customHeight="1" x14ac:dyDescent="0.3">
      <c r="A52" s="12" t="s">
        <v>455</v>
      </c>
      <c r="B52" s="11" t="s">
        <v>87</v>
      </c>
      <c r="C52" s="7" t="s">
        <v>329</v>
      </c>
    </row>
    <row r="53" spans="1:3" ht="18" customHeight="1" x14ac:dyDescent="0.3">
      <c r="A53" s="12" t="s">
        <v>455</v>
      </c>
      <c r="B53" s="11" t="s">
        <v>207</v>
      </c>
      <c r="C53" s="7" t="s">
        <v>329</v>
      </c>
    </row>
    <row r="54" spans="1:3" ht="22.5" x14ac:dyDescent="0.3">
      <c r="A54" s="12" t="s">
        <v>459</v>
      </c>
      <c r="B54" s="13" t="s">
        <v>76</v>
      </c>
      <c r="C54" s="7" t="s">
        <v>329</v>
      </c>
    </row>
    <row r="55" spans="1:3" ht="22.5" x14ac:dyDescent="0.3">
      <c r="A55" s="12" t="s">
        <v>459</v>
      </c>
      <c r="B55" s="13" t="s">
        <v>75</v>
      </c>
      <c r="C55" s="7" t="s">
        <v>329</v>
      </c>
    </row>
    <row r="56" spans="1:3" ht="45" x14ac:dyDescent="0.3">
      <c r="A56" s="12" t="s">
        <v>459</v>
      </c>
      <c r="B56" s="13" t="s">
        <v>8</v>
      </c>
      <c r="C56" s="7" t="s">
        <v>329</v>
      </c>
    </row>
    <row r="57" spans="1:3" ht="22.5" x14ac:dyDescent="0.3">
      <c r="A57" s="12" t="s">
        <v>431</v>
      </c>
      <c r="B57" s="13" t="s">
        <v>26</v>
      </c>
      <c r="C57" s="7" t="s">
        <v>329</v>
      </c>
    </row>
    <row r="58" spans="1:3" ht="84.75" customHeight="1" x14ac:dyDescent="0.3">
      <c r="A58" s="12" t="s">
        <v>431</v>
      </c>
      <c r="B58" s="13" t="s">
        <v>51</v>
      </c>
      <c r="C58" s="7" t="s">
        <v>329</v>
      </c>
    </row>
    <row r="59" spans="1:3" ht="22.5" x14ac:dyDescent="0.3">
      <c r="A59" s="12" t="s">
        <v>431</v>
      </c>
      <c r="B59" s="13" t="s">
        <v>77</v>
      </c>
      <c r="C59" s="7" t="s">
        <v>329</v>
      </c>
    </row>
    <row r="60" spans="1:3" ht="78.75" x14ac:dyDescent="0.3">
      <c r="A60" s="12" t="s">
        <v>428</v>
      </c>
      <c r="B60" s="13" t="s">
        <v>58</v>
      </c>
      <c r="C60" s="7" t="s">
        <v>329</v>
      </c>
    </row>
    <row r="61" spans="1:3" ht="67.5" x14ac:dyDescent="0.3">
      <c r="A61" s="12" t="s">
        <v>428</v>
      </c>
      <c r="B61" s="13" t="s">
        <v>479</v>
      </c>
      <c r="C61" s="7" t="s">
        <v>329</v>
      </c>
    </row>
    <row r="62" spans="1:3" ht="56.25" x14ac:dyDescent="0.3">
      <c r="A62" s="12" t="s">
        <v>428</v>
      </c>
      <c r="B62" s="13" t="s">
        <v>478</v>
      </c>
      <c r="C62" s="7" t="s">
        <v>329</v>
      </c>
    </row>
    <row r="63" spans="1:3" x14ac:dyDescent="0.3">
      <c r="A63" s="12" t="s">
        <v>429</v>
      </c>
      <c r="B63" s="11" t="s">
        <v>151</v>
      </c>
      <c r="C63" s="7" t="s">
        <v>320</v>
      </c>
    </row>
    <row r="64" spans="1:3" ht="22.5" x14ac:dyDescent="0.3">
      <c r="A64" s="12" t="s">
        <v>436</v>
      </c>
      <c r="B64" s="13" t="s">
        <v>70</v>
      </c>
      <c r="C64" s="7" t="s">
        <v>329</v>
      </c>
    </row>
    <row r="65" spans="1:3" ht="22.5" x14ac:dyDescent="0.3">
      <c r="A65" s="12" t="s">
        <v>436</v>
      </c>
      <c r="B65" s="13" t="s">
        <v>68</v>
      </c>
      <c r="C65" s="7" t="s">
        <v>329</v>
      </c>
    </row>
    <row r="66" spans="1:3" ht="22.5" x14ac:dyDescent="0.3">
      <c r="A66" s="12" t="s">
        <v>434</v>
      </c>
      <c r="B66" s="13" t="s">
        <v>45</v>
      </c>
      <c r="C66" s="7" t="s">
        <v>240</v>
      </c>
    </row>
    <row r="67" spans="1:3" ht="22.5" x14ac:dyDescent="0.3">
      <c r="A67" s="12" t="s">
        <v>432</v>
      </c>
      <c r="B67" s="13" t="s">
        <v>45</v>
      </c>
      <c r="C67" s="7" t="s">
        <v>240</v>
      </c>
    </row>
    <row r="68" spans="1:3" ht="22.5" x14ac:dyDescent="0.3">
      <c r="A68" s="12" t="s">
        <v>435</v>
      </c>
      <c r="B68" s="13" t="s">
        <v>187</v>
      </c>
      <c r="C68" s="7" t="s">
        <v>329</v>
      </c>
    </row>
    <row r="69" spans="1:3" ht="22.5" x14ac:dyDescent="0.3">
      <c r="A69" s="12" t="s">
        <v>435</v>
      </c>
      <c r="B69" s="13" t="s">
        <v>194</v>
      </c>
      <c r="C69" s="7" t="s">
        <v>329</v>
      </c>
    </row>
    <row r="70" spans="1:3" ht="22.5" x14ac:dyDescent="0.3">
      <c r="A70" s="12" t="s">
        <v>435</v>
      </c>
      <c r="B70" s="13" t="s">
        <v>46</v>
      </c>
      <c r="C70" s="7" t="s">
        <v>329</v>
      </c>
    </row>
    <row r="71" spans="1:3" ht="22.5" x14ac:dyDescent="0.3">
      <c r="A71" s="12" t="s">
        <v>435</v>
      </c>
      <c r="B71" s="13" t="s">
        <v>191</v>
      </c>
      <c r="C71" s="7" t="s">
        <v>329</v>
      </c>
    </row>
    <row r="72" spans="1:3" ht="22.5" x14ac:dyDescent="0.3">
      <c r="A72" s="12" t="s">
        <v>480</v>
      </c>
      <c r="B72" s="13" t="s">
        <v>163</v>
      </c>
      <c r="C72" s="7" t="s">
        <v>329</v>
      </c>
    </row>
    <row r="73" spans="1:3" ht="33.75" x14ac:dyDescent="0.3">
      <c r="A73" s="12" t="s">
        <v>481</v>
      </c>
      <c r="B73" s="13" t="s">
        <v>743</v>
      </c>
      <c r="C73" s="7" t="s">
        <v>240</v>
      </c>
    </row>
    <row r="74" spans="1:3" ht="67.5" x14ac:dyDescent="0.3">
      <c r="A74" s="340" t="s">
        <v>482</v>
      </c>
      <c r="B74" s="341" t="s">
        <v>768</v>
      </c>
      <c r="C74" s="342" t="s">
        <v>329</v>
      </c>
    </row>
    <row r="75" spans="1:3" ht="101.25" x14ac:dyDescent="0.3">
      <c r="A75" s="340" t="s">
        <v>741</v>
      </c>
      <c r="B75" s="341" t="s">
        <v>779</v>
      </c>
      <c r="C75" s="342" t="s">
        <v>329</v>
      </c>
    </row>
    <row r="76" spans="1:3" ht="22.5" x14ac:dyDescent="0.3">
      <c r="A76" s="340" t="s">
        <v>778</v>
      </c>
      <c r="B76" s="341" t="s">
        <v>783</v>
      </c>
      <c r="C76" s="342" t="s">
        <v>329</v>
      </c>
    </row>
    <row r="77" spans="1:3" ht="51.95" customHeight="1" x14ac:dyDescent="0.3">
      <c r="A77" s="340" t="s">
        <v>784</v>
      </c>
      <c r="B77" s="341" t="s">
        <v>787</v>
      </c>
      <c r="C77" s="342" t="s">
        <v>760</v>
      </c>
    </row>
    <row r="78" spans="1:3" ht="51.95" customHeight="1" x14ac:dyDescent="0.3">
      <c r="A78" s="340" t="s">
        <v>790</v>
      </c>
      <c r="B78" s="341" t="s">
        <v>793</v>
      </c>
      <c r="C78" s="342" t="s">
        <v>760</v>
      </c>
    </row>
  </sheetData>
  <mergeCells count="8">
    <mergeCell ref="A33:A34"/>
    <mergeCell ref="C33:C34"/>
    <mergeCell ref="A18:A21"/>
    <mergeCell ref="C18:C21"/>
    <mergeCell ref="A25:A26"/>
    <mergeCell ref="C25:C26"/>
    <mergeCell ref="A27:A31"/>
    <mergeCell ref="C27:C31"/>
  </mergeCells>
  <phoneticPr fontId="33" type="noConversion"/>
  <pageMargins left="0.75" right="0.75" top="1" bottom="1" header="0.5" footer="0.5"/>
  <pageSetup paperSize="9" scale="96"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pageSetUpPr fitToPage="1"/>
  </sheetPr>
  <dimension ref="A1:CW203"/>
  <sheetViews>
    <sheetView zoomScaleNormal="100" zoomScaleSheetLayoutView="75" workbookViewId="0">
      <pane ySplit="5" topLeftCell="A45" activePane="bottomLeft" state="frozen"/>
      <selection pane="bottomLeft" activeCell="C2" sqref="C2:F2"/>
    </sheetView>
  </sheetViews>
  <sheetFormatPr defaultColWidth="8.875" defaultRowHeight="12" x14ac:dyDescent="0.3"/>
  <cols>
    <col min="1" max="1" width="4.125" style="19" customWidth="1"/>
    <col min="2" max="2" width="7.125" style="19" customWidth="1"/>
    <col min="3" max="3" width="46.125" style="19" customWidth="1"/>
    <col min="4" max="4" width="4.625" style="20" customWidth="1"/>
    <col min="5" max="5" width="7" style="21" customWidth="1"/>
    <col min="6" max="7" width="5.625" style="19" customWidth="1"/>
    <col min="8" max="8" width="4.625" style="20" customWidth="1"/>
    <col min="9" max="9" width="39.625" style="56" customWidth="1"/>
    <col min="10" max="10" width="32.625" style="17" customWidth="1"/>
    <col min="11" max="23" width="8.875" style="18"/>
    <col min="24" max="16384" width="8.875" style="19"/>
  </cols>
  <sheetData>
    <row r="1" spans="1:101" ht="18" customHeight="1" x14ac:dyDescent="0.3">
      <c r="A1" s="362" t="s">
        <v>246</v>
      </c>
      <c r="B1" s="362"/>
      <c r="C1" s="376" t="s">
        <v>771</v>
      </c>
      <c r="D1" s="376"/>
      <c r="E1" s="376"/>
      <c r="F1" s="376"/>
      <c r="G1" s="374" t="s">
        <v>548</v>
      </c>
      <c r="H1" s="375"/>
      <c r="I1" s="16" t="str">
        <f>E72&amp;" Bytes"</f>
        <v>3004 Bytes</v>
      </c>
      <c r="J1" s="56"/>
      <c r="K1" s="19"/>
      <c r="L1" s="19"/>
      <c r="M1" s="19"/>
      <c r="N1" s="19"/>
      <c r="O1" s="19"/>
      <c r="P1" s="19"/>
      <c r="Q1" s="19"/>
      <c r="R1" s="19"/>
      <c r="S1" s="19"/>
      <c r="T1" s="19"/>
      <c r="U1" s="19"/>
      <c r="V1" s="19"/>
      <c r="W1" s="19"/>
    </row>
    <row r="2" spans="1:101" ht="18" customHeight="1" x14ac:dyDescent="0.3">
      <c r="A2" s="362" t="s">
        <v>241</v>
      </c>
      <c r="B2" s="362"/>
      <c r="C2" s="376" t="s">
        <v>557</v>
      </c>
      <c r="D2" s="376"/>
      <c r="E2" s="376"/>
      <c r="F2" s="376"/>
      <c r="G2" s="374" t="s">
        <v>549</v>
      </c>
      <c r="H2" s="375"/>
      <c r="I2" s="277" t="s">
        <v>649</v>
      </c>
      <c r="J2" s="56"/>
      <c r="K2" s="19"/>
      <c r="L2" s="19"/>
      <c r="M2" s="19"/>
      <c r="N2" s="19"/>
      <c r="O2" s="19"/>
      <c r="P2" s="19"/>
      <c r="Q2" s="19"/>
      <c r="R2" s="19"/>
      <c r="S2" s="19"/>
      <c r="T2" s="19"/>
      <c r="U2" s="19"/>
      <c r="V2" s="19"/>
      <c r="W2" s="19"/>
    </row>
    <row r="3" spans="1:101" ht="18" customHeight="1" x14ac:dyDescent="0.3">
      <c r="A3" s="362" t="s">
        <v>253</v>
      </c>
      <c r="B3" s="362"/>
      <c r="C3" s="376" t="s">
        <v>486</v>
      </c>
      <c r="D3" s="376"/>
      <c r="E3" s="376"/>
      <c r="F3" s="376"/>
      <c r="G3" s="374" t="s">
        <v>272</v>
      </c>
      <c r="H3" s="375"/>
      <c r="I3" s="16" t="s">
        <v>329</v>
      </c>
      <c r="J3" s="56"/>
      <c r="K3" s="19"/>
      <c r="L3" s="19"/>
      <c r="M3" s="19"/>
      <c r="N3" s="19"/>
      <c r="O3" s="19"/>
      <c r="P3" s="19"/>
      <c r="Q3" s="19"/>
      <c r="R3" s="19"/>
      <c r="S3" s="19"/>
      <c r="T3" s="19"/>
      <c r="U3" s="19"/>
      <c r="V3" s="19"/>
      <c r="W3" s="19"/>
    </row>
    <row r="4" spans="1:101" ht="21" customHeight="1" x14ac:dyDescent="0.3">
      <c r="I4" s="22" t="s">
        <v>674</v>
      </c>
      <c r="J4" s="56"/>
      <c r="K4" s="19"/>
      <c r="L4" s="19"/>
      <c r="M4" s="19"/>
      <c r="N4" s="19"/>
      <c r="O4" s="19"/>
      <c r="P4" s="19"/>
      <c r="Q4" s="19"/>
      <c r="R4" s="19"/>
      <c r="S4" s="19"/>
      <c r="T4" s="19"/>
      <c r="U4" s="19"/>
      <c r="V4" s="19"/>
      <c r="W4" s="19"/>
    </row>
    <row r="5" spans="1:101" ht="26.1" customHeight="1" x14ac:dyDescent="0.3">
      <c r="A5" s="23" t="s">
        <v>269</v>
      </c>
      <c r="B5" s="362" t="s">
        <v>550</v>
      </c>
      <c r="C5" s="362"/>
      <c r="D5" s="23" t="s">
        <v>267</v>
      </c>
      <c r="E5" s="24" t="s">
        <v>245</v>
      </c>
      <c r="F5" s="23" t="s">
        <v>248</v>
      </c>
      <c r="G5" s="23" t="s">
        <v>264</v>
      </c>
      <c r="H5" s="25" t="s">
        <v>554</v>
      </c>
      <c r="I5" s="25" t="s">
        <v>352</v>
      </c>
      <c r="J5" s="56"/>
      <c r="K5" s="19"/>
      <c r="L5" s="19"/>
      <c r="M5" s="19"/>
      <c r="N5" s="19"/>
      <c r="O5" s="19"/>
      <c r="P5" s="19"/>
      <c r="Q5" s="19"/>
      <c r="R5" s="19"/>
      <c r="S5" s="19"/>
      <c r="T5" s="19"/>
      <c r="U5" s="19"/>
      <c r="V5" s="19"/>
      <c r="W5" s="19"/>
    </row>
    <row r="6" spans="1:101" ht="24" customHeight="1" x14ac:dyDescent="0.3">
      <c r="A6" s="26">
        <f t="shared" ref="A6:A59" si="0">ROW()-5</f>
        <v>1</v>
      </c>
      <c r="B6" s="363" t="s">
        <v>349</v>
      </c>
      <c r="C6" s="27" t="s">
        <v>561</v>
      </c>
      <c r="D6" s="28" t="s">
        <v>257</v>
      </c>
      <c r="E6" s="29">
        <v>4</v>
      </c>
      <c r="F6" s="27">
        <v>0</v>
      </c>
      <c r="G6" s="27">
        <f t="shared" ref="G6:G37" si="1">F6+E6-1</f>
        <v>3</v>
      </c>
      <c r="H6" s="28" t="s">
        <v>258</v>
      </c>
      <c r="I6" s="30" t="s">
        <v>98</v>
      </c>
      <c r="J6" s="56"/>
      <c r="K6" s="19"/>
      <c r="L6" s="19"/>
      <c r="M6" s="19"/>
      <c r="N6" s="19"/>
      <c r="O6" s="19"/>
      <c r="P6" s="19"/>
      <c r="Q6" s="19"/>
      <c r="R6" s="19"/>
      <c r="S6" s="19"/>
      <c r="T6" s="19"/>
      <c r="U6" s="19"/>
      <c r="V6" s="19"/>
      <c r="W6" s="19"/>
    </row>
    <row r="7" spans="1:101" ht="24" customHeight="1" x14ac:dyDescent="0.3">
      <c r="A7" s="26">
        <f t="shared" si="0"/>
        <v>2</v>
      </c>
      <c r="B7" s="363"/>
      <c r="C7" s="27" t="s">
        <v>548</v>
      </c>
      <c r="D7" s="28" t="s">
        <v>257</v>
      </c>
      <c r="E7" s="29">
        <v>5</v>
      </c>
      <c r="F7" s="31">
        <f>G6+1</f>
        <v>4</v>
      </c>
      <c r="G7" s="27">
        <f t="shared" si="1"/>
        <v>8</v>
      </c>
      <c r="H7" s="32" t="s">
        <v>258</v>
      </c>
      <c r="I7" s="33" t="s">
        <v>651</v>
      </c>
      <c r="J7" s="56"/>
      <c r="K7" s="19"/>
      <c r="L7" s="19"/>
      <c r="M7" s="19"/>
      <c r="N7" s="19"/>
      <c r="O7" s="19"/>
      <c r="P7" s="19"/>
      <c r="Q7" s="19"/>
      <c r="R7" s="19"/>
      <c r="S7" s="19"/>
      <c r="T7" s="19"/>
      <c r="U7" s="19"/>
      <c r="V7" s="19"/>
      <c r="W7" s="19"/>
    </row>
    <row r="8" spans="1:101" ht="24" customHeight="1" x14ac:dyDescent="0.3">
      <c r="A8" s="26">
        <f t="shared" si="0"/>
        <v>3</v>
      </c>
      <c r="B8" s="363"/>
      <c r="C8" s="34" t="s">
        <v>549</v>
      </c>
      <c r="D8" s="35" t="s">
        <v>265</v>
      </c>
      <c r="E8" s="36">
        <v>4</v>
      </c>
      <c r="F8" s="37">
        <f t="shared" ref="F8:F59" si="2">G7+1</f>
        <v>9</v>
      </c>
      <c r="G8" s="27">
        <f t="shared" si="1"/>
        <v>12</v>
      </c>
      <c r="H8" s="35" t="s">
        <v>258</v>
      </c>
      <c r="I8" s="38" t="s">
        <v>201</v>
      </c>
      <c r="J8" s="56"/>
      <c r="K8" s="19"/>
      <c r="L8" s="19"/>
      <c r="M8" s="19"/>
      <c r="N8" s="19"/>
      <c r="O8" s="19"/>
      <c r="P8" s="19"/>
      <c r="Q8" s="19"/>
      <c r="R8" s="19"/>
      <c r="S8" s="19"/>
      <c r="T8" s="19"/>
      <c r="U8" s="19"/>
      <c r="V8" s="19"/>
      <c r="W8" s="19"/>
    </row>
    <row r="9" spans="1:101" ht="24" customHeight="1" x14ac:dyDescent="0.3">
      <c r="A9" s="26">
        <f t="shared" si="0"/>
        <v>4</v>
      </c>
      <c r="B9" s="363"/>
      <c r="C9" s="27" t="s">
        <v>555</v>
      </c>
      <c r="D9" s="28" t="s">
        <v>265</v>
      </c>
      <c r="E9" s="29">
        <v>3</v>
      </c>
      <c r="F9" s="37">
        <f t="shared" si="2"/>
        <v>13</v>
      </c>
      <c r="G9" s="27">
        <f t="shared" si="1"/>
        <v>15</v>
      </c>
      <c r="H9" s="28"/>
      <c r="I9" s="39" t="s">
        <v>355</v>
      </c>
      <c r="J9" s="56"/>
      <c r="K9" s="19"/>
      <c r="L9" s="19"/>
      <c r="M9" s="19"/>
      <c r="N9" s="19"/>
      <c r="O9" s="19"/>
      <c r="P9" s="19"/>
      <c r="Q9" s="19"/>
      <c r="R9" s="19"/>
      <c r="S9" s="19"/>
      <c r="T9" s="19"/>
      <c r="U9" s="19"/>
      <c r="V9" s="19"/>
      <c r="W9" s="19"/>
    </row>
    <row r="10" spans="1:101" ht="24" customHeight="1" x14ac:dyDescent="0.3">
      <c r="A10" s="26">
        <f t="shared" si="0"/>
        <v>5</v>
      </c>
      <c r="B10" s="363"/>
      <c r="C10" s="27" t="s">
        <v>552</v>
      </c>
      <c r="D10" s="28" t="s">
        <v>265</v>
      </c>
      <c r="E10" s="29">
        <v>4</v>
      </c>
      <c r="F10" s="37">
        <f t="shared" si="2"/>
        <v>16</v>
      </c>
      <c r="G10" s="27">
        <f t="shared" si="1"/>
        <v>19</v>
      </c>
      <c r="H10" s="28"/>
      <c r="I10" s="39" t="s">
        <v>553</v>
      </c>
      <c r="J10" s="56"/>
      <c r="K10" s="19"/>
      <c r="L10" s="19"/>
      <c r="M10" s="19"/>
      <c r="N10" s="19"/>
      <c r="O10" s="19"/>
      <c r="P10" s="19"/>
      <c r="Q10" s="19"/>
      <c r="R10" s="19"/>
      <c r="S10" s="19"/>
      <c r="T10" s="19"/>
      <c r="U10" s="19"/>
      <c r="V10" s="19"/>
      <c r="W10" s="19"/>
    </row>
    <row r="11" spans="1:101" ht="24" customHeight="1" x14ac:dyDescent="0.3">
      <c r="A11" s="26">
        <f t="shared" si="0"/>
        <v>6</v>
      </c>
      <c r="B11" s="363"/>
      <c r="C11" s="26" t="s">
        <v>496</v>
      </c>
      <c r="D11" s="40" t="s">
        <v>265</v>
      </c>
      <c r="E11" s="41">
        <v>14</v>
      </c>
      <c r="F11" s="37">
        <f t="shared" si="2"/>
        <v>20</v>
      </c>
      <c r="G11" s="27">
        <f t="shared" si="1"/>
        <v>33</v>
      </c>
      <c r="H11" s="40" t="s">
        <v>258</v>
      </c>
      <c r="I11" s="16" t="s">
        <v>686</v>
      </c>
      <c r="J11" s="56"/>
      <c r="K11" s="19"/>
      <c r="L11" s="19"/>
      <c r="M11" s="19"/>
      <c r="N11" s="19"/>
      <c r="O11" s="19"/>
      <c r="P11" s="19"/>
      <c r="Q11" s="19"/>
      <c r="R11" s="19"/>
      <c r="S11" s="19"/>
      <c r="T11" s="19"/>
      <c r="U11" s="19"/>
      <c r="V11" s="19"/>
      <c r="W11" s="19"/>
    </row>
    <row r="12" spans="1:101" ht="24" customHeight="1" x14ac:dyDescent="0.3">
      <c r="A12" s="26">
        <f t="shared" si="0"/>
        <v>7</v>
      </c>
      <c r="B12" s="363"/>
      <c r="C12" s="26" t="s">
        <v>499</v>
      </c>
      <c r="D12" s="40" t="s">
        <v>265</v>
      </c>
      <c r="E12" s="41">
        <v>14</v>
      </c>
      <c r="F12" s="37">
        <f t="shared" si="2"/>
        <v>34</v>
      </c>
      <c r="G12" s="27">
        <f t="shared" si="1"/>
        <v>47</v>
      </c>
      <c r="H12" s="40"/>
      <c r="I12" s="16" t="s">
        <v>700</v>
      </c>
      <c r="J12" s="56"/>
      <c r="K12" s="19"/>
      <c r="L12" s="19"/>
      <c r="M12" s="19"/>
      <c r="N12" s="19"/>
      <c r="O12" s="19"/>
      <c r="P12" s="19"/>
      <c r="Q12" s="19"/>
      <c r="R12" s="19"/>
      <c r="S12" s="19"/>
      <c r="T12" s="19"/>
      <c r="U12" s="19"/>
      <c r="V12" s="19"/>
      <c r="W12" s="19"/>
    </row>
    <row r="13" spans="1:101" ht="24" customHeight="1" x14ac:dyDescent="0.3">
      <c r="A13" s="26">
        <f t="shared" si="0"/>
        <v>8</v>
      </c>
      <c r="B13" s="363"/>
      <c r="C13" s="26" t="s">
        <v>497</v>
      </c>
      <c r="D13" s="40" t="s">
        <v>257</v>
      </c>
      <c r="E13" s="41">
        <v>8</v>
      </c>
      <c r="F13" s="37">
        <f t="shared" si="2"/>
        <v>48</v>
      </c>
      <c r="G13" s="27">
        <f t="shared" si="1"/>
        <v>55</v>
      </c>
      <c r="H13" s="28" t="s">
        <v>258</v>
      </c>
      <c r="I13" s="30"/>
      <c r="J13" s="56"/>
      <c r="K13" s="19"/>
      <c r="L13" s="19"/>
      <c r="M13" s="19"/>
      <c r="N13" s="19"/>
      <c r="O13" s="19"/>
      <c r="P13" s="19"/>
      <c r="Q13" s="19"/>
      <c r="R13" s="19"/>
      <c r="S13" s="19"/>
      <c r="T13" s="19"/>
      <c r="U13" s="19"/>
      <c r="V13" s="19"/>
      <c r="W13" s="19"/>
    </row>
    <row r="14" spans="1:101" ht="24" customHeight="1" x14ac:dyDescent="0.3">
      <c r="A14" s="26">
        <f t="shared" si="0"/>
        <v>9</v>
      </c>
      <c r="B14" s="363"/>
      <c r="C14" s="26" t="s">
        <v>500</v>
      </c>
      <c r="D14" s="40" t="s">
        <v>257</v>
      </c>
      <c r="E14" s="41">
        <v>8</v>
      </c>
      <c r="F14" s="37">
        <f t="shared" si="2"/>
        <v>56</v>
      </c>
      <c r="G14" s="27">
        <f t="shared" si="1"/>
        <v>63</v>
      </c>
      <c r="H14" s="28"/>
      <c r="I14" s="30"/>
      <c r="J14" s="56"/>
      <c r="K14" s="19"/>
      <c r="L14" s="19"/>
      <c r="M14" s="19"/>
      <c r="N14" s="19"/>
      <c r="O14" s="19"/>
      <c r="P14" s="19"/>
      <c r="Q14" s="19"/>
      <c r="R14" s="19"/>
      <c r="S14" s="19"/>
      <c r="T14" s="19"/>
      <c r="U14" s="19"/>
      <c r="V14" s="19"/>
      <c r="W14" s="19"/>
    </row>
    <row r="15" spans="1:101" ht="24" customHeight="1" x14ac:dyDescent="0.3">
      <c r="A15" s="26">
        <f t="shared" si="0"/>
        <v>10</v>
      </c>
      <c r="B15" s="363"/>
      <c r="C15" s="26" t="s">
        <v>558</v>
      </c>
      <c r="D15" s="40" t="s">
        <v>265</v>
      </c>
      <c r="E15" s="41">
        <v>40</v>
      </c>
      <c r="F15" s="37">
        <f t="shared" si="2"/>
        <v>64</v>
      </c>
      <c r="G15" s="27">
        <f t="shared" si="1"/>
        <v>103</v>
      </c>
      <c r="H15" s="40"/>
      <c r="I15" s="16" t="s">
        <v>559</v>
      </c>
      <c r="J15" s="56"/>
      <c r="K15" s="19"/>
      <c r="L15" s="19"/>
      <c r="M15" s="19"/>
      <c r="N15" s="19"/>
      <c r="O15" s="19"/>
      <c r="P15" s="19"/>
      <c r="Q15" s="19"/>
      <c r="R15" s="19"/>
      <c r="S15" s="19"/>
      <c r="T15" s="19"/>
      <c r="U15" s="19"/>
      <c r="V15" s="19"/>
      <c r="W15" s="19"/>
    </row>
    <row r="16" spans="1:101" s="18" customFormat="1" ht="24" customHeight="1" x14ac:dyDescent="0.3">
      <c r="A16" s="26">
        <f t="shared" si="0"/>
        <v>11</v>
      </c>
      <c r="B16" s="28" t="s">
        <v>242</v>
      </c>
      <c r="C16" s="26" t="s">
        <v>356</v>
      </c>
      <c r="D16" s="28" t="s">
        <v>265</v>
      </c>
      <c r="E16" s="29">
        <v>20</v>
      </c>
      <c r="F16" s="37">
        <f>G15+1</f>
        <v>104</v>
      </c>
      <c r="G16" s="27">
        <f t="shared" si="1"/>
        <v>123</v>
      </c>
      <c r="H16" s="28" t="s">
        <v>258</v>
      </c>
      <c r="I16" s="30" t="s">
        <v>60</v>
      </c>
      <c r="J16" s="56" t="s">
        <v>153</v>
      </c>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c r="CM16" s="19"/>
      <c r="CN16" s="19"/>
      <c r="CO16" s="19"/>
      <c r="CP16" s="19"/>
      <c r="CQ16" s="19"/>
      <c r="CR16" s="19"/>
      <c r="CS16" s="19"/>
      <c r="CT16" s="19"/>
      <c r="CU16" s="19"/>
      <c r="CV16" s="19"/>
      <c r="CW16" s="19"/>
    </row>
    <row r="17" spans="1:101" s="18" customFormat="1" ht="24" customHeight="1" x14ac:dyDescent="0.3">
      <c r="A17" s="26">
        <f t="shared" si="0"/>
        <v>12</v>
      </c>
      <c r="B17" s="369" t="s">
        <v>652</v>
      </c>
      <c r="C17" s="26" t="s">
        <v>560</v>
      </c>
      <c r="D17" s="32" t="s">
        <v>265</v>
      </c>
      <c r="E17" s="43">
        <v>2</v>
      </c>
      <c r="F17" s="37">
        <f>G16+1</f>
        <v>124</v>
      </c>
      <c r="G17" s="26">
        <f t="shared" si="1"/>
        <v>125</v>
      </c>
      <c r="H17" s="40" t="s">
        <v>258</v>
      </c>
      <c r="I17" s="16" t="s">
        <v>115</v>
      </c>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c r="CM17" s="19"/>
      <c r="CN17" s="19"/>
      <c r="CO17" s="19"/>
      <c r="CP17" s="19"/>
      <c r="CQ17" s="19"/>
      <c r="CR17" s="19"/>
      <c r="CS17" s="19"/>
      <c r="CT17" s="19"/>
      <c r="CU17" s="19"/>
      <c r="CV17" s="19"/>
      <c r="CW17" s="19"/>
    </row>
    <row r="18" spans="1:101" s="18" customFormat="1" ht="117" customHeight="1" x14ac:dyDescent="0.3">
      <c r="A18" s="26">
        <f t="shared" si="0"/>
        <v>13</v>
      </c>
      <c r="B18" s="370"/>
      <c r="C18" s="26" t="s">
        <v>562</v>
      </c>
      <c r="D18" s="40" t="s">
        <v>265</v>
      </c>
      <c r="E18" s="41">
        <v>2</v>
      </c>
      <c r="F18" s="37">
        <f t="shared" si="2"/>
        <v>126</v>
      </c>
      <c r="G18" s="26">
        <f t="shared" si="1"/>
        <v>127</v>
      </c>
      <c r="H18" s="40" t="s">
        <v>258</v>
      </c>
      <c r="I18" s="16" t="s">
        <v>158</v>
      </c>
      <c r="J18" s="44" t="s">
        <v>29</v>
      </c>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c r="CV18" s="19"/>
      <c r="CW18" s="19"/>
    </row>
    <row r="19" spans="1:101" s="18" customFormat="1" ht="24" customHeight="1" x14ac:dyDescent="0.3">
      <c r="A19" s="26">
        <f t="shared" si="0"/>
        <v>14</v>
      </c>
      <c r="B19" s="370"/>
      <c r="C19" s="326" t="s">
        <v>742</v>
      </c>
      <c r="D19" s="327" t="s">
        <v>265</v>
      </c>
      <c r="E19" s="328">
        <v>2</v>
      </c>
      <c r="F19" s="329">
        <f t="shared" si="2"/>
        <v>128</v>
      </c>
      <c r="G19" s="326">
        <f t="shared" si="1"/>
        <v>129</v>
      </c>
      <c r="H19" s="327" t="s">
        <v>258</v>
      </c>
      <c r="I19" s="330" t="s">
        <v>755</v>
      </c>
      <c r="J19" s="338" t="s">
        <v>756</v>
      </c>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row>
    <row r="20" spans="1:101" s="18" customFormat="1" ht="24" customHeight="1" x14ac:dyDescent="0.3">
      <c r="A20" s="26">
        <f t="shared" si="0"/>
        <v>15</v>
      </c>
      <c r="B20" s="370"/>
      <c r="C20" s="26" t="s">
        <v>348</v>
      </c>
      <c r="D20" s="40" t="s">
        <v>265</v>
      </c>
      <c r="E20" s="41">
        <v>9</v>
      </c>
      <c r="F20" s="37">
        <f t="shared" si="2"/>
        <v>130</v>
      </c>
      <c r="G20" s="26">
        <f t="shared" si="1"/>
        <v>138</v>
      </c>
      <c r="H20" s="40" t="s">
        <v>258</v>
      </c>
      <c r="I20" s="16" t="s">
        <v>503</v>
      </c>
      <c r="J20" s="44"/>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c r="CM20" s="19"/>
      <c r="CN20" s="19"/>
      <c r="CO20" s="19"/>
      <c r="CP20" s="19"/>
      <c r="CQ20" s="19"/>
      <c r="CR20" s="19"/>
      <c r="CS20" s="19"/>
      <c r="CT20" s="19"/>
      <c r="CU20" s="19"/>
      <c r="CV20" s="19"/>
      <c r="CW20" s="19"/>
    </row>
    <row r="21" spans="1:101" s="18" customFormat="1" ht="24" customHeight="1" x14ac:dyDescent="0.3">
      <c r="A21" s="26">
        <f t="shared" si="0"/>
        <v>16</v>
      </c>
      <c r="B21" s="371"/>
      <c r="C21" s="26" t="s">
        <v>502</v>
      </c>
      <c r="D21" s="40" t="s">
        <v>263</v>
      </c>
      <c r="E21" s="41">
        <v>200</v>
      </c>
      <c r="F21" s="37">
        <f t="shared" si="2"/>
        <v>139</v>
      </c>
      <c r="G21" s="26">
        <f t="shared" si="1"/>
        <v>338</v>
      </c>
      <c r="H21" s="40" t="s">
        <v>258</v>
      </c>
      <c r="I21" s="46"/>
      <c r="J21" s="56"/>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19"/>
      <c r="CS21" s="19"/>
      <c r="CT21" s="19"/>
      <c r="CU21" s="19"/>
      <c r="CV21" s="19"/>
      <c r="CW21" s="19"/>
    </row>
    <row r="22" spans="1:101" s="18" customFormat="1" ht="24" customHeight="1" x14ac:dyDescent="0.3">
      <c r="A22" s="26">
        <f t="shared" si="0"/>
        <v>17</v>
      </c>
      <c r="B22" s="372" t="s">
        <v>631</v>
      </c>
      <c r="C22" s="26" t="s">
        <v>24</v>
      </c>
      <c r="D22" s="40" t="s">
        <v>265</v>
      </c>
      <c r="E22" s="294">
        <v>1</v>
      </c>
      <c r="F22" s="37">
        <f>G21+1</f>
        <v>339</v>
      </c>
      <c r="G22" s="26">
        <f t="shared" si="1"/>
        <v>339</v>
      </c>
      <c r="H22" s="26" t="s">
        <v>258</v>
      </c>
      <c r="I22" s="16" t="s">
        <v>723</v>
      </c>
      <c r="J22" s="44"/>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c r="CM22" s="19"/>
      <c r="CN22" s="19"/>
      <c r="CO22" s="19"/>
      <c r="CP22" s="19"/>
      <c r="CQ22" s="19"/>
      <c r="CR22" s="19"/>
      <c r="CS22" s="19"/>
      <c r="CT22" s="19"/>
      <c r="CU22" s="19"/>
      <c r="CV22" s="19"/>
      <c r="CW22" s="19"/>
    </row>
    <row r="23" spans="1:101" s="18" customFormat="1" ht="24" customHeight="1" x14ac:dyDescent="0.3">
      <c r="A23" s="26">
        <f t="shared" si="0"/>
        <v>18</v>
      </c>
      <c r="B23" s="372"/>
      <c r="C23" s="26" t="s">
        <v>654</v>
      </c>
      <c r="D23" s="40" t="s">
        <v>265</v>
      </c>
      <c r="E23" s="294">
        <v>1</v>
      </c>
      <c r="F23" s="37">
        <f t="shared" si="2"/>
        <v>340</v>
      </c>
      <c r="G23" s="26">
        <f t="shared" si="1"/>
        <v>340</v>
      </c>
      <c r="H23" s="26" t="s">
        <v>258</v>
      </c>
      <c r="I23" s="16" t="s">
        <v>129</v>
      </c>
      <c r="J23" s="44" t="s">
        <v>328</v>
      </c>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c r="CM23" s="19"/>
      <c r="CN23" s="19"/>
      <c r="CO23" s="19"/>
      <c r="CP23" s="19"/>
      <c r="CQ23" s="19"/>
      <c r="CR23" s="19"/>
      <c r="CS23" s="19"/>
      <c r="CT23" s="19"/>
      <c r="CU23" s="19"/>
      <c r="CV23" s="19"/>
      <c r="CW23" s="19"/>
    </row>
    <row r="24" spans="1:101" s="18" customFormat="1" ht="24" customHeight="1" x14ac:dyDescent="0.3">
      <c r="A24" s="26">
        <f t="shared" si="0"/>
        <v>19</v>
      </c>
      <c r="B24" s="373" t="s">
        <v>574</v>
      </c>
      <c r="C24" s="26" t="s">
        <v>697</v>
      </c>
      <c r="D24" s="40" t="s">
        <v>265</v>
      </c>
      <c r="E24" s="41">
        <v>14</v>
      </c>
      <c r="F24" s="37">
        <f>G23+1</f>
        <v>341</v>
      </c>
      <c r="G24" s="27">
        <f t="shared" si="1"/>
        <v>354</v>
      </c>
      <c r="H24" s="40" t="s">
        <v>258</v>
      </c>
      <c r="I24" s="30" t="s">
        <v>489</v>
      </c>
      <c r="J24" s="276"/>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c r="CM24" s="19"/>
      <c r="CN24" s="19"/>
      <c r="CO24" s="19"/>
      <c r="CP24" s="19"/>
      <c r="CQ24" s="19"/>
      <c r="CR24" s="19"/>
      <c r="CS24" s="19"/>
      <c r="CT24" s="19"/>
      <c r="CU24" s="19"/>
      <c r="CV24" s="19"/>
      <c r="CW24" s="19"/>
    </row>
    <row r="25" spans="1:101" s="18" customFormat="1" ht="24" customHeight="1" x14ac:dyDescent="0.3">
      <c r="A25" s="26">
        <f t="shared" si="0"/>
        <v>20</v>
      </c>
      <c r="B25" s="373"/>
      <c r="C25" s="26" t="s">
        <v>675</v>
      </c>
      <c r="D25" s="28" t="s">
        <v>265</v>
      </c>
      <c r="E25" s="29">
        <v>14</v>
      </c>
      <c r="F25" s="37">
        <f t="shared" si="2"/>
        <v>355</v>
      </c>
      <c r="G25" s="27">
        <f t="shared" si="1"/>
        <v>368</v>
      </c>
      <c r="H25" s="28" t="s">
        <v>256</v>
      </c>
      <c r="I25" s="30" t="s">
        <v>111</v>
      </c>
      <c r="J25" s="44"/>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c r="CM25" s="19"/>
      <c r="CN25" s="19"/>
      <c r="CO25" s="19"/>
      <c r="CP25" s="19"/>
      <c r="CQ25" s="19"/>
      <c r="CR25" s="19"/>
      <c r="CS25" s="19"/>
      <c r="CT25" s="19"/>
      <c r="CU25" s="19"/>
      <c r="CV25" s="19"/>
      <c r="CW25" s="19"/>
    </row>
    <row r="26" spans="1:101" s="18" customFormat="1" ht="24" customHeight="1" x14ac:dyDescent="0.3">
      <c r="A26" s="26">
        <f t="shared" si="0"/>
        <v>21</v>
      </c>
      <c r="B26" s="373"/>
      <c r="C26" s="26" t="s">
        <v>676</v>
      </c>
      <c r="D26" s="28" t="s">
        <v>265</v>
      </c>
      <c r="E26" s="29">
        <v>14</v>
      </c>
      <c r="F26" s="37">
        <f t="shared" si="2"/>
        <v>369</v>
      </c>
      <c r="G26" s="27">
        <f t="shared" si="1"/>
        <v>382</v>
      </c>
      <c r="H26" s="28" t="s">
        <v>256</v>
      </c>
      <c r="I26" s="30" t="s">
        <v>111</v>
      </c>
      <c r="J26" s="44"/>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c r="CM26" s="19"/>
      <c r="CN26" s="19"/>
      <c r="CO26" s="19"/>
      <c r="CP26" s="19"/>
      <c r="CQ26" s="19"/>
      <c r="CR26" s="19"/>
      <c r="CS26" s="19"/>
      <c r="CT26" s="19"/>
      <c r="CU26" s="19"/>
      <c r="CV26" s="19"/>
      <c r="CW26" s="19"/>
    </row>
    <row r="27" spans="1:101" s="18" customFormat="1" ht="24" customHeight="1" x14ac:dyDescent="0.3">
      <c r="A27" s="26">
        <f t="shared" si="0"/>
        <v>22</v>
      </c>
      <c r="B27" s="373"/>
      <c r="C27" s="26" t="s">
        <v>679</v>
      </c>
      <c r="D27" s="28" t="s">
        <v>265</v>
      </c>
      <c r="E27" s="29">
        <v>14</v>
      </c>
      <c r="F27" s="37">
        <f t="shared" si="2"/>
        <v>383</v>
      </c>
      <c r="G27" s="27">
        <f t="shared" si="1"/>
        <v>396</v>
      </c>
      <c r="H27" s="28" t="s">
        <v>256</v>
      </c>
      <c r="I27" s="30" t="s">
        <v>111</v>
      </c>
      <c r="J27" s="44"/>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c r="CI27" s="19"/>
      <c r="CJ27" s="19"/>
      <c r="CK27" s="19"/>
      <c r="CL27" s="19"/>
      <c r="CM27" s="19"/>
      <c r="CN27" s="19"/>
      <c r="CO27" s="19"/>
      <c r="CP27" s="19"/>
      <c r="CQ27" s="19"/>
      <c r="CR27" s="19"/>
      <c r="CS27" s="19"/>
      <c r="CT27" s="19"/>
      <c r="CU27" s="19"/>
      <c r="CV27" s="19"/>
      <c r="CW27" s="19"/>
    </row>
    <row r="28" spans="1:101" s="18" customFormat="1" ht="24" customHeight="1" x14ac:dyDescent="0.3">
      <c r="A28" s="26">
        <f t="shared" si="0"/>
        <v>23</v>
      </c>
      <c r="B28" s="373"/>
      <c r="C28" s="26" t="s">
        <v>689</v>
      </c>
      <c r="D28" s="28" t="s">
        <v>265</v>
      </c>
      <c r="E28" s="29">
        <v>14</v>
      </c>
      <c r="F28" s="37">
        <f t="shared" si="2"/>
        <v>397</v>
      </c>
      <c r="G28" s="27">
        <f t="shared" si="1"/>
        <v>410</v>
      </c>
      <c r="H28" s="28" t="s">
        <v>256</v>
      </c>
      <c r="I28" s="30" t="s">
        <v>111</v>
      </c>
      <c r="J28" s="44"/>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c r="CM28" s="19"/>
      <c r="CN28" s="19"/>
      <c r="CO28" s="19"/>
      <c r="CP28" s="19"/>
      <c r="CQ28" s="19"/>
      <c r="CR28" s="19"/>
      <c r="CS28" s="19"/>
      <c r="CT28" s="19"/>
      <c r="CU28" s="19"/>
      <c r="CV28" s="19"/>
      <c r="CW28" s="19"/>
    </row>
    <row r="29" spans="1:101" s="18" customFormat="1" ht="42.75" customHeight="1" x14ac:dyDescent="0.3">
      <c r="A29" s="26">
        <f t="shared" si="0"/>
        <v>24</v>
      </c>
      <c r="B29" s="373"/>
      <c r="C29" s="26" t="s">
        <v>682</v>
      </c>
      <c r="D29" s="28" t="s">
        <v>265</v>
      </c>
      <c r="E29" s="29">
        <v>1</v>
      </c>
      <c r="F29" s="37">
        <f t="shared" si="2"/>
        <v>411</v>
      </c>
      <c r="G29" s="27">
        <f t="shared" si="1"/>
        <v>411</v>
      </c>
      <c r="H29" s="28" t="s">
        <v>258</v>
      </c>
      <c r="I29" s="30" t="s">
        <v>74</v>
      </c>
      <c r="J29" s="44"/>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19"/>
      <c r="CS29" s="19"/>
      <c r="CT29" s="19"/>
      <c r="CU29" s="19"/>
      <c r="CV29" s="19"/>
      <c r="CW29" s="19"/>
    </row>
    <row r="30" spans="1:101" s="18" customFormat="1" ht="24" customHeight="1" x14ac:dyDescent="0.3">
      <c r="A30" s="26">
        <f t="shared" si="0"/>
        <v>25</v>
      </c>
      <c r="B30" s="373"/>
      <c r="C30" s="26" t="s">
        <v>506</v>
      </c>
      <c r="D30" s="40" t="s">
        <v>265</v>
      </c>
      <c r="E30" s="41">
        <v>2</v>
      </c>
      <c r="F30" s="37">
        <f t="shared" si="2"/>
        <v>412</v>
      </c>
      <c r="G30" s="27">
        <f t="shared" si="1"/>
        <v>413</v>
      </c>
      <c r="H30" s="40" t="s">
        <v>258</v>
      </c>
      <c r="I30" s="30" t="s">
        <v>217</v>
      </c>
      <c r="J30" s="56"/>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c r="CI30" s="19"/>
      <c r="CJ30" s="19"/>
      <c r="CK30" s="19"/>
      <c r="CL30" s="19"/>
      <c r="CM30" s="19"/>
      <c r="CN30" s="19"/>
      <c r="CO30" s="19"/>
      <c r="CP30" s="19"/>
      <c r="CQ30" s="19"/>
      <c r="CR30" s="19"/>
      <c r="CS30" s="19"/>
      <c r="CT30" s="19"/>
      <c r="CU30" s="19"/>
      <c r="CV30" s="19"/>
      <c r="CW30" s="19"/>
    </row>
    <row r="31" spans="1:101" s="18" customFormat="1" ht="24" customHeight="1" x14ac:dyDescent="0.3">
      <c r="A31" s="26">
        <f t="shared" si="0"/>
        <v>26</v>
      </c>
      <c r="B31" s="373"/>
      <c r="C31" s="26" t="s">
        <v>504</v>
      </c>
      <c r="D31" s="54" t="s">
        <v>263</v>
      </c>
      <c r="E31" s="55">
        <v>300</v>
      </c>
      <c r="F31" s="37">
        <f t="shared" si="2"/>
        <v>414</v>
      </c>
      <c r="G31" s="27">
        <f t="shared" si="1"/>
        <v>713</v>
      </c>
      <c r="H31" s="28" t="s">
        <v>258</v>
      </c>
      <c r="I31" s="30"/>
      <c r="J31" s="56"/>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c r="BN31" s="19"/>
      <c r="BO31" s="19"/>
      <c r="BP31" s="19"/>
      <c r="BQ31" s="19"/>
      <c r="BR31" s="19"/>
      <c r="BS31" s="19"/>
      <c r="BT31" s="19"/>
      <c r="BU31" s="19"/>
      <c r="BV31" s="19"/>
      <c r="BW31" s="19"/>
      <c r="BX31" s="19"/>
      <c r="BY31" s="19"/>
      <c r="BZ31" s="19"/>
      <c r="CA31" s="19"/>
      <c r="CB31" s="19"/>
      <c r="CC31" s="19"/>
      <c r="CD31" s="19"/>
      <c r="CE31" s="19"/>
      <c r="CF31" s="19"/>
      <c r="CG31" s="19"/>
      <c r="CH31" s="19"/>
      <c r="CI31" s="19"/>
      <c r="CJ31" s="19"/>
      <c r="CK31" s="19"/>
      <c r="CL31" s="19"/>
      <c r="CM31" s="19"/>
      <c r="CN31" s="19"/>
      <c r="CO31" s="19"/>
      <c r="CP31" s="19"/>
      <c r="CQ31" s="19"/>
      <c r="CR31" s="19"/>
      <c r="CS31" s="19"/>
      <c r="CT31" s="19"/>
      <c r="CU31" s="19"/>
      <c r="CV31" s="19"/>
      <c r="CW31" s="19"/>
    </row>
    <row r="32" spans="1:101" s="18" customFormat="1" ht="24" customHeight="1" x14ac:dyDescent="0.3">
      <c r="A32" s="26">
        <f t="shared" si="0"/>
        <v>27</v>
      </c>
      <c r="B32" s="369" t="s">
        <v>579</v>
      </c>
      <c r="C32" s="26" t="s">
        <v>653</v>
      </c>
      <c r="D32" s="40" t="s">
        <v>265</v>
      </c>
      <c r="E32" s="41">
        <v>8</v>
      </c>
      <c r="F32" s="37">
        <f t="shared" si="2"/>
        <v>714</v>
      </c>
      <c r="G32" s="26">
        <f t="shared" si="1"/>
        <v>721</v>
      </c>
      <c r="H32" s="40" t="s">
        <v>258</v>
      </c>
      <c r="I32" s="16"/>
      <c r="J32" s="56"/>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c r="CM32" s="19"/>
      <c r="CN32" s="19"/>
      <c r="CO32" s="19"/>
      <c r="CP32" s="19"/>
      <c r="CQ32" s="19"/>
      <c r="CR32" s="19"/>
      <c r="CS32" s="19"/>
      <c r="CT32" s="19"/>
      <c r="CU32" s="19"/>
      <c r="CV32" s="19"/>
      <c r="CW32" s="19"/>
    </row>
    <row r="33" spans="1:101" s="18" customFormat="1" ht="24" customHeight="1" x14ac:dyDescent="0.3">
      <c r="A33" s="26">
        <f t="shared" si="0"/>
        <v>28</v>
      </c>
      <c r="B33" s="370"/>
      <c r="C33" s="26" t="s">
        <v>586</v>
      </c>
      <c r="D33" s="40" t="s">
        <v>265</v>
      </c>
      <c r="E33" s="41">
        <v>8</v>
      </c>
      <c r="F33" s="37">
        <f t="shared" si="2"/>
        <v>722</v>
      </c>
      <c r="G33" s="26">
        <f t="shared" si="1"/>
        <v>729</v>
      </c>
      <c r="H33" s="40" t="s">
        <v>258</v>
      </c>
      <c r="I33" s="16"/>
      <c r="J33" s="56"/>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c r="CM33" s="19"/>
      <c r="CN33" s="19"/>
      <c r="CO33" s="19"/>
      <c r="CP33" s="19"/>
      <c r="CQ33" s="19"/>
      <c r="CR33" s="19"/>
      <c r="CS33" s="19"/>
      <c r="CT33" s="19"/>
      <c r="CU33" s="19"/>
      <c r="CV33" s="19"/>
      <c r="CW33" s="19"/>
    </row>
    <row r="34" spans="1:101" s="18" customFormat="1" ht="24" customHeight="1" x14ac:dyDescent="0.3">
      <c r="A34" s="26">
        <f t="shared" si="0"/>
        <v>29</v>
      </c>
      <c r="B34" s="370"/>
      <c r="C34" s="26" t="s">
        <v>648</v>
      </c>
      <c r="D34" s="40" t="s">
        <v>257</v>
      </c>
      <c r="E34" s="41">
        <v>15</v>
      </c>
      <c r="F34" s="37">
        <f>G33+1</f>
        <v>730</v>
      </c>
      <c r="G34" s="26">
        <f t="shared" si="1"/>
        <v>744</v>
      </c>
      <c r="H34" s="40" t="s">
        <v>258</v>
      </c>
      <c r="I34" s="16"/>
      <c r="J34" s="56" t="s">
        <v>328</v>
      </c>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c r="CM34" s="19"/>
      <c r="CN34" s="19"/>
      <c r="CO34" s="19"/>
      <c r="CP34" s="19"/>
      <c r="CQ34" s="19"/>
      <c r="CR34" s="19"/>
      <c r="CS34" s="19"/>
      <c r="CT34" s="19"/>
      <c r="CU34" s="19"/>
      <c r="CV34" s="19"/>
      <c r="CW34" s="19"/>
    </row>
    <row r="35" spans="1:101" s="18" customFormat="1" ht="24" customHeight="1" x14ac:dyDescent="0.3">
      <c r="A35" s="26">
        <f t="shared" si="0"/>
        <v>30</v>
      </c>
      <c r="B35" s="370"/>
      <c r="C35" s="26" t="s">
        <v>354</v>
      </c>
      <c r="D35" s="40" t="s">
        <v>257</v>
      </c>
      <c r="E35" s="41">
        <v>15</v>
      </c>
      <c r="F35" s="37">
        <f>G34+1</f>
        <v>745</v>
      </c>
      <c r="G35" s="26">
        <f t="shared" si="1"/>
        <v>759</v>
      </c>
      <c r="H35" s="40"/>
      <c r="I35" s="16"/>
      <c r="J35" s="56"/>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c r="CM35" s="19"/>
      <c r="CN35" s="19"/>
      <c r="CO35" s="19"/>
      <c r="CP35" s="19"/>
      <c r="CQ35" s="19"/>
      <c r="CR35" s="19"/>
      <c r="CS35" s="19"/>
      <c r="CT35" s="19"/>
      <c r="CU35" s="19"/>
      <c r="CV35" s="19"/>
      <c r="CW35" s="19"/>
    </row>
    <row r="36" spans="1:101" s="18" customFormat="1" ht="24" customHeight="1" x14ac:dyDescent="0.3">
      <c r="A36" s="26">
        <f t="shared" si="0"/>
        <v>31</v>
      </c>
      <c r="B36" s="370"/>
      <c r="C36" s="26" t="s">
        <v>708</v>
      </c>
      <c r="D36" s="40" t="s">
        <v>257</v>
      </c>
      <c r="E36" s="41">
        <v>15</v>
      </c>
      <c r="F36" s="37">
        <f t="shared" si="2"/>
        <v>760</v>
      </c>
      <c r="G36" s="26">
        <f t="shared" si="1"/>
        <v>774</v>
      </c>
      <c r="H36" s="40" t="s">
        <v>258</v>
      </c>
      <c r="I36" s="16" t="s">
        <v>505</v>
      </c>
      <c r="J36" s="56"/>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c r="BM36" s="19"/>
      <c r="BN36" s="19"/>
      <c r="BO36" s="19"/>
      <c r="BP36" s="19"/>
      <c r="BQ36" s="19"/>
      <c r="BR36" s="19"/>
      <c r="BS36" s="19"/>
      <c r="BT36" s="19"/>
      <c r="BU36" s="19"/>
      <c r="BV36" s="19"/>
      <c r="BW36" s="19"/>
      <c r="BX36" s="19"/>
      <c r="BY36" s="19"/>
      <c r="BZ36" s="19"/>
      <c r="CA36" s="19"/>
      <c r="CB36" s="19"/>
      <c r="CC36" s="19"/>
      <c r="CD36" s="19"/>
      <c r="CE36" s="19"/>
      <c r="CF36" s="19"/>
      <c r="CG36" s="19"/>
      <c r="CH36" s="19"/>
      <c r="CI36" s="19"/>
      <c r="CJ36" s="19"/>
      <c r="CK36" s="19"/>
      <c r="CL36" s="19"/>
      <c r="CM36" s="19"/>
      <c r="CN36" s="19"/>
      <c r="CO36" s="19"/>
      <c r="CP36" s="19"/>
      <c r="CQ36" s="19"/>
      <c r="CR36" s="19"/>
      <c r="CS36" s="19"/>
      <c r="CT36" s="19"/>
      <c r="CU36" s="19"/>
      <c r="CV36" s="19"/>
      <c r="CW36" s="19"/>
    </row>
    <row r="37" spans="1:101" s="18" customFormat="1" ht="24" customHeight="1" x14ac:dyDescent="0.3">
      <c r="A37" s="26">
        <f t="shared" si="0"/>
        <v>32</v>
      </c>
      <c r="B37" s="370"/>
      <c r="C37" s="26" t="s">
        <v>566</v>
      </c>
      <c r="D37" s="40" t="s">
        <v>257</v>
      </c>
      <c r="E37" s="41">
        <v>15</v>
      </c>
      <c r="F37" s="37">
        <f>G36+1</f>
        <v>775</v>
      </c>
      <c r="G37" s="26">
        <f t="shared" si="1"/>
        <v>789</v>
      </c>
      <c r="H37" s="40" t="s">
        <v>258</v>
      </c>
      <c r="I37" s="16"/>
      <c r="J37" s="56"/>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c r="CM37" s="19"/>
      <c r="CN37" s="19"/>
      <c r="CO37" s="19"/>
      <c r="CP37" s="19"/>
      <c r="CQ37" s="19"/>
      <c r="CR37" s="19"/>
      <c r="CS37" s="19"/>
      <c r="CT37" s="19"/>
      <c r="CU37" s="19"/>
      <c r="CV37" s="19"/>
      <c r="CW37" s="19"/>
    </row>
    <row r="38" spans="1:101" s="18" customFormat="1" ht="24" customHeight="1" x14ac:dyDescent="0.3">
      <c r="A38" s="26">
        <f t="shared" si="0"/>
        <v>33</v>
      </c>
      <c r="B38" s="371"/>
      <c r="C38" s="26" t="s">
        <v>780</v>
      </c>
      <c r="D38" s="40" t="s">
        <v>257</v>
      </c>
      <c r="E38" s="301">
        <v>2</v>
      </c>
      <c r="F38" s="37">
        <f t="shared" si="2"/>
        <v>790</v>
      </c>
      <c r="G38" s="26">
        <f t="shared" ref="G38:G71" si="3">F38+E38-1</f>
        <v>791</v>
      </c>
      <c r="H38" s="40" t="s">
        <v>258</v>
      </c>
      <c r="I38" s="16" t="s">
        <v>777</v>
      </c>
      <c r="J38" s="332" t="s">
        <v>776</v>
      </c>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c r="BL38" s="19"/>
      <c r="BM38" s="19"/>
      <c r="BN38" s="19"/>
      <c r="BO38" s="19"/>
      <c r="BP38" s="19"/>
      <c r="BQ38" s="19"/>
      <c r="BR38" s="19"/>
      <c r="BS38" s="19"/>
      <c r="BT38" s="19"/>
      <c r="BU38" s="19"/>
      <c r="BV38" s="19"/>
      <c r="BW38" s="19"/>
      <c r="BX38" s="19"/>
      <c r="BY38" s="19"/>
      <c r="BZ38" s="19"/>
      <c r="CA38" s="19"/>
      <c r="CB38" s="19"/>
      <c r="CC38" s="19"/>
      <c r="CD38" s="19"/>
      <c r="CE38" s="19"/>
      <c r="CF38" s="19"/>
      <c r="CG38" s="19"/>
      <c r="CH38" s="19"/>
      <c r="CI38" s="19"/>
      <c r="CJ38" s="19"/>
      <c r="CK38" s="19"/>
      <c r="CL38" s="19"/>
      <c r="CM38" s="19"/>
      <c r="CN38" s="19"/>
      <c r="CO38" s="19"/>
      <c r="CP38" s="19"/>
      <c r="CQ38" s="19"/>
      <c r="CR38" s="19"/>
      <c r="CS38" s="19"/>
      <c r="CT38" s="19"/>
      <c r="CU38" s="19"/>
      <c r="CV38" s="19"/>
      <c r="CW38" s="19"/>
    </row>
    <row r="39" spans="1:101" s="18" customFormat="1" ht="24" customHeight="1" x14ac:dyDescent="0.3">
      <c r="A39" s="27">
        <f t="shared" si="0"/>
        <v>34</v>
      </c>
      <c r="B39" s="369" t="s">
        <v>571</v>
      </c>
      <c r="C39" s="26" t="s">
        <v>358</v>
      </c>
      <c r="D39" s="28" t="s">
        <v>263</v>
      </c>
      <c r="E39" s="29">
        <v>50</v>
      </c>
      <c r="F39" s="37">
        <f>G38+1</f>
        <v>792</v>
      </c>
      <c r="G39" s="27">
        <f t="shared" si="3"/>
        <v>841</v>
      </c>
      <c r="H39" s="28" t="s">
        <v>258</v>
      </c>
      <c r="I39" s="30"/>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c r="CM39" s="19"/>
      <c r="CN39" s="19"/>
      <c r="CO39" s="19"/>
      <c r="CP39" s="19"/>
      <c r="CQ39" s="19"/>
      <c r="CR39" s="19"/>
      <c r="CS39" s="19"/>
      <c r="CT39" s="19"/>
      <c r="CU39" s="19"/>
      <c r="CV39" s="19"/>
      <c r="CW39" s="19"/>
    </row>
    <row r="40" spans="1:101" s="18" customFormat="1" ht="24" customHeight="1" x14ac:dyDescent="0.3">
      <c r="A40" s="27">
        <f t="shared" si="0"/>
        <v>35</v>
      </c>
      <c r="B40" s="370"/>
      <c r="C40" s="26" t="s">
        <v>359</v>
      </c>
      <c r="D40" s="28" t="s">
        <v>265</v>
      </c>
      <c r="E40" s="29">
        <v>13</v>
      </c>
      <c r="F40" s="37">
        <f t="shared" si="2"/>
        <v>842</v>
      </c>
      <c r="G40" s="27">
        <f t="shared" si="3"/>
        <v>854</v>
      </c>
      <c r="H40" s="28" t="s">
        <v>258</v>
      </c>
      <c r="I40" s="30"/>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c r="CM40" s="19"/>
      <c r="CN40" s="19"/>
      <c r="CO40" s="19"/>
      <c r="CP40" s="19"/>
      <c r="CQ40" s="19"/>
      <c r="CR40" s="19"/>
      <c r="CS40" s="19"/>
      <c r="CT40" s="19"/>
      <c r="CU40" s="19"/>
      <c r="CV40" s="19"/>
      <c r="CW40" s="19"/>
    </row>
    <row r="41" spans="1:101" s="18" customFormat="1" ht="24" customHeight="1" x14ac:dyDescent="0.3">
      <c r="A41" s="27">
        <f t="shared" si="0"/>
        <v>36</v>
      </c>
      <c r="B41" s="370"/>
      <c r="C41" s="26" t="s">
        <v>360</v>
      </c>
      <c r="D41" s="54" t="s">
        <v>263</v>
      </c>
      <c r="E41" s="55">
        <v>300</v>
      </c>
      <c r="F41" s="37">
        <f t="shared" si="2"/>
        <v>855</v>
      </c>
      <c r="G41" s="27">
        <f t="shared" si="3"/>
        <v>1154</v>
      </c>
      <c r="H41" s="28" t="s">
        <v>258</v>
      </c>
      <c r="I41" s="30"/>
      <c r="J41" s="56"/>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c r="CJ41" s="19"/>
      <c r="CK41" s="19"/>
      <c r="CL41" s="19"/>
      <c r="CM41" s="19"/>
      <c r="CN41" s="19"/>
      <c r="CO41" s="19"/>
      <c r="CP41" s="19"/>
      <c r="CQ41" s="19"/>
      <c r="CR41" s="19"/>
      <c r="CS41" s="19"/>
      <c r="CT41" s="19"/>
      <c r="CU41" s="19"/>
      <c r="CV41" s="19"/>
      <c r="CW41" s="19"/>
    </row>
    <row r="42" spans="1:101" s="18" customFormat="1" ht="24" customHeight="1" x14ac:dyDescent="0.3">
      <c r="A42" s="26">
        <f t="shared" si="0"/>
        <v>37</v>
      </c>
      <c r="B42" s="370"/>
      <c r="C42" s="26" t="s">
        <v>123</v>
      </c>
      <c r="D42" s="28" t="s">
        <v>265</v>
      </c>
      <c r="E42" s="29">
        <v>14</v>
      </c>
      <c r="F42" s="37">
        <f t="shared" si="2"/>
        <v>1155</v>
      </c>
      <c r="G42" s="27">
        <f t="shared" si="3"/>
        <v>1168</v>
      </c>
      <c r="H42" s="27"/>
      <c r="I42" s="30" t="s">
        <v>371</v>
      </c>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c r="CM42" s="19"/>
      <c r="CN42" s="19"/>
      <c r="CO42" s="19"/>
      <c r="CP42" s="19"/>
      <c r="CQ42" s="19"/>
      <c r="CR42" s="19"/>
      <c r="CS42" s="19"/>
      <c r="CT42" s="19"/>
      <c r="CU42" s="19"/>
      <c r="CV42" s="19"/>
      <c r="CW42" s="19"/>
    </row>
    <row r="43" spans="1:101" s="18" customFormat="1" ht="24" customHeight="1" x14ac:dyDescent="0.3">
      <c r="A43" s="26">
        <f t="shared" si="0"/>
        <v>38</v>
      </c>
      <c r="B43" s="370"/>
      <c r="C43" s="26" t="s">
        <v>124</v>
      </c>
      <c r="D43" s="28" t="s">
        <v>265</v>
      </c>
      <c r="E43" s="29">
        <v>14</v>
      </c>
      <c r="F43" s="37">
        <f t="shared" si="2"/>
        <v>1169</v>
      </c>
      <c r="G43" s="27">
        <f t="shared" si="3"/>
        <v>1182</v>
      </c>
      <c r="H43" s="28" t="s">
        <v>258</v>
      </c>
      <c r="I43" s="30" t="s">
        <v>368</v>
      </c>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c r="CM43" s="19"/>
      <c r="CN43" s="19"/>
      <c r="CO43" s="19"/>
      <c r="CP43" s="19"/>
      <c r="CQ43" s="19"/>
      <c r="CR43" s="19"/>
      <c r="CS43" s="19"/>
      <c r="CT43" s="19"/>
      <c r="CU43" s="19"/>
      <c r="CV43" s="19"/>
      <c r="CW43" s="19"/>
    </row>
    <row r="44" spans="1:101" s="18" customFormat="1" ht="24" customHeight="1" x14ac:dyDescent="0.3">
      <c r="A44" s="26">
        <f t="shared" si="0"/>
        <v>39</v>
      </c>
      <c r="B44" s="370"/>
      <c r="C44" s="27" t="s">
        <v>372</v>
      </c>
      <c r="D44" s="28" t="s">
        <v>263</v>
      </c>
      <c r="E44" s="29">
        <v>50</v>
      </c>
      <c r="F44" s="37">
        <f t="shared" si="2"/>
        <v>1183</v>
      </c>
      <c r="G44" s="27">
        <f t="shared" si="3"/>
        <v>1232</v>
      </c>
      <c r="H44" s="28"/>
      <c r="I44" s="30"/>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19"/>
      <c r="CS44" s="19"/>
      <c r="CT44" s="19"/>
      <c r="CU44" s="19"/>
      <c r="CV44" s="19"/>
      <c r="CW44" s="19"/>
    </row>
    <row r="45" spans="1:101" s="18" customFormat="1" ht="24" customHeight="1" x14ac:dyDescent="0.3">
      <c r="A45" s="26">
        <f t="shared" si="0"/>
        <v>40</v>
      </c>
      <c r="B45" s="370"/>
      <c r="C45" s="27" t="s">
        <v>119</v>
      </c>
      <c r="D45" s="28" t="s">
        <v>265</v>
      </c>
      <c r="E45" s="29">
        <v>13</v>
      </c>
      <c r="F45" s="37">
        <f t="shared" si="2"/>
        <v>1233</v>
      </c>
      <c r="G45" s="27">
        <f t="shared" si="3"/>
        <v>1245</v>
      </c>
      <c r="H45" s="28"/>
      <c r="I45" s="30"/>
      <c r="J45" s="56"/>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9"/>
      <c r="BN45" s="19"/>
      <c r="BO45" s="19"/>
      <c r="BP45" s="19"/>
      <c r="BQ45" s="19"/>
      <c r="BR45" s="19"/>
      <c r="BS45" s="19"/>
      <c r="BT45" s="19"/>
      <c r="BU45" s="19"/>
      <c r="BV45" s="19"/>
      <c r="BW45" s="19"/>
      <c r="BX45" s="19"/>
      <c r="BY45" s="19"/>
      <c r="BZ45" s="19"/>
      <c r="CA45" s="19"/>
      <c r="CB45" s="19"/>
      <c r="CC45" s="19"/>
      <c r="CD45" s="19"/>
      <c r="CE45" s="19"/>
      <c r="CF45" s="19"/>
      <c r="CG45" s="19"/>
      <c r="CH45" s="19"/>
      <c r="CI45" s="19"/>
      <c r="CJ45" s="19"/>
      <c r="CK45" s="19"/>
      <c r="CL45" s="19"/>
      <c r="CM45" s="19"/>
      <c r="CN45" s="19"/>
      <c r="CO45" s="19"/>
      <c r="CP45" s="19"/>
      <c r="CQ45" s="19"/>
      <c r="CR45" s="19"/>
      <c r="CS45" s="19"/>
      <c r="CT45" s="19"/>
      <c r="CU45" s="19"/>
      <c r="CV45" s="19"/>
      <c r="CW45" s="19"/>
    </row>
    <row r="46" spans="1:101" s="18" customFormat="1" ht="24" customHeight="1" x14ac:dyDescent="0.3">
      <c r="A46" s="26">
        <f t="shared" si="0"/>
        <v>41</v>
      </c>
      <c r="B46" s="370"/>
      <c r="C46" s="27" t="s">
        <v>391</v>
      </c>
      <c r="D46" s="54" t="s">
        <v>263</v>
      </c>
      <c r="E46" s="55">
        <v>300</v>
      </c>
      <c r="F46" s="37">
        <f t="shared" si="2"/>
        <v>1246</v>
      </c>
      <c r="G46" s="27">
        <f t="shared" si="3"/>
        <v>1545</v>
      </c>
      <c r="H46" s="28"/>
      <c r="I46" s="30"/>
      <c r="J46" s="56"/>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c r="CM46" s="19"/>
      <c r="CN46" s="19"/>
      <c r="CO46" s="19"/>
      <c r="CP46" s="19"/>
      <c r="CQ46" s="19"/>
      <c r="CR46" s="19"/>
      <c r="CS46" s="19"/>
      <c r="CT46" s="19"/>
      <c r="CU46" s="19"/>
      <c r="CV46" s="19"/>
      <c r="CW46" s="19"/>
    </row>
    <row r="47" spans="1:101" s="18" customFormat="1" ht="24" customHeight="1" x14ac:dyDescent="0.3">
      <c r="A47" s="26">
        <f t="shared" si="0"/>
        <v>42</v>
      </c>
      <c r="B47" s="370"/>
      <c r="C47" s="27" t="s">
        <v>704</v>
      </c>
      <c r="D47" s="28" t="s">
        <v>265</v>
      </c>
      <c r="E47" s="29">
        <v>14</v>
      </c>
      <c r="F47" s="37">
        <f t="shared" si="2"/>
        <v>1546</v>
      </c>
      <c r="G47" s="27">
        <f t="shared" si="3"/>
        <v>1559</v>
      </c>
      <c r="H47" s="28"/>
      <c r="I47" s="30" t="s">
        <v>371</v>
      </c>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c r="CS47" s="19"/>
      <c r="CT47" s="19"/>
      <c r="CU47" s="19"/>
      <c r="CV47" s="19"/>
      <c r="CW47" s="19"/>
    </row>
    <row r="48" spans="1:101" s="18" customFormat="1" ht="24" customHeight="1" x14ac:dyDescent="0.3">
      <c r="A48" s="26">
        <f t="shared" si="0"/>
        <v>43</v>
      </c>
      <c r="B48" s="370"/>
      <c r="C48" s="27" t="s">
        <v>712</v>
      </c>
      <c r="D48" s="58" t="s">
        <v>265</v>
      </c>
      <c r="E48" s="29">
        <v>14</v>
      </c>
      <c r="F48" s="37">
        <f t="shared" si="2"/>
        <v>1560</v>
      </c>
      <c r="G48" s="27">
        <f t="shared" si="3"/>
        <v>1573</v>
      </c>
      <c r="H48" s="58"/>
      <c r="I48" s="30" t="s">
        <v>368</v>
      </c>
      <c r="J48" s="56"/>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9"/>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c r="CS48" s="19"/>
      <c r="CT48" s="19"/>
      <c r="CU48" s="19"/>
      <c r="CV48" s="19"/>
      <c r="CW48" s="19"/>
    </row>
    <row r="49" spans="1:101" s="18" customFormat="1" ht="24" customHeight="1" x14ac:dyDescent="0.3">
      <c r="A49" s="26">
        <f t="shared" si="0"/>
        <v>44</v>
      </c>
      <c r="B49" s="371"/>
      <c r="C49" s="26" t="s">
        <v>592</v>
      </c>
      <c r="D49" s="40" t="s">
        <v>263</v>
      </c>
      <c r="E49" s="41">
        <v>200</v>
      </c>
      <c r="F49" s="37">
        <f t="shared" si="2"/>
        <v>1574</v>
      </c>
      <c r="G49" s="27">
        <f t="shared" si="3"/>
        <v>1773</v>
      </c>
      <c r="H49" s="40"/>
      <c r="I49" s="16"/>
      <c r="J49" s="56"/>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c r="AU49" s="19"/>
      <c r="AV49" s="19"/>
      <c r="AW49" s="19"/>
      <c r="AX49" s="19"/>
      <c r="AY49" s="19"/>
      <c r="AZ49" s="19"/>
      <c r="BA49" s="19"/>
      <c r="BB49" s="19"/>
      <c r="BC49" s="19"/>
      <c r="BD49" s="19"/>
      <c r="BE49" s="19"/>
      <c r="BF49" s="19"/>
      <c r="BG49" s="19"/>
      <c r="BH49" s="19"/>
      <c r="BI49" s="19"/>
      <c r="BJ49" s="19"/>
      <c r="BK49" s="19"/>
      <c r="BL49" s="19"/>
      <c r="BM49" s="19"/>
      <c r="BN49" s="19"/>
      <c r="BO49" s="19"/>
      <c r="BP49" s="19"/>
      <c r="BQ49" s="19"/>
      <c r="BR49" s="19"/>
      <c r="BS49" s="19"/>
      <c r="BT49" s="19"/>
      <c r="BU49" s="19"/>
      <c r="BV49" s="19"/>
      <c r="BW49" s="19"/>
      <c r="BX49" s="19"/>
      <c r="BY49" s="19"/>
      <c r="BZ49" s="19"/>
      <c r="CA49" s="19"/>
      <c r="CB49" s="19"/>
      <c r="CC49" s="19"/>
      <c r="CD49" s="19"/>
      <c r="CE49" s="19"/>
      <c r="CF49" s="19"/>
      <c r="CG49" s="19"/>
      <c r="CH49" s="19"/>
      <c r="CI49" s="19"/>
      <c r="CJ49" s="19"/>
      <c r="CK49" s="19"/>
      <c r="CL49" s="19"/>
      <c r="CM49" s="19"/>
      <c r="CN49" s="19"/>
      <c r="CO49" s="19"/>
      <c r="CP49" s="19"/>
      <c r="CQ49" s="19"/>
      <c r="CR49" s="19"/>
      <c r="CS49" s="19"/>
      <c r="CT49" s="19"/>
      <c r="CU49" s="19"/>
      <c r="CV49" s="19"/>
      <c r="CW49" s="19"/>
    </row>
    <row r="50" spans="1:101" s="18" customFormat="1" ht="24" customHeight="1" x14ac:dyDescent="0.3">
      <c r="A50" s="26">
        <f t="shared" si="0"/>
        <v>45</v>
      </c>
      <c r="B50" s="369" t="s">
        <v>508</v>
      </c>
      <c r="C50" s="59" t="s">
        <v>507</v>
      </c>
      <c r="D50" s="40" t="s">
        <v>265</v>
      </c>
      <c r="E50" s="41">
        <v>1</v>
      </c>
      <c r="F50" s="37">
        <f t="shared" si="2"/>
        <v>1774</v>
      </c>
      <c r="G50" s="27">
        <f t="shared" si="3"/>
        <v>1774</v>
      </c>
      <c r="H50" s="40" t="s">
        <v>258</v>
      </c>
      <c r="I50" s="16" t="s">
        <v>125</v>
      </c>
      <c r="J50" s="56"/>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19"/>
    </row>
    <row r="51" spans="1:101" s="18" customFormat="1" ht="24" customHeight="1" x14ac:dyDescent="0.3">
      <c r="A51" s="26">
        <f t="shared" si="0"/>
        <v>46</v>
      </c>
      <c r="B51" s="370"/>
      <c r="C51" s="26" t="s">
        <v>567</v>
      </c>
      <c r="D51" s="40" t="s">
        <v>263</v>
      </c>
      <c r="E51" s="41">
        <v>50</v>
      </c>
      <c r="F51" s="37">
        <f t="shared" si="2"/>
        <v>1775</v>
      </c>
      <c r="G51" s="27">
        <f t="shared" si="3"/>
        <v>1824</v>
      </c>
      <c r="H51" s="40" t="s">
        <v>258</v>
      </c>
      <c r="I51" s="16"/>
      <c r="J51" s="56"/>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c r="BB51" s="19"/>
      <c r="BC51" s="19"/>
      <c r="BD51" s="19"/>
      <c r="BE51" s="19"/>
      <c r="BF51" s="19"/>
      <c r="BG51" s="19"/>
      <c r="BH51" s="19"/>
      <c r="BI51" s="19"/>
      <c r="BJ51" s="19"/>
      <c r="BK51" s="19"/>
      <c r="BL51" s="19"/>
      <c r="BM51" s="19"/>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c r="CS51" s="19"/>
      <c r="CT51" s="19"/>
      <c r="CU51" s="19"/>
      <c r="CV51" s="19"/>
      <c r="CW51" s="19"/>
    </row>
    <row r="52" spans="1:101" s="18" customFormat="1" ht="24" customHeight="1" x14ac:dyDescent="0.3">
      <c r="A52" s="26">
        <f t="shared" si="0"/>
        <v>47</v>
      </c>
      <c r="B52" s="370"/>
      <c r="C52" s="26" t="s">
        <v>570</v>
      </c>
      <c r="D52" s="40" t="s">
        <v>263</v>
      </c>
      <c r="E52" s="41">
        <v>50</v>
      </c>
      <c r="F52" s="37">
        <f>G51+1</f>
        <v>1825</v>
      </c>
      <c r="G52" s="27">
        <f>F52+E52-1</f>
        <v>1874</v>
      </c>
      <c r="H52" s="40" t="s">
        <v>258</v>
      </c>
      <c r="I52" s="16"/>
      <c r="J52" s="56"/>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c r="AS52" s="19"/>
      <c r="AT52" s="19"/>
      <c r="AU52" s="19"/>
      <c r="AV52" s="19"/>
      <c r="AW52" s="19"/>
      <c r="AX52" s="19"/>
      <c r="AY52" s="19"/>
      <c r="AZ52" s="19"/>
      <c r="BA52" s="19"/>
      <c r="BB52" s="19"/>
      <c r="BC52" s="19"/>
      <c r="BD52" s="19"/>
      <c r="BE52" s="19"/>
      <c r="BF52" s="19"/>
      <c r="BG52" s="19"/>
      <c r="BH52" s="19"/>
      <c r="BI52" s="19"/>
      <c r="BJ52" s="19"/>
      <c r="BK52" s="19"/>
      <c r="BL52" s="19"/>
      <c r="BM52" s="19"/>
      <c r="BN52" s="19"/>
      <c r="BO52" s="19"/>
      <c r="BP52" s="19"/>
      <c r="BQ52" s="19"/>
      <c r="BR52" s="19"/>
      <c r="BS52" s="19"/>
      <c r="BT52" s="19"/>
      <c r="BU52" s="19"/>
      <c r="BV52" s="19"/>
      <c r="BW52" s="19"/>
      <c r="BX52" s="19"/>
      <c r="BY52" s="19"/>
      <c r="BZ52" s="19"/>
      <c r="CA52" s="19"/>
      <c r="CB52" s="19"/>
      <c r="CC52" s="19"/>
      <c r="CD52" s="19"/>
      <c r="CE52" s="19"/>
      <c r="CF52" s="19"/>
      <c r="CG52" s="19"/>
      <c r="CH52" s="19"/>
      <c r="CI52" s="19"/>
      <c r="CJ52" s="19"/>
      <c r="CK52" s="19"/>
      <c r="CL52" s="19"/>
      <c r="CM52" s="19"/>
      <c r="CN52" s="19"/>
      <c r="CO52" s="19"/>
      <c r="CP52" s="19"/>
      <c r="CQ52" s="19"/>
      <c r="CR52" s="19"/>
      <c r="CS52" s="19"/>
      <c r="CT52" s="19"/>
      <c r="CU52" s="19"/>
      <c r="CV52" s="19"/>
      <c r="CW52" s="19"/>
    </row>
    <row r="53" spans="1:101" s="18" customFormat="1" ht="24" customHeight="1" x14ac:dyDescent="0.3">
      <c r="A53" s="26">
        <f t="shared" si="0"/>
        <v>48</v>
      </c>
      <c r="B53" s="370"/>
      <c r="C53" s="26" t="s">
        <v>509</v>
      </c>
      <c r="D53" s="40" t="s">
        <v>265</v>
      </c>
      <c r="E53" s="41">
        <v>14</v>
      </c>
      <c r="F53" s="37">
        <f t="shared" si="2"/>
        <v>1875</v>
      </c>
      <c r="G53" s="27">
        <f t="shared" si="3"/>
        <v>1888</v>
      </c>
      <c r="H53" s="40" t="s">
        <v>258</v>
      </c>
      <c r="I53" s="16"/>
      <c r="J53" s="56"/>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c r="AS53" s="19"/>
      <c r="AT53" s="19"/>
      <c r="AU53" s="19"/>
      <c r="AV53" s="19"/>
      <c r="AW53" s="19"/>
      <c r="AX53" s="19"/>
      <c r="AY53" s="19"/>
      <c r="AZ53" s="19"/>
      <c r="BA53" s="19"/>
      <c r="BB53" s="19"/>
      <c r="BC53" s="19"/>
      <c r="BD53" s="19"/>
      <c r="BE53" s="19"/>
      <c r="BF53" s="19"/>
      <c r="BG53" s="19"/>
      <c r="BH53" s="19"/>
      <c r="BI53" s="19"/>
      <c r="BJ53" s="19"/>
      <c r="BK53" s="19"/>
      <c r="BL53" s="19"/>
      <c r="BM53" s="19"/>
      <c r="BN53" s="19"/>
      <c r="BO53" s="19"/>
      <c r="BP53" s="19"/>
      <c r="BQ53" s="19"/>
      <c r="BR53" s="19"/>
      <c r="BS53" s="19"/>
      <c r="BT53" s="19"/>
      <c r="BU53" s="19"/>
      <c r="BV53" s="19"/>
      <c r="BW53" s="19"/>
      <c r="BX53" s="19"/>
      <c r="BY53" s="19"/>
      <c r="BZ53" s="19"/>
      <c r="CA53" s="19"/>
      <c r="CB53" s="19"/>
      <c r="CC53" s="19"/>
      <c r="CD53" s="19"/>
      <c r="CE53" s="19"/>
      <c r="CF53" s="19"/>
      <c r="CG53" s="19"/>
      <c r="CH53" s="19"/>
      <c r="CI53" s="19"/>
      <c r="CJ53" s="19"/>
      <c r="CK53" s="19"/>
      <c r="CL53" s="19"/>
      <c r="CM53" s="19"/>
      <c r="CN53" s="19"/>
      <c r="CO53" s="19"/>
      <c r="CP53" s="19"/>
      <c r="CQ53" s="19"/>
      <c r="CR53" s="19"/>
      <c r="CS53" s="19"/>
      <c r="CT53" s="19"/>
      <c r="CU53" s="19"/>
      <c r="CV53" s="19"/>
      <c r="CW53" s="19"/>
    </row>
    <row r="54" spans="1:101" s="18" customFormat="1" ht="24" customHeight="1" x14ac:dyDescent="0.3">
      <c r="A54" s="26">
        <f t="shared" si="0"/>
        <v>49</v>
      </c>
      <c r="B54" s="370"/>
      <c r="C54" s="26" t="s">
        <v>514</v>
      </c>
      <c r="D54" s="40" t="s">
        <v>265</v>
      </c>
      <c r="E54" s="41">
        <v>14</v>
      </c>
      <c r="F54" s="37">
        <f t="shared" si="2"/>
        <v>1889</v>
      </c>
      <c r="G54" s="27">
        <f t="shared" si="3"/>
        <v>1902</v>
      </c>
      <c r="H54" s="40"/>
      <c r="I54" s="16"/>
      <c r="J54" s="56"/>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c r="AS54" s="19"/>
      <c r="AT54" s="19"/>
      <c r="AU54" s="19"/>
      <c r="AV54" s="19"/>
      <c r="AW54" s="19"/>
      <c r="AX54" s="19"/>
      <c r="AY54" s="19"/>
      <c r="AZ54" s="19"/>
      <c r="BA54" s="19"/>
      <c r="BB54" s="19"/>
      <c r="BC54" s="19"/>
      <c r="BD54" s="19"/>
      <c r="BE54" s="19"/>
      <c r="BF54" s="19"/>
      <c r="BG54" s="19"/>
      <c r="BH54" s="19"/>
      <c r="BI54" s="19"/>
      <c r="BJ54" s="19"/>
      <c r="BK54" s="19"/>
      <c r="BL54" s="19"/>
      <c r="BM54" s="19"/>
      <c r="BN54" s="19"/>
      <c r="BO54" s="19"/>
      <c r="BP54" s="19"/>
      <c r="BQ54" s="19"/>
      <c r="BR54" s="19"/>
      <c r="BS54" s="19"/>
      <c r="BT54" s="19"/>
      <c r="BU54" s="19"/>
      <c r="BV54" s="19"/>
      <c r="BW54" s="19"/>
      <c r="BX54" s="19"/>
      <c r="BY54" s="19"/>
      <c r="BZ54" s="19"/>
      <c r="CA54" s="19"/>
      <c r="CB54" s="19"/>
      <c r="CC54" s="19"/>
      <c r="CD54" s="19"/>
      <c r="CE54" s="19"/>
      <c r="CF54" s="19"/>
      <c r="CG54" s="19"/>
      <c r="CH54" s="19"/>
      <c r="CI54" s="19"/>
      <c r="CJ54" s="19"/>
      <c r="CK54" s="19"/>
      <c r="CL54" s="19"/>
      <c r="CM54" s="19"/>
      <c r="CN54" s="19"/>
      <c r="CO54" s="19"/>
      <c r="CP54" s="19"/>
      <c r="CQ54" s="19"/>
      <c r="CR54" s="19"/>
      <c r="CS54" s="19"/>
      <c r="CT54" s="19"/>
      <c r="CU54" s="19"/>
      <c r="CV54" s="19"/>
      <c r="CW54" s="19"/>
    </row>
    <row r="55" spans="1:101" s="18" customFormat="1" ht="24" customHeight="1" x14ac:dyDescent="0.3">
      <c r="A55" s="26">
        <f t="shared" si="0"/>
        <v>50</v>
      </c>
      <c r="B55" s="370"/>
      <c r="C55" s="26" t="s">
        <v>568</v>
      </c>
      <c r="D55" s="40" t="s">
        <v>265</v>
      </c>
      <c r="E55" s="41">
        <v>14</v>
      </c>
      <c r="F55" s="37">
        <f t="shared" si="2"/>
        <v>1903</v>
      </c>
      <c r="G55" s="27">
        <f t="shared" si="3"/>
        <v>1916</v>
      </c>
      <c r="H55" s="40"/>
      <c r="I55" s="16"/>
      <c r="J55" s="56"/>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c r="AS55" s="19"/>
      <c r="AT55" s="19"/>
      <c r="AU55" s="19"/>
      <c r="AV55" s="19"/>
      <c r="AW55" s="19"/>
      <c r="AX55" s="19"/>
      <c r="AY55" s="19"/>
      <c r="AZ55" s="19"/>
      <c r="BA55" s="19"/>
      <c r="BB55" s="19"/>
      <c r="BC55" s="19"/>
      <c r="BD55" s="19"/>
      <c r="BE55" s="19"/>
      <c r="BF55" s="19"/>
      <c r="BG55" s="19"/>
      <c r="BH55" s="19"/>
      <c r="BI55" s="19"/>
      <c r="BJ55" s="19"/>
      <c r="BK55" s="19"/>
      <c r="BL55" s="19"/>
      <c r="BM55" s="19"/>
      <c r="BN55" s="19"/>
      <c r="BO55" s="19"/>
      <c r="BP55" s="19"/>
      <c r="BQ55" s="19"/>
      <c r="BR55" s="19"/>
      <c r="BS55" s="19"/>
      <c r="BT55" s="19"/>
      <c r="BU55" s="19"/>
      <c r="BV55" s="19"/>
      <c r="BW55" s="19"/>
      <c r="BX55" s="19"/>
      <c r="BY55" s="19"/>
      <c r="BZ55" s="19"/>
      <c r="CA55" s="19"/>
      <c r="CB55" s="19"/>
      <c r="CC55" s="19"/>
      <c r="CD55" s="19"/>
      <c r="CE55" s="19"/>
      <c r="CF55" s="19"/>
      <c r="CG55" s="19"/>
      <c r="CH55" s="19"/>
      <c r="CI55" s="19"/>
      <c r="CJ55" s="19"/>
      <c r="CK55" s="19"/>
      <c r="CL55" s="19"/>
      <c r="CM55" s="19"/>
      <c r="CN55" s="19"/>
      <c r="CO55" s="19"/>
      <c r="CP55" s="19"/>
      <c r="CQ55" s="19"/>
      <c r="CR55" s="19"/>
      <c r="CS55" s="19"/>
      <c r="CT55" s="19"/>
      <c r="CU55" s="19"/>
      <c r="CV55" s="19"/>
      <c r="CW55" s="19"/>
    </row>
    <row r="56" spans="1:101" s="18" customFormat="1" ht="24" customHeight="1" x14ac:dyDescent="0.3">
      <c r="A56" s="26">
        <f t="shared" si="0"/>
        <v>51</v>
      </c>
      <c r="B56" s="370"/>
      <c r="C56" s="26" t="s">
        <v>593</v>
      </c>
      <c r="D56" s="40" t="s">
        <v>263</v>
      </c>
      <c r="E56" s="41">
        <v>100</v>
      </c>
      <c r="F56" s="37">
        <f t="shared" si="2"/>
        <v>1917</v>
      </c>
      <c r="G56" s="27">
        <f t="shared" si="3"/>
        <v>2016</v>
      </c>
      <c r="H56" s="40"/>
      <c r="I56" s="16"/>
      <c r="J56" s="56"/>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c r="AS56" s="19"/>
      <c r="AT56" s="19"/>
      <c r="AU56" s="19"/>
      <c r="AV56" s="19"/>
      <c r="AW56" s="19"/>
      <c r="AX56" s="19"/>
      <c r="AY56" s="19"/>
      <c r="AZ56" s="19"/>
      <c r="BA56" s="19"/>
      <c r="BB56" s="19"/>
      <c r="BC56" s="19"/>
      <c r="BD56" s="19"/>
      <c r="BE56" s="19"/>
      <c r="BF56" s="19"/>
      <c r="BG56" s="19"/>
      <c r="BH56" s="19"/>
      <c r="BI56" s="19"/>
      <c r="BJ56" s="19"/>
      <c r="BK56" s="19"/>
      <c r="BL56" s="19"/>
      <c r="BM56" s="19"/>
      <c r="BN56" s="19"/>
      <c r="BO56" s="19"/>
      <c r="BP56" s="19"/>
      <c r="BQ56" s="19"/>
      <c r="BR56" s="19"/>
      <c r="BS56" s="19"/>
      <c r="BT56" s="19"/>
      <c r="BU56" s="19"/>
      <c r="BV56" s="19"/>
      <c r="BW56" s="19"/>
      <c r="BX56" s="19"/>
      <c r="BY56" s="19"/>
      <c r="BZ56" s="19"/>
      <c r="CA56" s="19"/>
      <c r="CB56" s="19"/>
      <c r="CC56" s="19"/>
      <c r="CD56" s="19"/>
      <c r="CE56" s="19"/>
      <c r="CF56" s="19"/>
      <c r="CG56" s="19"/>
      <c r="CH56" s="19"/>
      <c r="CI56" s="19"/>
      <c r="CJ56" s="19"/>
      <c r="CK56" s="19"/>
      <c r="CL56" s="19"/>
      <c r="CM56" s="19"/>
      <c r="CN56" s="19"/>
      <c r="CO56" s="19"/>
      <c r="CP56" s="19"/>
      <c r="CQ56" s="19"/>
      <c r="CR56" s="19"/>
      <c r="CS56" s="19"/>
      <c r="CT56" s="19"/>
      <c r="CU56" s="19"/>
      <c r="CV56" s="19"/>
      <c r="CW56" s="19"/>
    </row>
    <row r="57" spans="1:101" s="18" customFormat="1" ht="24" customHeight="1" x14ac:dyDescent="0.3">
      <c r="A57" s="26">
        <f t="shared" si="0"/>
        <v>52</v>
      </c>
      <c r="B57" s="370"/>
      <c r="C57" s="27" t="s">
        <v>594</v>
      </c>
      <c r="D57" s="28" t="s">
        <v>263</v>
      </c>
      <c r="E57" s="29">
        <v>50</v>
      </c>
      <c r="F57" s="37">
        <f t="shared" si="2"/>
        <v>2017</v>
      </c>
      <c r="G57" s="27">
        <f t="shared" si="3"/>
        <v>2066</v>
      </c>
      <c r="H57" s="28" t="s">
        <v>256</v>
      </c>
      <c r="I57" s="30" t="s">
        <v>232</v>
      </c>
      <c r="J57" s="56"/>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s="19"/>
      <c r="AV57" s="19"/>
      <c r="AW57" s="19"/>
      <c r="AX57" s="19"/>
      <c r="AY57" s="19"/>
      <c r="AZ57" s="19"/>
      <c r="BA57" s="19"/>
      <c r="BB57" s="19"/>
      <c r="BC57" s="19"/>
      <c r="BD57" s="19"/>
      <c r="BE57" s="19"/>
      <c r="BF57" s="19"/>
      <c r="BG57" s="19"/>
      <c r="BH57" s="19"/>
      <c r="BI57" s="19"/>
      <c r="BJ57" s="19"/>
      <c r="BK57" s="19"/>
      <c r="BL57" s="19"/>
      <c r="BM57" s="19"/>
      <c r="BN57" s="19"/>
      <c r="BO57" s="19"/>
      <c r="BP57" s="19"/>
      <c r="BQ57" s="19"/>
      <c r="BR57" s="19"/>
      <c r="BS57" s="19"/>
      <c r="BT57" s="19"/>
      <c r="BU57" s="19"/>
      <c r="BV57" s="19"/>
      <c r="BW57" s="19"/>
      <c r="BX57" s="19"/>
      <c r="BY57" s="19"/>
      <c r="BZ57" s="19"/>
      <c r="CA57" s="19"/>
      <c r="CB57" s="19"/>
      <c r="CC57" s="19"/>
      <c r="CD57" s="19"/>
      <c r="CE57" s="19"/>
      <c r="CF57" s="19"/>
      <c r="CG57" s="19"/>
      <c r="CH57" s="19"/>
      <c r="CI57" s="19"/>
      <c r="CJ57" s="19"/>
      <c r="CK57" s="19"/>
      <c r="CL57" s="19"/>
      <c r="CM57" s="19"/>
      <c r="CN57" s="19"/>
      <c r="CO57" s="19"/>
      <c r="CP57" s="19"/>
      <c r="CQ57" s="19"/>
      <c r="CR57" s="19"/>
      <c r="CS57" s="19"/>
      <c r="CT57" s="19"/>
      <c r="CU57" s="19"/>
      <c r="CV57" s="19"/>
      <c r="CW57" s="19"/>
    </row>
    <row r="58" spans="1:101" s="18" customFormat="1" ht="24" customHeight="1" x14ac:dyDescent="0.3">
      <c r="A58" s="26">
        <f t="shared" si="0"/>
        <v>53</v>
      </c>
      <c r="B58" s="370"/>
      <c r="C58" s="27" t="s">
        <v>585</v>
      </c>
      <c r="D58" s="28" t="s">
        <v>263</v>
      </c>
      <c r="E58" s="29">
        <v>50</v>
      </c>
      <c r="F58" s="37">
        <f t="shared" si="2"/>
        <v>2067</v>
      </c>
      <c r="G58" s="27">
        <f t="shared" si="3"/>
        <v>2116</v>
      </c>
      <c r="H58" s="28" t="s">
        <v>256</v>
      </c>
      <c r="I58" s="30"/>
      <c r="J58" s="22"/>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c r="AL58" s="19"/>
      <c r="AM58" s="19"/>
      <c r="AN58" s="19"/>
      <c r="AO58" s="19"/>
      <c r="AP58" s="19"/>
      <c r="AQ58" s="19"/>
      <c r="AR58" s="19"/>
      <c r="AS58" s="19"/>
      <c r="AT58" s="19"/>
      <c r="AU58" s="19"/>
      <c r="AV58" s="19"/>
      <c r="AW58" s="19"/>
      <c r="AX58" s="19"/>
      <c r="AY58" s="19"/>
      <c r="AZ58" s="19"/>
      <c r="BA58" s="19"/>
      <c r="BB58" s="19"/>
      <c r="BC58" s="19"/>
      <c r="BD58" s="19"/>
      <c r="BE58" s="19"/>
      <c r="BF58" s="19"/>
      <c r="BG58" s="19"/>
      <c r="BH58" s="19"/>
      <c r="BI58" s="19"/>
      <c r="BJ58" s="19"/>
      <c r="BK58" s="19"/>
      <c r="BL58" s="19"/>
      <c r="BM58" s="19"/>
      <c r="BN58" s="19"/>
      <c r="BO58" s="19"/>
      <c r="BP58" s="19"/>
      <c r="BQ58" s="19"/>
      <c r="BR58" s="19"/>
      <c r="BS58" s="19"/>
      <c r="BT58" s="19"/>
      <c r="BU58" s="19"/>
      <c r="BV58" s="19"/>
      <c r="BW58" s="19"/>
      <c r="BX58" s="19"/>
      <c r="BY58" s="19"/>
      <c r="BZ58" s="19"/>
      <c r="CA58" s="19"/>
      <c r="CB58" s="19"/>
      <c r="CC58" s="19"/>
      <c r="CD58" s="19"/>
      <c r="CE58" s="19"/>
      <c r="CF58" s="19"/>
      <c r="CG58" s="19"/>
      <c r="CH58" s="19"/>
      <c r="CI58" s="19"/>
      <c r="CJ58" s="19"/>
      <c r="CK58" s="19"/>
      <c r="CL58" s="19"/>
      <c r="CM58" s="19"/>
      <c r="CN58" s="19"/>
      <c r="CO58" s="19"/>
      <c r="CP58" s="19"/>
      <c r="CQ58" s="19"/>
      <c r="CR58" s="19"/>
      <c r="CS58" s="19"/>
      <c r="CT58" s="19"/>
      <c r="CU58" s="19"/>
      <c r="CV58" s="19"/>
      <c r="CW58" s="19"/>
    </row>
    <row r="59" spans="1:101" s="18" customFormat="1" ht="24" customHeight="1" x14ac:dyDescent="0.3">
      <c r="A59" s="26">
        <f t="shared" si="0"/>
        <v>54</v>
      </c>
      <c r="B59" s="371"/>
      <c r="C59" s="27" t="s">
        <v>510</v>
      </c>
      <c r="D59" s="28" t="s">
        <v>265</v>
      </c>
      <c r="E59" s="29">
        <v>14</v>
      </c>
      <c r="F59" s="37">
        <f t="shared" si="2"/>
        <v>2117</v>
      </c>
      <c r="G59" s="27">
        <f t="shared" si="3"/>
        <v>2130</v>
      </c>
      <c r="H59" s="28" t="s">
        <v>256</v>
      </c>
      <c r="I59" s="30" t="s">
        <v>381</v>
      </c>
      <c r="J59" s="56"/>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c r="AT59" s="19"/>
      <c r="AU59" s="19"/>
      <c r="AV59" s="19"/>
      <c r="AW59" s="19"/>
      <c r="AX59" s="19"/>
      <c r="AY59" s="19"/>
      <c r="AZ59" s="19"/>
      <c r="BA59" s="19"/>
      <c r="BB59" s="19"/>
      <c r="BC59" s="19"/>
      <c r="BD59" s="19"/>
      <c r="BE59" s="19"/>
      <c r="BF59" s="19"/>
      <c r="BG59" s="19"/>
      <c r="BH59" s="19"/>
      <c r="BI59" s="19"/>
      <c r="BJ59" s="19"/>
      <c r="BK59" s="19"/>
      <c r="BL59" s="19"/>
      <c r="BM59" s="19"/>
      <c r="BN59" s="19"/>
      <c r="BO59" s="19"/>
      <c r="BP59" s="19"/>
      <c r="BQ59" s="19"/>
      <c r="BR59" s="19"/>
      <c r="BS59" s="19"/>
      <c r="BT59" s="19"/>
      <c r="BU59" s="19"/>
      <c r="BV59" s="19"/>
      <c r="BW59" s="19"/>
      <c r="BX59" s="19"/>
      <c r="BY59" s="19"/>
      <c r="BZ59" s="19"/>
      <c r="CA59" s="19"/>
      <c r="CB59" s="19"/>
      <c r="CC59" s="19"/>
      <c r="CD59" s="19"/>
      <c r="CE59" s="19"/>
      <c r="CF59" s="19"/>
      <c r="CG59" s="19"/>
      <c r="CH59" s="19"/>
      <c r="CI59" s="19"/>
      <c r="CJ59" s="19"/>
      <c r="CK59" s="19"/>
      <c r="CL59" s="19"/>
      <c r="CM59" s="19"/>
      <c r="CN59" s="19"/>
      <c r="CO59" s="19"/>
      <c r="CP59" s="19"/>
      <c r="CQ59" s="19"/>
      <c r="CR59" s="19"/>
      <c r="CS59" s="19"/>
      <c r="CT59" s="19"/>
      <c r="CU59" s="19"/>
      <c r="CV59" s="19"/>
      <c r="CW59" s="19"/>
    </row>
    <row r="60" spans="1:101" ht="50.1" customHeight="1" x14ac:dyDescent="0.3">
      <c r="A60" s="26">
        <f>ROW()-5</f>
        <v>55</v>
      </c>
      <c r="B60" s="47"/>
      <c r="C60" s="26" t="s">
        <v>172</v>
      </c>
      <c r="D60" s="40" t="s">
        <v>265</v>
      </c>
      <c r="E60" s="41">
        <v>20</v>
      </c>
      <c r="F60" s="37">
        <f>G59+1</f>
        <v>2131</v>
      </c>
      <c r="G60" s="27">
        <f t="shared" si="3"/>
        <v>2150</v>
      </c>
      <c r="H60" s="32"/>
      <c r="I60" s="30" t="s">
        <v>49</v>
      </c>
      <c r="J60" s="334"/>
      <c r="K60" s="19"/>
      <c r="L60" s="19"/>
      <c r="M60" s="19"/>
      <c r="N60" s="19"/>
      <c r="O60" s="19"/>
      <c r="P60" s="19"/>
      <c r="Q60" s="19"/>
      <c r="R60" s="19"/>
      <c r="S60" s="19"/>
      <c r="T60" s="19"/>
      <c r="U60" s="19"/>
      <c r="V60" s="19"/>
      <c r="W60" s="19"/>
    </row>
    <row r="61" spans="1:101" s="18" customFormat="1" ht="60" x14ac:dyDescent="0.3">
      <c r="A61" s="26">
        <f t="shared" ref="A61:A71" si="4">ROW()-5</f>
        <v>56</v>
      </c>
      <c r="B61" s="366" t="s">
        <v>457</v>
      </c>
      <c r="C61" s="26" t="s">
        <v>577</v>
      </c>
      <c r="D61" s="40" t="s">
        <v>265</v>
      </c>
      <c r="E61" s="26">
        <v>1</v>
      </c>
      <c r="F61" s="37">
        <f t="shared" ref="F61:F64" si="5">G60+1</f>
        <v>2151</v>
      </c>
      <c r="G61" s="26">
        <f t="shared" si="3"/>
        <v>2151</v>
      </c>
      <c r="H61" s="40" t="s">
        <v>258</v>
      </c>
      <c r="I61" s="16" t="s">
        <v>62</v>
      </c>
      <c r="J61" s="334" t="s">
        <v>5</v>
      </c>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c r="AS61" s="19"/>
      <c r="AT61" s="19"/>
      <c r="AU61" s="19"/>
      <c r="AV61" s="19"/>
      <c r="AW61" s="19"/>
      <c r="AX61" s="19"/>
      <c r="AY61" s="19"/>
      <c r="AZ61" s="19"/>
      <c r="BA61" s="19"/>
      <c r="BB61" s="19"/>
      <c r="BC61" s="19"/>
      <c r="BD61" s="19"/>
      <c r="BE61" s="19"/>
      <c r="BF61" s="19"/>
      <c r="BG61" s="19"/>
      <c r="BH61" s="19"/>
      <c r="BI61" s="19"/>
      <c r="BJ61" s="19"/>
      <c r="BK61" s="19"/>
      <c r="BL61" s="19"/>
      <c r="BM61" s="19"/>
      <c r="BN61" s="19"/>
      <c r="BO61" s="19"/>
      <c r="BP61" s="19"/>
      <c r="BQ61" s="19"/>
      <c r="BR61" s="19"/>
      <c r="BS61" s="19"/>
      <c r="BT61" s="19"/>
      <c r="BU61" s="19"/>
      <c r="BV61" s="19"/>
      <c r="BW61" s="19"/>
      <c r="BX61" s="19"/>
      <c r="BY61" s="19"/>
      <c r="BZ61" s="19"/>
      <c r="CA61" s="19"/>
      <c r="CB61" s="19"/>
      <c r="CC61" s="19"/>
      <c r="CD61" s="19"/>
      <c r="CE61" s="19"/>
      <c r="CF61" s="19"/>
      <c r="CG61" s="19"/>
      <c r="CH61" s="19"/>
      <c r="CI61" s="19"/>
      <c r="CJ61" s="19"/>
      <c r="CK61" s="19"/>
      <c r="CL61" s="19"/>
      <c r="CM61" s="19"/>
      <c r="CN61" s="19"/>
      <c r="CO61" s="19"/>
      <c r="CP61" s="19"/>
      <c r="CQ61" s="19"/>
      <c r="CR61" s="19"/>
      <c r="CS61" s="19"/>
      <c r="CT61" s="19"/>
      <c r="CU61" s="19"/>
      <c r="CV61" s="19"/>
      <c r="CW61" s="19"/>
    </row>
    <row r="62" spans="1:101" s="18" customFormat="1" ht="50.1" customHeight="1" x14ac:dyDescent="0.3">
      <c r="A62" s="26">
        <f t="shared" si="4"/>
        <v>57</v>
      </c>
      <c r="B62" s="367"/>
      <c r="C62" s="26" t="s">
        <v>517</v>
      </c>
      <c r="D62" s="40" t="s">
        <v>265</v>
      </c>
      <c r="E62" s="26">
        <v>1</v>
      </c>
      <c r="F62" s="37">
        <f>G61+1</f>
        <v>2152</v>
      </c>
      <c r="G62" s="26">
        <f t="shared" si="3"/>
        <v>2152</v>
      </c>
      <c r="H62" s="40" t="s">
        <v>258</v>
      </c>
      <c r="I62" s="30" t="s">
        <v>80</v>
      </c>
      <c r="J62" s="334"/>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c r="AM62" s="19"/>
      <c r="AN62" s="19"/>
      <c r="AO62" s="19"/>
      <c r="AP62" s="19"/>
      <c r="AQ62" s="19"/>
      <c r="AR62" s="19"/>
      <c r="AS62" s="19"/>
      <c r="AT62" s="19"/>
      <c r="AU62" s="19"/>
      <c r="AV62" s="19"/>
      <c r="AW62" s="19"/>
      <c r="AX62" s="19"/>
      <c r="AY62" s="19"/>
      <c r="AZ62" s="19"/>
      <c r="BA62" s="19"/>
      <c r="BB62" s="19"/>
      <c r="BC62" s="19"/>
      <c r="BD62" s="19"/>
      <c r="BE62" s="19"/>
      <c r="BF62" s="19"/>
      <c r="BG62" s="19"/>
      <c r="BH62" s="19"/>
      <c r="BI62" s="19"/>
      <c r="BJ62" s="19"/>
      <c r="BK62" s="19"/>
      <c r="BL62" s="19"/>
      <c r="BM62" s="19"/>
      <c r="BN62" s="19"/>
      <c r="BO62" s="19"/>
      <c r="BP62" s="19"/>
      <c r="BQ62" s="19"/>
      <c r="BR62" s="19"/>
      <c r="BS62" s="19"/>
      <c r="BT62" s="19"/>
      <c r="BU62" s="19"/>
      <c r="BV62" s="19"/>
      <c r="BW62" s="19"/>
      <c r="BX62" s="19"/>
      <c r="BY62" s="19"/>
      <c r="BZ62" s="19"/>
      <c r="CA62" s="19"/>
      <c r="CB62" s="19"/>
      <c r="CC62" s="19"/>
      <c r="CD62" s="19"/>
      <c r="CE62" s="19"/>
      <c r="CF62" s="19"/>
      <c r="CG62" s="19"/>
      <c r="CH62" s="19"/>
      <c r="CI62" s="19"/>
      <c r="CJ62" s="19"/>
      <c r="CK62" s="19"/>
      <c r="CL62" s="19"/>
      <c r="CM62" s="19"/>
      <c r="CN62" s="19"/>
      <c r="CO62" s="19"/>
      <c r="CP62" s="19"/>
      <c r="CQ62" s="19"/>
      <c r="CR62" s="19"/>
      <c r="CS62" s="19"/>
      <c r="CT62" s="19"/>
      <c r="CU62" s="19"/>
      <c r="CV62" s="19"/>
      <c r="CW62" s="19"/>
    </row>
    <row r="63" spans="1:101" s="18" customFormat="1" ht="24" customHeight="1" x14ac:dyDescent="0.3">
      <c r="A63" s="26">
        <f t="shared" si="4"/>
        <v>58</v>
      </c>
      <c r="B63" s="367"/>
      <c r="C63" s="26" t="s">
        <v>447</v>
      </c>
      <c r="D63" s="40" t="s">
        <v>263</v>
      </c>
      <c r="E63" s="26">
        <v>50</v>
      </c>
      <c r="F63" s="37">
        <f t="shared" si="5"/>
        <v>2153</v>
      </c>
      <c r="G63" s="26">
        <f t="shared" si="3"/>
        <v>2202</v>
      </c>
      <c r="H63" s="40" t="s">
        <v>578</v>
      </c>
      <c r="I63" s="26" t="s">
        <v>702</v>
      </c>
      <c r="J63" s="56" t="s">
        <v>710</v>
      </c>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c r="AS63" s="19"/>
      <c r="AT63" s="19"/>
      <c r="AU63" s="19"/>
      <c r="AV63" s="19"/>
      <c r="AW63" s="19"/>
      <c r="AX63" s="19"/>
      <c r="AY63" s="19"/>
      <c r="AZ63" s="19"/>
      <c r="BA63" s="19"/>
      <c r="BB63" s="19"/>
      <c r="BC63" s="19"/>
      <c r="BD63" s="19"/>
      <c r="BE63" s="19"/>
      <c r="BF63" s="19"/>
      <c r="BG63" s="19"/>
      <c r="BH63" s="19"/>
      <c r="BI63" s="19"/>
      <c r="BJ63" s="19"/>
      <c r="BK63" s="19"/>
      <c r="BL63" s="19"/>
      <c r="BM63" s="19"/>
      <c r="BN63" s="19"/>
      <c r="BO63" s="19"/>
      <c r="BP63" s="19"/>
      <c r="BQ63" s="19"/>
      <c r="BR63" s="19"/>
      <c r="BS63" s="19"/>
      <c r="BT63" s="19"/>
      <c r="BU63" s="19"/>
      <c r="BV63" s="19"/>
      <c r="BW63" s="19"/>
      <c r="BX63" s="19"/>
      <c r="BY63" s="19"/>
      <c r="BZ63" s="19"/>
      <c r="CA63" s="19"/>
      <c r="CB63" s="19"/>
      <c r="CC63" s="19"/>
      <c r="CD63" s="19"/>
      <c r="CE63" s="19"/>
      <c r="CF63" s="19"/>
      <c r="CG63" s="19"/>
      <c r="CH63" s="19"/>
      <c r="CI63" s="19"/>
      <c r="CJ63" s="19"/>
      <c r="CK63" s="19"/>
      <c r="CL63" s="19"/>
      <c r="CM63" s="19"/>
      <c r="CN63" s="19"/>
      <c r="CO63" s="19"/>
      <c r="CP63" s="19"/>
      <c r="CQ63" s="19"/>
      <c r="CR63" s="19"/>
      <c r="CS63" s="19"/>
      <c r="CT63" s="19"/>
      <c r="CU63" s="19"/>
      <c r="CV63" s="19"/>
      <c r="CW63" s="19"/>
    </row>
    <row r="64" spans="1:101" s="18" customFormat="1" ht="24" customHeight="1" x14ac:dyDescent="0.3">
      <c r="A64" s="26">
        <f t="shared" si="4"/>
        <v>59</v>
      </c>
      <c r="B64" s="368"/>
      <c r="C64" s="26" t="s">
        <v>150</v>
      </c>
      <c r="D64" s="40" t="s">
        <v>265</v>
      </c>
      <c r="E64" s="26">
        <v>12</v>
      </c>
      <c r="F64" s="37">
        <f t="shared" si="5"/>
        <v>2203</v>
      </c>
      <c r="G64" s="26">
        <f t="shared" si="3"/>
        <v>2214</v>
      </c>
      <c r="H64" s="40" t="s">
        <v>578</v>
      </c>
      <c r="I64" s="26" t="s">
        <v>702</v>
      </c>
      <c r="J64" s="56" t="s">
        <v>710</v>
      </c>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c r="AL64" s="19"/>
      <c r="AM64" s="19"/>
      <c r="AN64" s="19"/>
      <c r="AO64" s="19"/>
      <c r="AP64" s="19"/>
      <c r="AQ64" s="19"/>
      <c r="AR64" s="19"/>
      <c r="AS64" s="19"/>
      <c r="AT64" s="19"/>
      <c r="AU64" s="19"/>
      <c r="AV64" s="19"/>
      <c r="AW64" s="19"/>
      <c r="AX64" s="19"/>
      <c r="AY64" s="19"/>
      <c r="AZ64" s="19"/>
      <c r="BA64" s="19"/>
      <c r="BB64" s="19"/>
      <c r="BC64" s="19"/>
      <c r="BD64" s="19"/>
      <c r="BE64" s="19"/>
      <c r="BF64" s="19"/>
      <c r="BG64" s="19"/>
      <c r="BH64" s="19"/>
      <c r="BI64" s="19"/>
      <c r="BJ64" s="19"/>
      <c r="BK64" s="19"/>
      <c r="BL64" s="19"/>
      <c r="BM64" s="19"/>
      <c r="BN64" s="19"/>
      <c r="BO64" s="19"/>
      <c r="BP64" s="19"/>
      <c r="BQ64" s="19"/>
      <c r="BR64" s="19"/>
      <c r="BS64" s="19"/>
      <c r="BT64" s="19"/>
      <c r="BU64" s="19"/>
      <c r="BV64" s="19"/>
      <c r="BW64" s="19"/>
      <c r="BX64" s="19"/>
      <c r="BY64" s="19"/>
      <c r="BZ64" s="19"/>
      <c r="CA64" s="19"/>
      <c r="CB64" s="19"/>
      <c r="CC64" s="19"/>
      <c r="CD64" s="19"/>
      <c r="CE64" s="19"/>
      <c r="CF64" s="19"/>
      <c r="CG64" s="19"/>
      <c r="CH64" s="19"/>
      <c r="CI64" s="19"/>
      <c r="CJ64" s="19"/>
      <c r="CK64" s="19"/>
      <c r="CL64" s="19"/>
      <c r="CM64" s="19"/>
      <c r="CN64" s="19"/>
      <c r="CO64" s="19"/>
      <c r="CP64" s="19"/>
      <c r="CQ64" s="19"/>
      <c r="CR64" s="19"/>
      <c r="CS64" s="19"/>
      <c r="CT64" s="19"/>
      <c r="CU64" s="19"/>
      <c r="CV64" s="19"/>
      <c r="CW64" s="19"/>
    </row>
    <row r="65" spans="1:101" s="18" customFormat="1" ht="24" customHeight="1" x14ac:dyDescent="0.3">
      <c r="A65" s="26">
        <f t="shared" si="4"/>
        <v>60</v>
      </c>
      <c r="B65" s="364" t="s">
        <v>664</v>
      </c>
      <c r="C65" s="26" t="s">
        <v>449</v>
      </c>
      <c r="D65" s="40" t="s">
        <v>265</v>
      </c>
      <c r="E65" s="26">
        <v>1</v>
      </c>
      <c r="F65" s="37">
        <f t="shared" ref="F65:F66" si="6">G64+1</f>
        <v>2215</v>
      </c>
      <c r="G65" s="26">
        <f t="shared" si="3"/>
        <v>2215</v>
      </c>
      <c r="H65" s="40" t="s">
        <v>258</v>
      </c>
      <c r="I65" s="26" t="s">
        <v>446</v>
      </c>
      <c r="J65" s="56" t="s">
        <v>233</v>
      </c>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c r="AL65" s="19"/>
      <c r="AM65" s="19"/>
      <c r="AN65" s="19"/>
      <c r="AO65" s="19"/>
      <c r="AP65" s="19"/>
      <c r="AQ65" s="19"/>
      <c r="AR65" s="19"/>
      <c r="AS65" s="19"/>
      <c r="AT65" s="19"/>
      <c r="AU65" s="19"/>
      <c r="AV65" s="19"/>
      <c r="AW65" s="19"/>
      <c r="AX65" s="19"/>
      <c r="AY65" s="19"/>
      <c r="AZ65" s="19"/>
      <c r="BA65" s="19"/>
      <c r="BB65" s="19"/>
      <c r="BC65" s="19"/>
      <c r="BD65" s="19"/>
      <c r="BE65" s="19"/>
      <c r="BF65" s="19"/>
      <c r="BG65" s="19"/>
      <c r="BH65" s="19"/>
      <c r="BI65" s="19"/>
      <c r="BJ65" s="19"/>
      <c r="BK65" s="19"/>
      <c r="BL65" s="19"/>
      <c r="BM65" s="19"/>
      <c r="BN65" s="19"/>
      <c r="BO65" s="19"/>
      <c r="BP65" s="19"/>
      <c r="BQ65" s="19"/>
      <c r="BR65" s="19"/>
      <c r="BS65" s="19"/>
      <c r="BT65" s="19"/>
      <c r="BU65" s="19"/>
      <c r="BV65" s="19"/>
      <c r="BW65" s="19"/>
      <c r="BX65" s="19"/>
      <c r="BY65" s="19"/>
      <c r="BZ65" s="19"/>
      <c r="CA65" s="19"/>
      <c r="CB65" s="19"/>
      <c r="CC65" s="19"/>
      <c r="CD65" s="19"/>
      <c r="CE65" s="19"/>
      <c r="CF65" s="19"/>
      <c r="CG65" s="19"/>
      <c r="CH65" s="19"/>
      <c r="CI65" s="19"/>
      <c r="CJ65" s="19"/>
      <c r="CK65" s="19"/>
      <c r="CL65" s="19"/>
      <c r="CM65" s="19"/>
      <c r="CN65" s="19"/>
      <c r="CO65" s="19"/>
      <c r="CP65" s="19"/>
      <c r="CQ65" s="19"/>
      <c r="CR65" s="19"/>
      <c r="CS65" s="19"/>
      <c r="CT65" s="19"/>
      <c r="CU65" s="19"/>
      <c r="CV65" s="19"/>
      <c r="CW65" s="19"/>
    </row>
    <row r="66" spans="1:101" s="18" customFormat="1" ht="24" customHeight="1" x14ac:dyDescent="0.3">
      <c r="A66" s="26">
        <f t="shared" si="4"/>
        <v>61</v>
      </c>
      <c r="B66" s="365"/>
      <c r="C66" s="26" t="s">
        <v>448</v>
      </c>
      <c r="D66" s="40" t="s">
        <v>265</v>
      </c>
      <c r="E66" s="26">
        <v>50</v>
      </c>
      <c r="F66" s="37">
        <f t="shared" si="6"/>
        <v>2216</v>
      </c>
      <c r="G66" s="26">
        <f t="shared" si="3"/>
        <v>2265</v>
      </c>
      <c r="H66" s="40" t="s">
        <v>578</v>
      </c>
      <c r="I66" s="26" t="s">
        <v>705</v>
      </c>
      <c r="J66" s="56" t="s">
        <v>328</v>
      </c>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c r="AL66" s="19"/>
      <c r="AM66" s="19"/>
      <c r="AN66" s="19"/>
      <c r="AO66" s="19"/>
      <c r="AP66" s="19"/>
      <c r="AQ66" s="19"/>
      <c r="AR66" s="19"/>
      <c r="AS66" s="19"/>
      <c r="AT66" s="19"/>
      <c r="AU66" s="19"/>
      <c r="AV66" s="19"/>
      <c r="AW66" s="19"/>
      <c r="AX66" s="19"/>
      <c r="AY66" s="19"/>
      <c r="AZ66" s="19"/>
      <c r="BA66" s="19"/>
      <c r="BB66" s="19"/>
      <c r="BC66" s="19"/>
      <c r="BD66" s="19"/>
      <c r="BE66" s="19"/>
      <c r="BF66" s="19"/>
      <c r="BG66" s="19"/>
      <c r="BH66" s="19"/>
      <c r="BI66" s="19"/>
      <c r="BJ66" s="19"/>
      <c r="BK66" s="19"/>
      <c r="BL66" s="19"/>
      <c r="BM66" s="19"/>
      <c r="BN66" s="19"/>
      <c r="BO66" s="19"/>
      <c r="BP66" s="19"/>
      <c r="BQ66" s="19"/>
      <c r="BR66" s="19"/>
      <c r="BS66" s="19"/>
      <c r="BT66" s="19"/>
      <c r="BU66" s="19"/>
      <c r="BV66" s="19"/>
      <c r="BW66" s="19"/>
      <c r="BX66" s="19"/>
      <c r="BY66" s="19"/>
      <c r="BZ66" s="19"/>
      <c r="CA66" s="19"/>
      <c r="CB66" s="19"/>
      <c r="CC66" s="19"/>
      <c r="CD66" s="19"/>
      <c r="CE66" s="19"/>
      <c r="CF66" s="19"/>
      <c r="CG66" s="19"/>
      <c r="CH66" s="19"/>
      <c r="CI66" s="19"/>
      <c r="CJ66" s="19"/>
      <c r="CK66" s="19"/>
      <c r="CL66" s="19"/>
      <c r="CM66" s="19"/>
      <c r="CN66" s="19"/>
      <c r="CO66" s="19"/>
      <c r="CP66" s="19"/>
      <c r="CQ66" s="19"/>
      <c r="CR66" s="19"/>
      <c r="CS66" s="19"/>
      <c r="CT66" s="19"/>
      <c r="CU66" s="19"/>
      <c r="CV66" s="19"/>
      <c r="CW66" s="19"/>
    </row>
    <row r="67" spans="1:101" s="18" customFormat="1" ht="24" customHeight="1" x14ac:dyDescent="0.3">
      <c r="A67" s="26">
        <f t="shared" si="4"/>
        <v>62</v>
      </c>
      <c r="B67" s="40" t="s">
        <v>628</v>
      </c>
      <c r="C67" s="26" t="s">
        <v>629</v>
      </c>
      <c r="D67" s="40" t="s">
        <v>265</v>
      </c>
      <c r="E67" s="41">
        <v>1</v>
      </c>
      <c r="F67" s="37">
        <f>G66+1</f>
        <v>2266</v>
      </c>
      <c r="G67" s="26">
        <f t="shared" si="3"/>
        <v>2266</v>
      </c>
      <c r="H67" s="40" t="s">
        <v>258</v>
      </c>
      <c r="I67" s="16" t="s">
        <v>454</v>
      </c>
      <c r="J67" s="44" t="s">
        <v>152</v>
      </c>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c r="AL67" s="19"/>
      <c r="AM67" s="19"/>
      <c r="AN67" s="19"/>
      <c r="AO67" s="19"/>
      <c r="AP67" s="19"/>
      <c r="AQ67" s="19"/>
      <c r="AR67" s="19"/>
      <c r="AS67" s="19"/>
      <c r="AT67" s="19"/>
      <c r="AU67" s="19"/>
      <c r="AV67" s="19"/>
      <c r="AW67" s="19"/>
      <c r="AX67" s="19"/>
      <c r="AY67" s="19"/>
      <c r="AZ67" s="19"/>
      <c r="BA67" s="19"/>
      <c r="BB67" s="19"/>
      <c r="BC67" s="19"/>
      <c r="BD67" s="19"/>
      <c r="BE67" s="19"/>
      <c r="BF67" s="19"/>
      <c r="BG67" s="19"/>
      <c r="BH67" s="19"/>
      <c r="BI67" s="19"/>
      <c r="BJ67" s="19"/>
      <c r="BK67" s="19"/>
      <c r="BL67" s="19"/>
      <c r="BM67" s="19"/>
      <c r="BN67" s="19"/>
      <c r="BO67" s="19"/>
      <c r="BP67" s="19"/>
      <c r="BQ67" s="19"/>
      <c r="BR67" s="19"/>
      <c r="BS67" s="19"/>
      <c r="BT67" s="19"/>
      <c r="BU67" s="19"/>
      <c r="BV67" s="19"/>
      <c r="BW67" s="19"/>
      <c r="BX67" s="19"/>
      <c r="BY67" s="19"/>
      <c r="BZ67" s="19"/>
      <c r="CA67" s="19"/>
      <c r="CB67" s="19"/>
      <c r="CC67" s="19"/>
      <c r="CD67" s="19"/>
      <c r="CE67" s="19"/>
      <c r="CF67" s="19"/>
      <c r="CG67" s="19"/>
      <c r="CH67" s="19"/>
      <c r="CI67" s="19"/>
      <c r="CJ67" s="19"/>
      <c r="CK67" s="19"/>
      <c r="CL67" s="19"/>
      <c r="CM67" s="19"/>
      <c r="CN67" s="19"/>
      <c r="CO67" s="19"/>
      <c r="CP67" s="19"/>
      <c r="CQ67" s="19"/>
      <c r="CR67" s="19"/>
      <c r="CS67" s="19"/>
      <c r="CT67" s="19"/>
      <c r="CU67" s="19"/>
      <c r="CV67" s="19"/>
      <c r="CW67" s="19"/>
    </row>
    <row r="68" spans="1:101" s="18" customFormat="1" ht="24" customHeight="1" x14ac:dyDescent="0.3">
      <c r="A68" s="26">
        <f t="shared" si="4"/>
        <v>63</v>
      </c>
      <c r="B68" s="40" t="s">
        <v>328</v>
      </c>
      <c r="C68" s="26" t="s">
        <v>663</v>
      </c>
      <c r="D68" s="40" t="s">
        <v>265</v>
      </c>
      <c r="E68" s="41">
        <v>6</v>
      </c>
      <c r="F68" s="37">
        <f>G67+1</f>
        <v>2267</v>
      </c>
      <c r="G68" s="26">
        <f t="shared" ref="G68:G70" si="7">F68+E68-1</f>
        <v>2272</v>
      </c>
      <c r="H68" s="40" t="s">
        <v>258</v>
      </c>
      <c r="I68" s="16" t="s">
        <v>433</v>
      </c>
      <c r="J68" s="44" t="s">
        <v>154</v>
      </c>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c r="AL68" s="19"/>
      <c r="AM68" s="19"/>
      <c r="AN68" s="19"/>
      <c r="AO68" s="19"/>
      <c r="AP68" s="19"/>
      <c r="AQ68" s="19"/>
      <c r="AR68" s="19"/>
      <c r="AS68" s="19"/>
      <c r="AT68" s="19"/>
      <c r="AU68" s="19"/>
      <c r="AV68" s="19"/>
      <c r="AW68" s="19"/>
      <c r="AX68" s="19"/>
      <c r="AY68" s="19"/>
      <c r="AZ68" s="19"/>
      <c r="BA68" s="19"/>
      <c r="BB68" s="19"/>
      <c r="BC68" s="19"/>
      <c r="BD68" s="19"/>
      <c r="BE68" s="19"/>
      <c r="BF68" s="19"/>
      <c r="BG68" s="19"/>
      <c r="BH68" s="19"/>
      <c r="BI68" s="19"/>
      <c r="BJ68" s="19"/>
      <c r="BK68" s="19"/>
      <c r="BL68" s="19"/>
      <c r="BM68" s="19"/>
      <c r="BN68" s="19"/>
      <c r="BO68" s="19"/>
      <c r="BP68" s="19"/>
      <c r="BQ68" s="19"/>
      <c r="BR68" s="19"/>
      <c r="BS68" s="19"/>
      <c r="BT68" s="19"/>
      <c r="BU68" s="19"/>
      <c r="BV68" s="19"/>
      <c r="BW68" s="19"/>
      <c r="BX68" s="19"/>
      <c r="BY68" s="19"/>
      <c r="BZ68" s="19"/>
      <c r="CA68" s="19"/>
      <c r="CB68" s="19"/>
      <c r="CC68" s="19"/>
      <c r="CD68" s="19"/>
      <c r="CE68" s="19"/>
      <c r="CF68" s="19"/>
      <c r="CG68" s="19"/>
      <c r="CH68" s="19"/>
      <c r="CI68" s="19"/>
      <c r="CJ68" s="19"/>
      <c r="CK68" s="19"/>
      <c r="CL68" s="19"/>
      <c r="CM68" s="19"/>
      <c r="CN68" s="19"/>
      <c r="CO68" s="19"/>
      <c r="CP68" s="19"/>
      <c r="CQ68" s="19"/>
      <c r="CR68" s="19"/>
      <c r="CS68" s="19"/>
      <c r="CT68" s="19"/>
      <c r="CU68" s="19"/>
      <c r="CV68" s="19"/>
      <c r="CW68" s="19"/>
    </row>
    <row r="69" spans="1:101" s="18" customFormat="1" ht="116.25" customHeight="1" x14ac:dyDescent="0.3">
      <c r="A69" s="300">
        <f t="shared" si="4"/>
        <v>64</v>
      </c>
      <c r="B69" s="360" t="s">
        <v>658</v>
      </c>
      <c r="C69" s="300" t="s">
        <v>749</v>
      </c>
      <c r="D69" s="296" t="s">
        <v>265</v>
      </c>
      <c r="E69" s="301">
        <v>2</v>
      </c>
      <c r="F69" s="302">
        <f t="shared" ref="F69:F70" si="8">G68+1</f>
        <v>2273</v>
      </c>
      <c r="G69" s="300">
        <f t="shared" si="7"/>
        <v>2274</v>
      </c>
      <c r="H69" s="296" t="s">
        <v>258</v>
      </c>
      <c r="I69" s="303" t="s">
        <v>789</v>
      </c>
      <c r="J69" s="306" t="s">
        <v>792</v>
      </c>
      <c r="K69" s="19"/>
      <c r="L69" s="19"/>
      <c r="M69" s="19"/>
      <c r="N69" s="19"/>
      <c r="O69" s="19"/>
      <c r="P69" s="19"/>
      <c r="Q69" s="19"/>
      <c r="R69" s="19"/>
      <c r="S69" s="19"/>
      <c r="T69" s="19"/>
      <c r="U69" s="19"/>
      <c r="V69" s="19"/>
      <c r="W69" s="19"/>
      <c r="X69" s="19"/>
      <c r="Y69" s="19"/>
      <c r="Z69" s="19"/>
      <c r="AA69" s="19"/>
      <c r="AB69" s="19"/>
      <c r="AC69" s="19"/>
      <c r="AD69" s="19"/>
      <c r="AE69" s="19"/>
      <c r="AF69" s="19"/>
      <c r="AG69" s="19"/>
      <c r="AH69" s="19"/>
      <c r="AI69" s="19"/>
      <c r="AJ69" s="19"/>
      <c r="AK69" s="19"/>
      <c r="AL69" s="19"/>
      <c r="AM69" s="19"/>
      <c r="AN69" s="19"/>
      <c r="AO69" s="19"/>
      <c r="AP69" s="19"/>
      <c r="AQ69" s="19"/>
      <c r="AR69" s="19"/>
      <c r="AS69" s="19"/>
      <c r="AT69" s="19"/>
      <c r="AU69" s="19"/>
      <c r="AV69" s="19"/>
      <c r="AW69" s="19"/>
      <c r="AX69" s="19"/>
      <c r="AY69" s="19"/>
      <c r="AZ69" s="19"/>
      <c r="BA69" s="19"/>
      <c r="BB69" s="19"/>
      <c r="BC69" s="19"/>
      <c r="BD69" s="19"/>
      <c r="BE69" s="19"/>
      <c r="BF69" s="19"/>
      <c r="BG69" s="19"/>
      <c r="BH69" s="19"/>
      <c r="BI69" s="19"/>
      <c r="BJ69" s="19"/>
      <c r="BK69" s="19"/>
      <c r="BL69" s="19"/>
      <c r="BM69" s="19"/>
      <c r="BN69" s="19"/>
      <c r="BO69" s="19"/>
      <c r="BP69" s="19"/>
      <c r="BQ69" s="19"/>
      <c r="BR69" s="19"/>
      <c r="BS69" s="19"/>
      <c r="BT69" s="19"/>
      <c r="BU69" s="19"/>
      <c r="BV69" s="19"/>
      <c r="BW69" s="19"/>
      <c r="BX69" s="19"/>
      <c r="BY69" s="19"/>
      <c r="BZ69" s="19"/>
      <c r="CA69" s="19"/>
      <c r="CB69" s="19"/>
      <c r="CC69" s="19"/>
      <c r="CD69" s="19"/>
      <c r="CE69" s="19"/>
      <c r="CF69" s="19"/>
      <c r="CG69" s="19"/>
      <c r="CH69" s="19"/>
      <c r="CI69" s="19"/>
      <c r="CJ69" s="19"/>
      <c r="CK69" s="19"/>
      <c r="CL69" s="19"/>
      <c r="CM69" s="19"/>
      <c r="CN69" s="19"/>
      <c r="CO69" s="19"/>
      <c r="CP69" s="19"/>
      <c r="CQ69" s="19"/>
      <c r="CR69" s="19"/>
      <c r="CS69" s="19"/>
      <c r="CT69" s="19"/>
      <c r="CU69" s="19"/>
      <c r="CV69" s="19"/>
      <c r="CW69" s="19"/>
    </row>
    <row r="70" spans="1:101" s="18" customFormat="1" ht="24" customHeight="1" x14ac:dyDescent="0.3">
      <c r="A70" s="300">
        <f t="shared" si="4"/>
        <v>65</v>
      </c>
      <c r="B70" s="361"/>
      <c r="C70" s="300" t="s">
        <v>750</v>
      </c>
      <c r="D70" s="296" t="s">
        <v>265</v>
      </c>
      <c r="E70" s="300">
        <v>10</v>
      </c>
      <c r="F70" s="302">
        <f t="shared" si="8"/>
        <v>2275</v>
      </c>
      <c r="G70" s="300">
        <f t="shared" si="7"/>
        <v>2284</v>
      </c>
      <c r="H70" s="296" t="s">
        <v>256</v>
      </c>
      <c r="I70" s="303"/>
      <c r="J70" s="44"/>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c r="AL70" s="19"/>
      <c r="AM70" s="19"/>
      <c r="AN70" s="19"/>
      <c r="AO70" s="19"/>
      <c r="AP70" s="19"/>
      <c r="AQ70" s="19"/>
      <c r="AR70" s="19"/>
      <c r="AS70" s="19"/>
      <c r="AT70" s="19"/>
      <c r="AU70" s="19"/>
      <c r="AV70" s="19"/>
      <c r="AW70" s="19"/>
      <c r="AX70" s="19"/>
      <c r="AY70" s="19"/>
      <c r="AZ70" s="19"/>
      <c r="BA70" s="19"/>
      <c r="BB70" s="19"/>
      <c r="BC70" s="19"/>
      <c r="BD70" s="19"/>
      <c r="BE70" s="19"/>
      <c r="BF70" s="19"/>
      <c r="BG70" s="19"/>
      <c r="BH70" s="19"/>
      <c r="BI70" s="19"/>
      <c r="BJ70" s="19"/>
      <c r="BK70" s="19"/>
      <c r="BL70" s="19"/>
      <c r="BM70" s="19"/>
      <c r="BN70" s="19"/>
      <c r="BO70" s="19"/>
      <c r="BP70" s="19"/>
      <c r="BQ70" s="19"/>
      <c r="BR70" s="19"/>
      <c r="BS70" s="19"/>
      <c r="BT70" s="19"/>
      <c r="BU70" s="19"/>
      <c r="BV70" s="19"/>
      <c r="BW70" s="19"/>
      <c r="BX70" s="19"/>
      <c r="BY70" s="19"/>
      <c r="BZ70" s="19"/>
      <c r="CA70" s="19"/>
      <c r="CB70" s="19"/>
      <c r="CC70" s="19"/>
      <c r="CD70" s="19"/>
      <c r="CE70" s="19"/>
      <c r="CF70" s="19"/>
      <c r="CG70" s="19"/>
      <c r="CH70" s="19"/>
      <c r="CI70" s="19"/>
      <c r="CJ70" s="19"/>
      <c r="CK70" s="19"/>
      <c r="CL70" s="19"/>
      <c r="CM70" s="19"/>
      <c r="CN70" s="19"/>
      <c r="CO70" s="19"/>
      <c r="CP70" s="19"/>
      <c r="CQ70" s="19"/>
      <c r="CR70" s="19"/>
      <c r="CS70" s="19"/>
      <c r="CT70" s="19"/>
      <c r="CU70" s="19"/>
      <c r="CV70" s="19"/>
      <c r="CW70" s="19"/>
    </row>
    <row r="71" spans="1:101" s="18" customFormat="1" ht="24" customHeight="1" x14ac:dyDescent="0.3">
      <c r="A71" s="300">
        <f t="shared" si="4"/>
        <v>66</v>
      </c>
      <c r="B71" s="447"/>
      <c r="C71" s="300" t="s">
        <v>558</v>
      </c>
      <c r="D71" s="296" t="s">
        <v>265</v>
      </c>
      <c r="E71" s="301">
        <f>3004-SUM(E6:E70)</f>
        <v>719</v>
      </c>
      <c r="F71" s="302">
        <f>G70+1</f>
        <v>2285</v>
      </c>
      <c r="G71" s="300">
        <f t="shared" si="3"/>
        <v>3003</v>
      </c>
      <c r="H71" s="296"/>
      <c r="I71" s="303"/>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c r="AK71" s="19"/>
      <c r="AL71" s="19"/>
      <c r="AM71" s="19"/>
      <c r="AN71" s="19"/>
      <c r="AO71" s="19"/>
      <c r="AP71" s="19"/>
      <c r="AQ71" s="19"/>
      <c r="AR71" s="19"/>
      <c r="AS71" s="19"/>
      <c r="AT71" s="19"/>
      <c r="AU71" s="19"/>
      <c r="AV71" s="19"/>
      <c r="AW71" s="19"/>
      <c r="AX71" s="19"/>
      <c r="AY71" s="19"/>
      <c r="AZ71" s="19"/>
      <c r="BA71" s="19"/>
      <c r="BB71" s="19"/>
      <c r="BC71" s="19"/>
      <c r="BD71" s="19"/>
      <c r="BE71" s="19"/>
      <c r="BF71" s="19"/>
      <c r="BG71" s="19"/>
      <c r="BH71" s="19"/>
      <c r="BI71" s="19"/>
      <c r="BJ71" s="19"/>
      <c r="BK71" s="19"/>
      <c r="BL71" s="19"/>
      <c r="BM71" s="19"/>
      <c r="BN71" s="19"/>
      <c r="BO71" s="19"/>
      <c r="BP71" s="19"/>
      <c r="BQ71" s="19"/>
      <c r="BR71" s="19"/>
      <c r="BS71" s="19"/>
      <c r="BT71" s="19"/>
      <c r="BU71" s="19"/>
      <c r="BV71" s="19"/>
      <c r="BW71" s="19"/>
      <c r="BX71" s="19"/>
      <c r="BY71" s="19"/>
      <c r="BZ71" s="19"/>
      <c r="CA71" s="19"/>
      <c r="CB71" s="19"/>
      <c r="CC71" s="19"/>
      <c r="CD71" s="19"/>
      <c r="CE71" s="19"/>
      <c r="CF71" s="19"/>
      <c r="CG71" s="19"/>
      <c r="CH71" s="19"/>
      <c r="CI71" s="19"/>
      <c r="CJ71" s="19"/>
      <c r="CK71" s="19"/>
      <c r="CL71" s="19"/>
      <c r="CM71" s="19"/>
      <c r="CN71" s="19"/>
      <c r="CO71" s="19"/>
      <c r="CP71" s="19"/>
      <c r="CQ71" s="19"/>
      <c r="CR71" s="19"/>
      <c r="CS71" s="19"/>
      <c r="CT71" s="19"/>
      <c r="CU71" s="19"/>
      <c r="CV71" s="19"/>
      <c r="CW71" s="19"/>
    </row>
    <row r="72" spans="1:101" s="18" customFormat="1" ht="23.45" customHeight="1" x14ac:dyDescent="0.3">
      <c r="A72" s="19"/>
      <c r="B72" s="19"/>
      <c r="C72" s="19"/>
      <c r="D72" s="20"/>
      <c r="E72" s="61">
        <f>SUM(E6:E71)</f>
        <v>3004</v>
      </c>
      <c r="F72" s="19"/>
      <c r="G72" s="19"/>
      <c r="H72" s="20"/>
      <c r="I72" s="56"/>
      <c r="J72" s="56"/>
      <c r="K72" s="19"/>
      <c r="L72" s="19"/>
      <c r="M72" s="19"/>
      <c r="N72" s="19"/>
      <c r="O72" s="19"/>
      <c r="P72" s="19"/>
      <c r="Q72" s="19"/>
      <c r="R72" s="19"/>
      <c r="S72" s="19"/>
      <c r="T72" s="19"/>
      <c r="U72" s="19"/>
      <c r="V72" s="19"/>
      <c r="W72" s="19"/>
      <c r="X72" s="19"/>
      <c r="Y72" s="19"/>
      <c r="Z72" s="19"/>
      <c r="AA72" s="19"/>
      <c r="AB72" s="19"/>
      <c r="AC72" s="19"/>
      <c r="AD72" s="19"/>
      <c r="AE72" s="19"/>
      <c r="AF72" s="19"/>
      <c r="AG72" s="19"/>
      <c r="AH72" s="19"/>
      <c r="AI72" s="19"/>
      <c r="AJ72" s="19"/>
      <c r="AK72" s="19"/>
      <c r="AL72" s="19"/>
      <c r="AM72" s="19"/>
      <c r="AN72" s="19"/>
      <c r="AO72" s="19"/>
      <c r="AP72" s="19"/>
      <c r="AQ72" s="19"/>
      <c r="AR72" s="19"/>
      <c r="AS72" s="19"/>
      <c r="AT72" s="19"/>
      <c r="AU72" s="19"/>
      <c r="AV72" s="19"/>
      <c r="AW72" s="19"/>
      <c r="AX72" s="19"/>
      <c r="AY72" s="19"/>
      <c r="AZ72" s="19"/>
      <c r="BA72" s="19"/>
      <c r="BB72" s="19"/>
      <c r="BC72" s="19"/>
      <c r="BD72" s="19"/>
      <c r="BE72" s="19"/>
      <c r="BF72" s="19"/>
      <c r="BG72" s="19"/>
      <c r="BH72" s="19"/>
      <c r="BI72" s="19"/>
      <c r="BJ72" s="19"/>
      <c r="BK72" s="19"/>
      <c r="BL72" s="19"/>
      <c r="BM72" s="19"/>
      <c r="BN72" s="19"/>
      <c r="BO72" s="19"/>
      <c r="BP72" s="19"/>
      <c r="BQ72" s="19"/>
      <c r="BR72" s="19"/>
      <c r="BS72" s="19"/>
      <c r="BT72" s="19"/>
      <c r="BU72" s="19"/>
      <c r="BV72" s="19"/>
      <c r="BW72" s="19"/>
      <c r="BX72" s="19"/>
      <c r="BY72" s="19"/>
      <c r="BZ72" s="19"/>
      <c r="CA72" s="19"/>
      <c r="CB72" s="19"/>
      <c r="CC72" s="19"/>
      <c r="CD72" s="19"/>
      <c r="CE72" s="19"/>
      <c r="CF72" s="19"/>
      <c r="CG72" s="19"/>
      <c r="CH72" s="19"/>
      <c r="CI72" s="19"/>
      <c r="CJ72" s="19"/>
      <c r="CK72" s="19"/>
      <c r="CL72" s="19"/>
      <c r="CM72" s="19"/>
      <c r="CN72" s="19"/>
      <c r="CO72" s="19"/>
      <c r="CP72" s="19"/>
      <c r="CQ72" s="19"/>
      <c r="CR72" s="19"/>
      <c r="CS72" s="19"/>
      <c r="CT72" s="19"/>
      <c r="CU72" s="19"/>
      <c r="CV72" s="19"/>
      <c r="CW72" s="19"/>
    </row>
    <row r="73" spans="1:101" s="17" customFormat="1" x14ac:dyDescent="0.3">
      <c r="A73" s="19"/>
      <c r="B73" s="19"/>
      <c r="C73" s="19"/>
      <c r="D73" s="19"/>
      <c r="E73" s="21"/>
      <c r="F73" s="19"/>
      <c r="G73" s="19"/>
      <c r="H73" s="19"/>
      <c r="I73" s="19"/>
      <c r="J73" s="56"/>
      <c r="K73" s="19"/>
      <c r="L73" s="19"/>
      <c r="M73" s="19"/>
      <c r="N73" s="19"/>
      <c r="O73" s="19"/>
      <c r="P73" s="19"/>
      <c r="Q73" s="19"/>
      <c r="R73" s="19"/>
      <c r="S73" s="19"/>
      <c r="T73" s="19"/>
      <c r="U73" s="19"/>
      <c r="V73" s="19"/>
      <c r="W73" s="19"/>
      <c r="X73" s="19"/>
      <c r="Y73" s="56"/>
      <c r="Z73" s="56"/>
      <c r="AA73" s="56"/>
      <c r="AB73" s="56"/>
      <c r="AC73" s="56"/>
      <c r="AD73" s="56"/>
      <c r="AE73" s="56"/>
      <c r="AF73" s="56"/>
      <c r="AG73" s="56"/>
      <c r="AH73" s="56"/>
      <c r="AI73" s="56"/>
      <c r="AJ73" s="56"/>
      <c r="AK73" s="56"/>
      <c r="AL73" s="56"/>
      <c r="AM73" s="56"/>
      <c r="AN73" s="56"/>
      <c r="AO73" s="56"/>
      <c r="AP73" s="56"/>
      <c r="AQ73" s="56"/>
      <c r="AR73" s="56"/>
      <c r="AS73" s="56"/>
      <c r="AT73" s="56"/>
      <c r="AU73" s="56"/>
      <c r="AV73" s="56"/>
      <c r="AW73" s="56"/>
      <c r="AX73" s="56"/>
      <c r="AY73" s="56"/>
      <c r="AZ73" s="56"/>
      <c r="BA73" s="56"/>
      <c r="BB73" s="56"/>
      <c r="BC73" s="56"/>
      <c r="BD73" s="56"/>
      <c r="BE73" s="56"/>
      <c r="BF73" s="56"/>
      <c r="BG73" s="56"/>
      <c r="BH73" s="56"/>
      <c r="BI73" s="56"/>
      <c r="BJ73" s="56"/>
      <c r="BK73" s="56"/>
      <c r="BL73" s="56"/>
      <c r="BM73" s="56"/>
      <c r="BN73" s="56"/>
      <c r="BO73" s="56"/>
      <c r="BP73" s="56"/>
      <c r="BQ73" s="56"/>
      <c r="BR73" s="56"/>
      <c r="BS73" s="56"/>
      <c r="BT73" s="56"/>
      <c r="BU73" s="56"/>
      <c r="BV73" s="56"/>
      <c r="BW73" s="56"/>
      <c r="BX73" s="56"/>
      <c r="BY73" s="56"/>
      <c r="BZ73" s="56"/>
      <c r="CA73" s="56"/>
      <c r="CB73" s="56"/>
      <c r="CC73" s="56"/>
      <c r="CD73" s="56"/>
      <c r="CE73" s="56"/>
      <c r="CF73" s="56"/>
      <c r="CG73" s="56"/>
      <c r="CH73" s="56"/>
      <c r="CI73" s="56"/>
      <c r="CJ73" s="56"/>
      <c r="CK73" s="56"/>
      <c r="CL73" s="56"/>
      <c r="CM73" s="56"/>
      <c r="CN73" s="56"/>
      <c r="CO73" s="56"/>
      <c r="CP73" s="56"/>
      <c r="CQ73" s="56"/>
      <c r="CR73" s="56"/>
      <c r="CS73" s="56"/>
      <c r="CT73" s="56"/>
      <c r="CU73" s="56"/>
      <c r="CV73" s="56"/>
      <c r="CW73" s="56"/>
    </row>
    <row r="74" spans="1:101" x14ac:dyDescent="0.3">
      <c r="J74" s="56"/>
      <c r="K74" s="19"/>
      <c r="L74" s="19"/>
      <c r="M74" s="19"/>
      <c r="N74" s="19"/>
      <c r="O74" s="19"/>
      <c r="P74" s="19"/>
      <c r="Q74" s="19"/>
      <c r="R74" s="19"/>
      <c r="S74" s="19"/>
      <c r="T74" s="19"/>
      <c r="U74" s="19"/>
      <c r="V74" s="19"/>
      <c r="W74" s="19"/>
    </row>
    <row r="75" spans="1:101" x14ac:dyDescent="0.3">
      <c r="J75" s="56"/>
      <c r="K75" s="19"/>
      <c r="L75" s="19"/>
      <c r="M75" s="19"/>
      <c r="N75" s="19"/>
      <c r="O75" s="19"/>
      <c r="P75" s="19"/>
      <c r="Q75" s="19"/>
      <c r="R75" s="19"/>
      <c r="S75" s="19"/>
      <c r="T75" s="19"/>
      <c r="U75" s="19"/>
      <c r="V75" s="19"/>
      <c r="W75" s="19"/>
    </row>
    <row r="76" spans="1:101" x14ac:dyDescent="0.3">
      <c r="J76" s="56"/>
      <c r="K76" s="19"/>
      <c r="L76" s="19"/>
      <c r="M76" s="19"/>
      <c r="N76" s="19"/>
      <c r="O76" s="19"/>
      <c r="P76" s="19"/>
      <c r="Q76" s="19"/>
      <c r="R76" s="19"/>
      <c r="S76" s="19"/>
      <c r="T76" s="19"/>
      <c r="U76" s="19"/>
      <c r="V76" s="19"/>
      <c r="W76" s="19"/>
    </row>
    <row r="77" spans="1:101" x14ac:dyDescent="0.3">
      <c r="J77" s="56"/>
      <c r="K77" s="19"/>
      <c r="L77" s="19"/>
      <c r="M77" s="19"/>
      <c r="N77" s="19"/>
      <c r="O77" s="19"/>
      <c r="P77" s="19"/>
      <c r="Q77" s="19"/>
      <c r="R77" s="19"/>
      <c r="S77" s="19"/>
      <c r="T77" s="19"/>
      <c r="U77" s="19"/>
      <c r="V77" s="19"/>
      <c r="W77" s="19"/>
    </row>
    <row r="78" spans="1:101" x14ac:dyDescent="0.3">
      <c r="J78" s="56"/>
      <c r="K78" s="19"/>
      <c r="L78" s="19"/>
      <c r="M78" s="19"/>
      <c r="N78" s="19"/>
      <c r="O78" s="19"/>
      <c r="P78" s="19"/>
      <c r="Q78" s="19"/>
      <c r="R78" s="19"/>
      <c r="S78" s="19"/>
      <c r="T78" s="19"/>
      <c r="U78" s="19"/>
      <c r="V78" s="19"/>
      <c r="W78" s="19"/>
    </row>
    <row r="79" spans="1:101" x14ac:dyDescent="0.3">
      <c r="J79" s="56"/>
      <c r="K79" s="19"/>
      <c r="L79" s="19"/>
      <c r="M79" s="19"/>
      <c r="N79" s="19"/>
      <c r="O79" s="19"/>
      <c r="P79" s="19"/>
      <c r="Q79" s="19"/>
      <c r="R79" s="19"/>
      <c r="S79" s="19"/>
      <c r="T79" s="19"/>
      <c r="U79" s="19"/>
      <c r="V79" s="19"/>
      <c r="W79" s="19"/>
    </row>
    <row r="80" spans="1:101" x14ac:dyDescent="0.3">
      <c r="J80" s="56"/>
      <c r="K80" s="19"/>
      <c r="L80" s="19"/>
      <c r="M80" s="19"/>
      <c r="N80" s="19"/>
      <c r="O80" s="19"/>
      <c r="P80" s="19"/>
      <c r="Q80" s="19"/>
      <c r="R80" s="19"/>
      <c r="S80" s="19"/>
      <c r="T80" s="19"/>
      <c r="U80" s="19"/>
      <c r="V80" s="19"/>
      <c r="W80" s="19"/>
    </row>
    <row r="81" spans="10:23" x14ac:dyDescent="0.3">
      <c r="J81" s="56"/>
      <c r="K81" s="19"/>
      <c r="L81" s="19"/>
      <c r="M81" s="19"/>
      <c r="N81" s="19"/>
      <c r="O81" s="19"/>
      <c r="P81" s="19"/>
      <c r="Q81" s="19"/>
      <c r="R81" s="19"/>
      <c r="S81" s="19"/>
      <c r="T81" s="19"/>
      <c r="U81" s="19"/>
      <c r="V81" s="19"/>
      <c r="W81" s="19"/>
    </row>
    <row r="82" spans="10:23" x14ac:dyDescent="0.3">
      <c r="J82" s="56"/>
      <c r="K82" s="19"/>
      <c r="L82" s="19"/>
      <c r="M82" s="19"/>
      <c r="N82" s="19"/>
      <c r="O82" s="19"/>
      <c r="P82" s="19"/>
      <c r="Q82" s="19"/>
      <c r="R82" s="19"/>
      <c r="S82" s="19"/>
      <c r="T82" s="19"/>
      <c r="U82" s="19"/>
      <c r="V82" s="19"/>
      <c r="W82" s="19"/>
    </row>
    <row r="83" spans="10:23" x14ac:dyDescent="0.3">
      <c r="J83" s="56"/>
      <c r="K83" s="19"/>
      <c r="L83" s="19"/>
      <c r="M83" s="19"/>
      <c r="N83" s="19"/>
      <c r="O83" s="19"/>
      <c r="P83" s="19"/>
      <c r="Q83" s="19"/>
      <c r="R83" s="19"/>
      <c r="S83" s="19"/>
      <c r="T83" s="19"/>
      <c r="U83" s="19"/>
      <c r="V83" s="19"/>
      <c r="W83" s="19"/>
    </row>
    <row r="84" spans="10:23" x14ac:dyDescent="0.3">
      <c r="J84" s="56"/>
      <c r="K84" s="19"/>
      <c r="L84" s="19"/>
      <c r="M84" s="19"/>
      <c r="N84" s="19"/>
      <c r="O84" s="19"/>
      <c r="P84" s="19"/>
      <c r="Q84" s="19"/>
      <c r="R84" s="19"/>
      <c r="S84" s="19"/>
      <c r="T84" s="19"/>
      <c r="U84" s="19"/>
      <c r="V84" s="19"/>
      <c r="W84" s="19"/>
    </row>
    <row r="85" spans="10:23" x14ac:dyDescent="0.3">
      <c r="J85" s="56"/>
      <c r="K85" s="19"/>
      <c r="L85" s="19"/>
      <c r="M85" s="19"/>
      <c r="N85" s="19"/>
      <c r="O85" s="19"/>
      <c r="P85" s="19"/>
      <c r="Q85" s="19"/>
      <c r="R85" s="19"/>
      <c r="S85" s="19"/>
      <c r="T85" s="19"/>
      <c r="U85" s="19"/>
      <c r="V85" s="19"/>
      <c r="W85" s="19"/>
    </row>
    <row r="86" spans="10:23" x14ac:dyDescent="0.3">
      <c r="J86" s="56"/>
      <c r="K86" s="19"/>
      <c r="L86" s="19"/>
      <c r="M86" s="19"/>
      <c r="N86" s="19"/>
      <c r="O86" s="19"/>
      <c r="P86" s="19"/>
      <c r="Q86" s="19"/>
      <c r="R86" s="19"/>
      <c r="S86" s="19"/>
      <c r="T86" s="19"/>
      <c r="U86" s="19"/>
      <c r="V86" s="19"/>
      <c r="W86" s="19"/>
    </row>
    <row r="87" spans="10:23" x14ac:dyDescent="0.3">
      <c r="J87" s="56"/>
      <c r="K87" s="19"/>
      <c r="L87" s="19"/>
      <c r="M87" s="19"/>
      <c r="N87" s="19"/>
      <c r="O87" s="19"/>
      <c r="P87" s="19"/>
      <c r="Q87" s="19"/>
      <c r="R87" s="19"/>
      <c r="S87" s="19"/>
      <c r="T87" s="19"/>
      <c r="U87" s="19"/>
      <c r="V87" s="19"/>
      <c r="W87" s="19"/>
    </row>
    <row r="88" spans="10:23" x14ac:dyDescent="0.3">
      <c r="J88" s="56"/>
      <c r="K88" s="19"/>
      <c r="L88" s="19"/>
      <c r="M88" s="19"/>
      <c r="N88" s="19"/>
      <c r="O88" s="19"/>
      <c r="P88" s="19"/>
      <c r="Q88" s="19"/>
      <c r="R88" s="19"/>
      <c r="S88" s="19"/>
      <c r="T88" s="19"/>
      <c r="U88" s="19"/>
      <c r="V88" s="19"/>
      <c r="W88" s="19"/>
    </row>
    <row r="89" spans="10:23" x14ac:dyDescent="0.3">
      <c r="J89" s="56"/>
      <c r="K89" s="19"/>
      <c r="L89" s="19"/>
      <c r="M89" s="19"/>
      <c r="N89" s="19"/>
      <c r="O89" s="19"/>
      <c r="P89" s="19"/>
      <c r="Q89" s="19"/>
      <c r="R89" s="19"/>
      <c r="S89" s="19"/>
      <c r="T89" s="19"/>
      <c r="U89" s="19"/>
      <c r="V89" s="19"/>
      <c r="W89" s="19"/>
    </row>
    <row r="90" spans="10:23" x14ac:dyDescent="0.3">
      <c r="J90" s="56"/>
      <c r="K90" s="19"/>
      <c r="L90" s="19"/>
      <c r="M90" s="19"/>
      <c r="N90" s="19"/>
      <c r="O90" s="19"/>
      <c r="P90" s="19"/>
      <c r="Q90" s="19"/>
      <c r="R90" s="19"/>
      <c r="S90" s="19"/>
      <c r="T90" s="19"/>
      <c r="U90" s="19"/>
      <c r="V90" s="19"/>
      <c r="W90" s="19"/>
    </row>
    <row r="91" spans="10:23" x14ac:dyDescent="0.3">
      <c r="J91" s="56"/>
      <c r="K91" s="19"/>
      <c r="L91" s="19"/>
      <c r="M91" s="19"/>
      <c r="N91" s="19"/>
      <c r="O91" s="19"/>
      <c r="P91" s="19"/>
      <c r="Q91" s="19"/>
      <c r="R91" s="19"/>
      <c r="S91" s="19"/>
      <c r="T91" s="19"/>
      <c r="U91" s="19"/>
      <c r="V91" s="19"/>
      <c r="W91" s="19"/>
    </row>
    <row r="92" spans="10:23" x14ac:dyDescent="0.3">
      <c r="J92" s="56"/>
      <c r="K92" s="19"/>
      <c r="L92" s="19"/>
      <c r="M92" s="19"/>
      <c r="N92" s="19"/>
      <c r="O92" s="19"/>
      <c r="P92" s="19"/>
      <c r="Q92" s="19"/>
      <c r="R92" s="19"/>
      <c r="S92" s="19"/>
      <c r="T92" s="19"/>
      <c r="U92" s="19"/>
      <c r="V92" s="19"/>
      <c r="W92" s="19"/>
    </row>
    <row r="93" spans="10:23" x14ac:dyDescent="0.3">
      <c r="J93" s="56"/>
      <c r="K93" s="19"/>
      <c r="L93" s="19"/>
      <c r="M93" s="19"/>
      <c r="N93" s="19"/>
      <c r="O93" s="19"/>
      <c r="P93" s="19"/>
      <c r="Q93" s="19"/>
      <c r="R93" s="19"/>
      <c r="S93" s="19"/>
      <c r="T93" s="19"/>
      <c r="U93" s="19"/>
      <c r="V93" s="19"/>
      <c r="W93" s="19"/>
    </row>
    <row r="94" spans="10:23" x14ac:dyDescent="0.3">
      <c r="J94" s="56"/>
      <c r="K94" s="19"/>
      <c r="L94" s="19"/>
      <c r="M94" s="19"/>
      <c r="N94" s="19"/>
      <c r="O94" s="19"/>
      <c r="P94" s="19"/>
      <c r="Q94" s="19"/>
      <c r="R94" s="19"/>
      <c r="S94" s="19"/>
      <c r="T94" s="19"/>
      <c r="U94" s="19"/>
      <c r="V94" s="19"/>
      <c r="W94" s="19"/>
    </row>
    <row r="95" spans="10:23" x14ac:dyDescent="0.3">
      <c r="J95" s="56"/>
      <c r="K95" s="19"/>
      <c r="L95" s="19"/>
      <c r="M95" s="19"/>
      <c r="N95" s="19"/>
      <c r="O95" s="19"/>
      <c r="P95" s="19"/>
      <c r="Q95" s="19"/>
      <c r="R95" s="19"/>
      <c r="S95" s="19"/>
      <c r="T95" s="19"/>
      <c r="U95" s="19"/>
      <c r="V95" s="19"/>
      <c r="W95" s="19"/>
    </row>
    <row r="96" spans="10:23" x14ac:dyDescent="0.3">
      <c r="J96" s="56"/>
      <c r="K96" s="19"/>
      <c r="L96" s="19"/>
      <c r="M96" s="19"/>
      <c r="N96" s="19"/>
      <c r="O96" s="19"/>
      <c r="P96" s="19"/>
      <c r="Q96" s="19"/>
      <c r="R96" s="19"/>
      <c r="S96" s="19"/>
      <c r="T96" s="19"/>
      <c r="U96" s="19"/>
      <c r="V96" s="19"/>
      <c r="W96" s="19"/>
    </row>
    <row r="97" spans="10:23" x14ac:dyDescent="0.3">
      <c r="J97" s="56"/>
      <c r="K97" s="19"/>
      <c r="L97" s="19"/>
      <c r="M97" s="19"/>
      <c r="N97" s="19"/>
      <c r="O97" s="19"/>
      <c r="P97" s="19"/>
      <c r="Q97" s="19"/>
      <c r="R97" s="19"/>
      <c r="S97" s="19"/>
      <c r="T97" s="19"/>
      <c r="U97" s="19"/>
      <c r="V97" s="19"/>
      <c r="W97" s="19"/>
    </row>
    <row r="98" spans="10:23" x14ac:dyDescent="0.3">
      <c r="J98" s="56"/>
      <c r="K98" s="19"/>
      <c r="L98" s="19"/>
      <c r="M98" s="19"/>
      <c r="N98" s="19"/>
      <c r="O98" s="19"/>
      <c r="P98" s="19"/>
      <c r="Q98" s="19"/>
      <c r="R98" s="19"/>
      <c r="S98" s="19"/>
      <c r="T98" s="19"/>
      <c r="U98" s="19"/>
      <c r="V98" s="19"/>
      <c r="W98" s="19"/>
    </row>
    <row r="99" spans="10:23" x14ac:dyDescent="0.3">
      <c r="J99" s="56"/>
      <c r="K99" s="19"/>
      <c r="L99" s="19"/>
      <c r="M99" s="19"/>
      <c r="N99" s="19"/>
      <c r="O99" s="19"/>
      <c r="P99" s="19"/>
      <c r="Q99" s="19"/>
      <c r="R99" s="19"/>
      <c r="S99" s="19"/>
      <c r="T99" s="19"/>
      <c r="U99" s="19"/>
      <c r="V99" s="19"/>
      <c r="W99" s="19"/>
    </row>
    <row r="100" spans="10:23" x14ac:dyDescent="0.3">
      <c r="J100" s="56"/>
      <c r="K100" s="19"/>
      <c r="L100" s="19"/>
      <c r="M100" s="19"/>
      <c r="N100" s="19"/>
      <c r="O100" s="19"/>
      <c r="P100" s="19"/>
      <c r="Q100" s="19"/>
      <c r="R100" s="19"/>
      <c r="S100" s="19"/>
      <c r="T100" s="19"/>
      <c r="U100" s="19"/>
      <c r="V100" s="19"/>
      <c r="W100" s="19"/>
    </row>
    <row r="101" spans="10:23" x14ac:dyDescent="0.3">
      <c r="J101" s="56"/>
      <c r="K101" s="19"/>
      <c r="L101" s="19"/>
      <c r="M101" s="19"/>
      <c r="N101" s="19"/>
      <c r="O101" s="19"/>
      <c r="P101" s="19"/>
      <c r="Q101" s="19"/>
      <c r="R101" s="19"/>
      <c r="S101" s="19"/>
      <c r="T101" s="19"/>
      <c r="U101" s="19"/>
      <c r="V101" s="19"/>
      <c r="W101" s="19"/>
    </row>
    <row r="102" spans="10:23" x14ac:dyDescent="0.3">
      <c r="J102" s="56"/>
      <c r="K102" s="19"/>
      <c r="L102" s="19"/>
      <c r="M102" s="19"/>
      <c r="N102" s="19"/>
      <c r="O102" s="19"/>
      <c r="P102" s="19"/>
      <c r="Q102" s="19"/>
      <c r="R102" s="19"/>
      <c r="S102" s="19"/>
      <c r="T102" s="19"/>
      <c r="U102" s="19"/>
      <c r="V102" s="19"/>
      <c r="W102" s="19"/>
    </row>
    <row r="103" spans="10:23" x14ac:dyDescent="0.3">
      <c r="J103" s="56"/>
      <c r="K103" s="19"/>
      <c r="L103" s="19"/>
      <c r="M103" s="19"/>
      <c r="N103" s="19"/>
      <c r="O103" s="19"/>
      <c r="P103" s="19"/>
      <c r="Q103" s="19"/>
      <c r="R103" s="19"/>
      <c r="S103" s="19"/>
      <c r="T103" s="19"/>
      <c r="U103" s="19"/>
      <c r="V103" s="19"/>
      <c r="W103" s="19"/>
    </row>
    <row r="104" spans="10:23" x14ac:dyDescent="0.3">
      <c r="J104" s="56"/>
      <c r="K104" s="19"/>
      <c r="L104" s="19"/>
      <c r="M104" s="19"/>
      <c r="N104" s="19"/>
      <c r="O104" s="19"/>
      <c r="P104" s="19"/>
      <c r="Q104" s="19"/>
      <c r="R104" s="19"/>
      <c r="S104" s="19"/>
      <c r="T104" s="19"/>
      <c r="U104" s="19"/>
      <c r="V104" s="19"/>
      <c r="W104" s="19"/>
    </row>
    <row r="105" spans="10:23" x14ac:dyDescent="0.3">
      <c r="J105" s="56"/>
      <c r="K105" s="19"/>
      <c r="L105" s="19"/>
      <c r="M105" s="19"/>
      <c r="N105" s="19"/>
      <c r="O105" s="19"/>
      <c r="P105" s="19"/>
      <c r="Q105" s="19"/>
      <c r="R105" s="19"/>
      <c r="S105" s="19"/>
      <c r="T105" s="19"/>
      <c r="U105" s="19"/>
      <c r="V105" s="19"/>
      <c r="W105" s="19"/>
    </row>
    <row r="106" spans="10:23" x14ac:dyDescent="0.3">
      <c r="J106" s="56"/>
      <c r="K106" s="19"/>
      <c r="L106" s="19"/>
      <c r="M106" s="19"/>
      <c r="N106" s="19"/>
      <c r="O106" s="19"/>
      <c r="P106" s="19"/>
      <c r="Q106" s="19"/>
      <c r="R106" s="19"/>
      <c r="S106" s="19"/>
      <c r="T106" s="19"/>
      <c r="U106" s="19"/>
      <c r="V106" s="19"/>
      <c r="W106" s="19"/>
    </row>
    <row r="107" spans="10:23" x14ac:dyDescent="0.3">
      <c r="J107" s="56"/>
      <c r="K107" s="19"/>
      <c r="L107" s="19"/>
      <c r="M107" s="19"/>
      <c r="N107" s="19"/>
      <c r="O107" s="19"/>
      <c r="P107" s="19"/>
      <c r="Q107" s="19"/>
      <c r="R107" s="19"/>
      <c r="S107" s="19"/>
      <c r="T107" s="19"/>
      <c r="U107" s="19"/>
      <c r="V107" s="19"/>
      <c r="W107" s="19"/>
    </row>
    <row r="108" spans="10:23" x14ac:dyDescent="0.3">
      <c r="J108" s="56"/>
      <c r="K108" s="19"/>
      <c r="L108" s="19"/>
      <c r="M108" s="19"/>
      <c r="N108" s="19"/>
      <c r="O108" s="19"/>
      <c r="P108" s="19"/>
      <c r="Q108" s="19"/>
      <c r="R108" s="19"/>
      <c r="S108" s="19"/>
      <c r="T108" s="19"/>
      <c r="U108" s="19"/>
      <c r="V108" s="19"/>
      <c r="W108" s="19"/>
    </row>
    <row r="109" spans="10:23" x14ac:dyDescent="0.3">
      <c r="J109" s="56"/>
      <c r="K109" s="19"/>
      <c r="L109" s="19"/>
      <c r="M109" s="19"/>
      <c r="N109" s="19"/>
      <c r="O109" s="19"/>
      <c r="P109" s="19"/>
      <c r="Q109" s="19"/>
      <c r="R109" s="19"/>
      <c r="S109" s="19"/>
      <c r="T109" s="19"/>
      <c r="U109" s="19"/>
      <c r="V109" s="19"/>
      <c r="W109" s="19"/>
    </row>
    <row r="110" spans="10:23" x14ac:dyDescent="0.3">
      <c r="J110" s="56"/>
      <c r="K110" s="19"/>
      <c r="L110" s="19"/>
      <c r="M110" s="19"/>
      <c r="N110" s="19"/>
      <c r="O110" s="19"/>
      <c r="P110" s="19"/>
      <c r="Q110" s="19"/>
      <c r="R110" s="19"/>
      <c r="S110" s="19"/>
      <c r="T110" s="19"/>
      <c r="U110" s="19"/>
      <c r="V110" s="19"/>
      <c r="W110" s="19"/>
    </row>
    <row r="111" spans="10:23" x14ac:dyDescent="0.3">
      <c r="J111" s="56"/>
      <c r="K111" s="19"/>
      <c r="L111" s="19"/>
      <c r="M111" s="19"/>
      <c r="N111" s="19"/>
      <c r="O111" s="19"/>
      <c r="P111" s="19"/>
      <c r="Q111" s="19"/>
      <c r="R111" s="19"/>
      <c r="S111" s="19"/>
      <c r="T111" s="19"/>
      <c r="U111" s="19"/>
      <c r="V111" s="19"/>
      <c r="W111" s="19"/>
    </row>
    <row r="112" spans="10:23" x14ac:dyDescent="0.3">
      <c r="J112" s="56"/>
      <c r="K112" s="19"/>
      <c r="L112" s="19"/>
      <c r="M112" s="19"/>
      <c r="N112" s="19"/>
      <c r="O112" s="19"/>
      <c r="P112" s="19"/>
      <c r="Q112" s="19"/>
      <c r="R112" s="19"/>
      <c r="S112" s="19"/>
      <c r="T112" s="19"/>
      <c r="U112" s="19"/>
      <c r="V112" s="19"/>
      <c r="W112" s="19"/>
    </row>
    <row r="113" spans="10:23" x14ac:dyDescent="0.3">
      <c r="J113" s="56"/>
      <c r="K113" s="19"/>
      <c r="L113" s="19"/>
      <c r="M113" s="19"/>
      <c r="N113" s="19"/>
      <c r="O113" s="19"/>
      <c r="P113" s="19"/>
      <c r="Q113" s="19"/>
      <c r="R113" s="19"/>
      <c r="S113" s="19"/>
      <c r="T113" s="19"/>
      <c r="U113" s="19"/>
      <c r="V113" s="19"/>
      <c r="W113" s="19"/>
    </row>
    <row r="114" spans="10:23" x14ac:dyDescent="0.3">
      <c r="J114" s="56"/>
      <c r="K114" s="19"/>
      <c r="L114" s="19"/>
      <c r="M114" s="19"/>
      <c r="N114" s="19"/>
      <c r="O114" s="19"/>
      <c r="P114" s="19"/>
      <c r="Q114" s="19"/>
      <c r="R114" s="19"/>
      <c r="S114" s="19"/>
      <c r="T114" s="19"/>
      <c r="U114" s="19"/>
      <c r="V114" s="19"/>
      <c r="W114" s="19"/>
    </row>
    <row r="115" spans="10:23" x14ac:dyDescent="0.3">
      <c r="J115" s="56"/>
      <c r="K115" s="19"/>
      <c r="L115" s="19"/>
      <c r="M115" s="19"/>
      <c r="N115" s="19"/>
      <c r="O115" s="19"/>
      <c r="P115" s="19"/>
      <c r="Q115" s="19"/>
      <c r="R115" s="19"/>
      <c r="S115" s="19"/>
      <c r="T115" s="19"/>
      <c r="U115" s="19"/>
      <c r="V115" s="19"/>
      <c r="W115" s="19"/>
    </row>
    <row r="116" spans="10:23" x14ac:dyDescent="0.3">
      <c r="J116" s="56"/>
      <c r="K116" s="19"/>
      <c r="L116" s="19"/>
      <c r="M116" s="19"/>
      <c r="N116" s="19"/>
      <c r="O116" s="19"/>
      <c r="P116" s="19"/>
      <c r="Q116" s="19"/>
      <c r="R116" s="19"/>
      <c r="S116" s="19"/>
      <c r="T116" s="19"/>
      <c r="U116" s="19"/>
      <c r="V116" s="19"/>
      <c r="W116" s="19"/>
    </row>
    <row r="117" spans="10:23" x14ac:dyDescent="0.3">
      <c r="J117" s="56"/>
      <c r="K117" s="19"/>
      <c r="L117" s="19"/>
      <c r="M117" s="19"/>
      <c r="N117" s="19"/>
      <c r="O117" s="19"/>
      <c r="P117" s="19"/>
      <c r="Q117" s="19"/>
      <c r="R117" s="19"/>
      <c r="S117" s="19"/>
      <c r="T117" s="19"/>
      <c r="U117" s="19"/>
      <c r="V117" s="19"/>
      <c r="W117" s="19"/>
    </row>
    <row r="118" spans="10:23" x14ac:dyDescent="0.3">
      <c r="J118" s="56"/>
      <c r="K118" s="19"/>
      <c r="L118" s="19"/>
      <c r="M118" s="19"/>
      <c r="N118" s="19"/>
      <c r="O118" s="19"/>
      <c r="P118" s="19"/>
      <c r="Q118" s="19"/>
      <c r="R118" s="19"/>
      <c r="S118" s="19"/>
      <c r="T118" s="19"/>
      <c r="U118" s="19"/>
      <c r="V118" s="19"/>
      <c r="W118" s="19"/>
    </row>
    <row r="119" spans="10:23" x14ac:dyDescent="0.3">
      <c r="J119" s="56"/>
      <c r="K119" s="19"/>
      <c r="L119" s="19"/>
      <c r="M119" s="19"/>
      <c r="N119" s="19"/>
      <c r="O119" s="19"/>
      <c r="P119" s="19"/>
      <c r="Q119" s="19"/>
      <c r="R119" s="19"/>
      <c r="S119" s="19"/>
      <c r="T119" s="19"/>
      <c r="U119" s="19"/>
      <c r="V119" s="19"/>
      <c r="W119" s="19"/>
    </row>
    <row r="120" spans="10:23" x14ac:dyDescent="0.3">
      <c r="J120" s="56"/>
      <c r="K120" s="19"/>
      <c r="L120" s="19"/>
      <c r="M120" s="19"/>
      <c r="N120" s="19"/>
      <c r="O120" s="19"/>
      <c r="P120" s="19"/>
      <c r="Q120" s="19"/>
      <c r="R120" s="19"/>
      <c r="S120" s="19"/>
      <c r="T120" s="19"/>
      <c r="U120" s="19"/>
      <c r="V120" s="19"/>
      <c r="W120" s="19"/>
    </row>
    <row r="121" spans="10:23" x14ac:dyDescent="0.3">
      <c r="J121" s="56"/>
      <c r="K121" s="19"/>
      <c r="L121" s="19"/>
      <c r="M121" s="19"/>
      <c r="N121" s="19"/>
      <c r="O121" s="19"/>
      <c r="P121" s="19"/>
      <c r="Q121" s="19"/>
      <c r="R121" s="19"/>
      <c r="S121" s="19"/>
      <c r="T121" s="19"/>
      <c r="U121" s="19"/>
      <c r="V121" s="19"/>
      <c r="W121" s="19"/>
    </row>
    <row r="122" spans="10:23" x14ac:dyDescent="0.3">
      <c r="J122" s="56"/>
      <c r="K122" s="19"/>
      <c r="L122" s="19"/>
      <c r="M122" s="19"/>
      <c r="N122" s="19"/>
      <c r="O122" s="19"/>
      <c r="P122" s="19"/>
      <c r="Q122" s="19"/>
      <c r="R122" s="19"/>
      <c r="S122" s="19"/>
      <c r="T122" s="19"/>
      <c r="U122" s="19"/>
      <c r="V122" s="19"/>
      <c r="W122" s="19"/>
    </row>
    <row r="123" spans="10:23" x14ac:dyDescent="0.3">
      <c r="J123" s="56"/>
      <c r="K123" s="19"/>
      <c r="L123" s="19"/>
      <c r="M123" s="19"/>
      <c r="N123" s="19"/>
      <c r="O123" s="19"/>
      <c r="P123" s="19"/>
      <c r="Q123" s="19"/>
      <c r="R123" s="19"/>
      <c r="S123" s="19"/>
      <c r="T123" s="19"/>
      <c r="U123" s="19"/>
      <c r="V123" s="19"/>
      <c r="W123" s="19"/>
    </row>
    <row r="124" spans="10:23" x14ac:dyDescent="0.3">
      <c r="J124" s="56"/>
      <c r="K124" s="19"/>
      <c r="L124" s="19"/>
      <c r="M124" s="19"/>
      <c r="N124" s="19"/>
      <c r="O124" s="19"/>
      <c r="P124" s="19"/>
      <c r="Q124" s="19"/>
      <c r="R124" s="19"/>
      <c r="S124" s="19"/>
      <c r="T124" s="19"/>
      <c r="U124" s="19"/>
      <c r="V124" s="19"/>
      <c r="W124" s="19"/>
    </row>
    <row r="125" spans="10:23" x14ac:dyDescent="0.3">
      <c r="J125" s="56"/>
      <c r="K125" s="19"/>
      <c r="L125" s="19"/>
      <c r="M125" s="19"/>
      <c r="N125" s="19"/>
      <c r="O125" s="19"/>
      <c r="P125" s="19"/>
      <c r="Q125" s="19"/>
      <c r="R125" s="19"/>
      <c r="S125" s="19"/>
      <c r="T125" s="19"/>
      <c r="U125" s="19"/>
      <c r="V125" s="19"/>
      <c r="W125" s="19"/>
    </row>
    <row r="126" spans="10:23" x14ac:dyDescent="0.3">
      <c r="J126" s="56"/>
      <c r="K126" s="19"/>
      <c r="L126" s="19"/>
      <c r="M126" s="19"/>
      <c r="N126" s="19"/>
      <c r="O126" s="19"/>
      <c r="P126" s="19"/>
      <c r="Q126" s="19"/>
      <c r="R126" s="19"/>
      <c r="S126" s="19"/>
      <c r="T126" s="19"/>
      <c r="U126" s="19"/>
      <c r="V126" s="19"/>
      <c r="W126" s="19"/>
    </row>
    <row r="127" spans="10:23" x14ac:dyDescent="0.3">
      <c r="J127" s="56"/>
      <c r="K127" s="19"/>
      <c r="L127" s="19"/>
      <c r="M127" s="19"/>
      <c r="N127" s="19"/>
      <c r="O127" s="19"/>
      <c r="P127" s="19"/>
      <c r="Q127" s="19"/>
      <c r="R127" s="19"/>
      <c r="S127" s="19"/>
      <c r="T127" s="19"/>
      <c r="U127" s="19"/>
      <c r="V127" s="19"/>
      <c r="W127" s="19"/>
    </row>
    <row r="128" spans="10:23" x14ac:dyDescent="0.3">
      <c r="J128" s="56"/>
      <c r="K128" s="19"/>
      <c r="L128" s="19"/>
      <c r="M128" s="19"/>
      <c r="N128" s="19"/>
      <c r="O128" s="19"/>
      <c r="P128" s="19"/>
      <c r="Q128" s="19"/>
      <c r="R128" s="19"/>
      <c r="S128" s="19"/>
      <c r="T128" s="19"/>
      <c r="U128" s="19"/>
      <c r="V128" s="19"/>
      <c r="W128" s="19"/>
    </row>
    <row r="129" spans="10:23" x14ac:dyDescent="0.3">
      <c r="J129" s="56"/>
      <c r="K129" s="19"/>
      <c r="L129" s="19"/>
      <c r="M129" s="19"/>
      <c r="N129" s="19"/>
      <c r="O129" s="19"/>
      <c r="P129" s="19"/>
      <c r="Q129" s="19"/>
      <c r="R129" s="19"/>
      <c r="S129" s="19"/>
      <c r="T129" s="19"/>
      <c r="U129" s="19"/>
      <c r="V129" s="19"/>
      <c r="W129" s="19"/>
    </row>
    <row r="130" spans="10:23" x14ac:dyDescent="0.3">
      <c r="J130" s="56"/>
      <c r="K130" s="19"/>
      <c r="L130" s="19"/>
      <c r="M130" s="19"/>
      <c r="N130" s="19"/>
      <c r="O130" s="19"/>
      <c r="P130" s="19"/>
      <c r="Q130" s="19"/>
      <c r="R130" s="19"/>
      <c r="S130" s="19"/>
      <c r="T130" s="19"/>
      <c r="U130" s="19"/>
      <c r="V130" s="19"/>
      <c r="W130" s="19"/>
    </row>
    <row r="131" spans="10:23" x14ac:dyDescent="0.3">
      <c r="J131" s="56"/>
      <c r="K131" s="19"/>
      <c r="L131" s="19"/>
      <c r="M131" s="19"/>
      <c r="N131" s="19"/>
      <c r="O131" s="19"/>
      <c r="P131" s="19"/>
      <c r="Q131" s="19"/>
      <c r="R131" s="19"/>
      <c r="S131" s="19"/>
      <c r="T131" s="19"/>
      <c r="U131" s="19"/>
      <c r="V131" s="19"/>
      <c r="W131" s="19"/>
    </row>
    <row r="132" spans="10:23" x14ac:dyDescent="0.3">
      <c r="J132" s="56"/>
      <c r="K132" s="19"/>
      <c r="L132" s="19"/>
      <c r="M132" s="19"/>
      <c r="N132" s="19"/>
      <c r="O132" s="19"/>
      <c r="P132" s="19"/>
      <c r="Q132" s="19"/>
      <c r="R132" s="19"/>
      <c r="S132" s="19"/>
      <c r="T132" s="19"/>
      <c r="U132" s="19"/>
      <c r="V132" s="19"/>
      <c r="W132" s="19"/>
    </row>
    <row r="133" spans="10:23" x14ac:dyDescent="0.3">
      <c r="J133" s="56"/>
      <c r="K133" s="19"/>
      <c r="L133" s="19"/>
      <c r="M133" s="19"/>
      <c r="N133" s="19"/>
      <c r="O133" s="19"/>
      <c r="P133" s="19"/>
      <c r="Q133" s="19"/>
      <c r="R133" s="19"/>
      <c r="S133" s="19"/>
      <c r="T133" s="19"/>
      <c r="U133" s="19"/>
      <c r="V133" s="19"/>
      <c r="W133" s="19"/>
    </row>
    <row r="134" spans="10:23" x14ac:dyDescent="0.3">
      <c r="J134" s="56"/>
      <c r="K134" s="19"/>
      <c r="L134" s="19"/>
      <c r="M134" s="19"/>
      <c r="N134" s="19"/>
      <c r="O134" s="19"/>
      <c r="P134" s="19"/>
      <c r="Q134" s="19"/>
      <c r="R134" s="19"/>
      <c r="S134" s="19"/>
      <c r="T134" s="19"/>
      <c r="U134" s="19"/>
      <c r="V134" s="19"/>
      <c r="W134" s="19"/>
    </row>
    <row r="135" spans="10:23" x14ac:dyDescent="0.3">
      <c r="J135" s="56"/>
      <c r="K135" s="19"/>
      <c r="L135" s="19"/>
      <c r="M135" s="19"/>
      <c r="N135" s="19"/>
      <c r="O135" s="19"/>
      <c r="P135" s="19"/>
      <c r="Q135" s="19"/>
      <c r="R135" s="19"/>
      <c r="S135" s="19"/>
      <c r="T135" s="19"/>
      <c r="U135" s="19"/>
      <c r="V135" s="19"/>
      <c r="W135" s="19"/>
    </row>
    <row r="136" spans="10:23" x14ac:dyDescent="0.3">
      <c r="J136" s="56"/>
      <c r="K136" s="19"/>
      <c r="L136" s="19"/>
      <c r="M136" s="19"/>
      <c r="N136" s="19"/>
      <c r="O136" s="19"/>
      <c r="P136" s="19"/>
      <c r="Q136" s="19"/>
      <c r="R136" s="19"/>
      <c r="S136" s="19"/>
      <c r="T136" s="19"/>
      <c r="U136" s="19"/>
      <c r="V136" s="19"/>
      <c r="W136" s="19"/>
    </row>
    <row r="137" spans="10:23" x14ac:dyDescent="0.3">
      <c r="J137" s="56"/>
      <c r="K137" s="19"/>
      <c r="L137" s="19"/>
      <c r="M137" s="19"/>
      <c r="N137" s="19"/>
      <c r="O137" s="19"/>
      <c r="P137" s="19"/>
      <c r="Q137" s="19"/>
      <c r="R137" s="19"/>
      <c r="S137" s="19"/>
      <c r="T137" s="19"/>
      <c r="U137" s="19"/>
      <c r="V137" s="19"/>
      <c r="W137" s="19"/>
    </row>
    <row r="138" spans="10:23" x14ac:dyDescent="0.3">
      <c r="J138" s="56"/>
      <c r="K138" s="19"/>
      <c r="L138" s="19"/>
      <c r="M138" s="19"/>
      <c r="N138" s="19"/>
      <c r="O138" s="19"/>
      <c r="P138" s="19"/>
      <c r="Q138" s="19"/>
      <c r="R138" s="19"/>
      <c r="S138" s="19"/>
      <c r="T138" s="19"/>
      <c r="U138" s="19"/>
      <c r="V138" s="19"/>
      <c r="W138" s="19"/>
    </row>
    <row r="139" spans="10:23" x14ac:dyDescent="0.3">
      <c r="J139" s="56"/>
      <c r="K139" s="19"/>
      <c r="L139" s="19"/>
      <c r="M139" s="19"/>
      <c r="N139" s="19"/>
      <c r="O139" s="19"/>
      <c r="P139" s="19"/>
      <c r="Q139" s="19"/>
      <c r="R139" s="19"/>
      <c r="S139" s="19"/>
      <c r="T139" s="19"/>
      <c r="U139" s="19"/>
      <c r="V139" s="19"/>
      <c r="W139" s="19"/>
    </row>
    <row r="140" spans="10:23" x14ac:dyDescent="0.3">
      <c r="J140" s="56"/>
      <c r="K140" s="19"/>
      <c r="L140" s="19"/>
      <c r="M140" s="19"/>
      <c r="N140" s="19"/>
      <c r="O140" s="19"/>
      <c r="P140" s="19"/>
      <c r="Q140" s="19"/>
      <c r="R140" s="19"/>
      <c r="S140" s="19"/>
      <c r="T140" s="19"/>
      <c r="U140" s="19"/>
      <c r="V140" s="19"/>
      <c r="W140" s="19"/>
    </row>
    <row r="141" spans="10:23" x14ac:dyDescent="0.3">
      <c r="J141" s="56"/>
      <c r="K141" s="19"/>
      <c r="L141" s="19"/>
      <c r="M141" s="19"/>
      <c r="N141" s="19"/>
      <c r="O141" s="19"/>
      <c r="P141" s="19"/>
      <c r="Q141" s="19"/>
      <c r="R141" s="19"/>
      <c r="S141" s="19"/>
      <c r="T141" s="19"/>
      <c r="U141" s="19"/>
      <c r="V141" s="19"/>
      <c r="W141" s="19"/>
    </row>
    <row r="142" spans="10:23" x14ac:dyDescent="0.3">
      <c r="J142" s="56"/>
      <c r="K142" s="19"/>
      <c r="L142" s="19"/>
      <c r="M142" s="19"/>
      <c r="N142" s="19"/>
      <c r="O142" s="19"/>
      <c r="P142" s="19"/>
      <c r="Q142" s="19"/>
      <c r="R142" s="19"/>
      <c r="S142" s="19"/>
      <c r="T142" s="19"/>
      <c r="U142" s="19"/>
      <c r="V142" s="19"/>
      <c r="W142" s="19"/>
    </row>
    <row r="143" spans="10:23" x14ac:dyDescent="0.3">
      <c r="J143" s="56"/>
      <c r="K143" s="19"/>
      <c r="L143" s="19"/>
      <c r="M143" s="19"/>
      <c r="N143" s="19"/>
      <c r="O143" s="19"/>
      <c r="P143" s="19"/>
      <c r="Q143" s="19"/>
      <c r="R143" s="19"/>
      <c r="S143" s="19"/>
      <c r="T143" s="19"/>
      <c r="U143" s="19"/>
      <c r="V143" s="19"/>
      <c r="W143" s="19"/>
    </row>
    <row r="144" spans="10:23" x14ac:dyDescent="0.3">
      <c r="J144" s="56"/>
      <c r="K144" s="19"/>
      <c r="L144" s="19"/>
      <c r="M144" s="19"/>
      <c r="N144" s="19"/>
      <c r="O144" s="19"/>
      <c r="P144" s="19"/>
      <c r="Q144" s="19"/>
      <c r="R144" s="19"/>
      <c r="S144" s="19"/>
      <c r="T144" s="19"/>
      <c r="U144" s="19"/>
      <c r="V144" s="19"/>
      <c r="W144" s="19"/>
    </row>
    <row r="145" spans="10:23" x14ac:dyDescent="0.3">
      <c r="J145" s="56"/>
      <c r="K145" s="19"/>
      <c r="L145" s="19"/>
      <c r="M145" s="19"/>
      <c r="N145" s="19"/>
      <c r="O145" s="19"/>
      <c r="P145" s="19"/>
      <c r="Q145" s="19"/>
      <c r="R145" s="19"/>
      <c r="S145" s="19"/>
      <c r="T145" s="19"/>
      <c r="U145" s="19"/>
      <c r="V145" s="19"/>
      <c r="W145" s="19"/>
    </row>
    <row r="146" spans="10:23" x14ac:dyDescent="0.3">
      <c r="J146" s="56"/>
      <c r="K146" s="19"/>
      <c r="L146" s="19"/>
      <c r="M146" s="19"/>
      <c r="N146" s="19"/>
      <c r="O146" s="19"/>
      <c r="P146" s="19"/>
      <c r="Q146" s="19"/>
      <c r="R146" s="19"/>
      <c r="S146" s="19"/>
      <c r="T146" s="19"/>
      <c r="U146" s="19"/>
      <c r="V146" s="19"/>
      <c r="W146" s="19"/>
    </row>
    <row r="147" spans="10:23" x14ac:dyDescent="0.3">
      <c r="J147" s="56"/>
      <c r="K147" s="19"/>
      <c r="L147" s="19"/>
      <c r="M147" s="19"/>
      <c r="N147" s="19"/>
      <c r="O147" s="19"/>
      <c r="P147" s="19"/>
      <c r="Q147" s="19"/>
      <c r="R147" s="19"/>
      <c r="S147" s="19"/>
      <c r="T147" s="19"/>
      <c r="U147" s="19"/>
      <c r="V147" s="19"/>
      <c r="W147" s="19"/>
    </row>
    <row r="148" spans="10:23" x14ac:dyDescent="0.3">
      <c r="J148" s="56"/>
      <c r="K148" s="19"/>
      <c r="L148" s="19"/>
      <c r="M148" s="19"/>
      <c r="N148" s="19"/>
      <c r="O148" s="19"/>
      <c r="P148" s="19"/>
      <c r="Q148" s="19"/>
      <c r="R148" s="19"/>
      <c r="S148" s="19"/>
      <c r="T148" s="19"/>
      <c r="U148" s="19"/>
      <c r="V148" s="19"/>
      <c r="W148" s="19"/>
    </row>
    <row r="149" spans="10:23" x14ac:dyDescent="0.3">
      <c r="J149" s="56"/>
      <c r="K149" s="19"/>
      <c r="L149" s="19"/>
      <c r="M149" s="19"/>
      <c r="N149" s="19"/>
      <c r="O149" s="19"/>
      <c r="P149" s="19"/>
      <c r="Q149" s="19"/>
      <c r="R149" s="19"/>
      <c r="S149" s="19"/>
      <c r="T149" s="19"/>
      <c r="U149" s="19"/>
      <c r="V149" s="19"/>
      <c r="W149" s="19"/>
    </row>
    <row r="150" spans="10:23" x14ac:dyDescent="0.3">
      <c r="J150" s="56"/>
      <c r="K150" s="19"/>
      <c r="L150" s="19"/>
      <c r="M150" s="19"/>
      <c r="N150" s="19"/>
      <c r="O150" s="19"/>
      <c r="P150" s="19"/>
      <c r="Q150" s="19"/>
      <c r="R150" s="19"/>
      <c r="S150" s="19"/>
      <c r="T150" s="19"/>
      <c r="U150" s="19"/>
      <c r="V150" s="19"/>
      <c r="W150" s="19"/>
    </row>
    <row r="151" spans="10:23" x14ac:dyDescent="0.3">
      <c r="J151" s="56"/>
      <c r="K151" s="19"/>
      <c r="L151" s="19"/>
      <c r="M151" s="19"/>
      <c r="N151" s="19"/>
      <c r="O151" s="19"/>
      <c r="P151" s="19"/>
      <c r="Q151" s="19"/>
      <c r="R151" s="19"/>
      <c r="S151" s="19"/>
      <c r="T151" s="19"/>
      <c r="U151" s="19"/>
      <c r="V151" s="19"/>
      <c r="W151" s="19"/>
    </row>
    <row r="152" spans="10:23" x14ac:dyDescent="0.3">
      <c r="J152" s="56"/>
      <c r="K152" s="19"/>
      <c r="L152" s="19"/>
      <c r="M152" s="19"/>
      <c r="N152" s="19"/>
      <c r="O152" s="19"/>
      <c r="P152" s="19"/>
      <c r="Q152" s="19"/>
      <c r="R152" s="19"/>
      <c r="S152" s="19"/>
      <c r="T152" s="19"/>
      <c r="U152" s="19"/>
      <c r="V152" s="19"/>
      <c r="W152" s="19"/>
    </row>
    <row r="153" spans="10:23" x14ac:dyDescent="0.3">
      <c r="J153" s="56"/>
      <c r="K153" s="19"/>
      <c r="L153" s="19"/>
      <c r="M153" s="19"/>
      <c r="N153" s="19"/>
      <c r="O153" s="19"/>
      <c r="P153" s="19"/>
      <c r="Q153" s="19"/>
      <c r="R153" s="19"/>
      <c r="S153" s="19"/>
      <c r="T153" s="19"/>
      <c r="U153" s="19"/>
      <c r="V153" s="19"/>
      <c r="W153" s="19"/>
    </row>
    <row r="154" spans="10:23" x14ac:dyDescent="0.3">
      <c r="J154" s="56"/>
      <c r="K154" s="19"/>
      <c r="L154" s="19"/>
      <c r="M154" s="19"/>
      <c r="N154" s="19"/>
      <c r="O154" s="19"/>
      <c r="P154" s="19"/>
      <c r="Q154" s="19"/>
      <c r="R154" s="19"/>
      <c r="S154" s="19"/>
      <c r="T154" s="19"/>
      <c r="U154" s="19"/>
      <c r="V154" s="19"/>
      <c r="W154" s="19"/>
    </row>
    <row r="155" spans="10:23" x14ac:dyDescent="0.3">
      <c r="J155" s="56"/>
      <c r="K155" s="19"/>
      <c r="L155" s="19"/>
      <c r="M155" s="19"/>
      <c r="N155" s="19"/>
      <c r="O155" s="19"/>
      <c r="P155" s="19"/>
      <c r="Q155" s="19"/>
      <c r="R155" s="19"/>
      <c r="S155" s="19"/>
      <c r="T155" s="19"/>
      <c r="U155" s="19"/>
      <c r="V155" s="19"/>
      <c r="W155" s="19"/>
    </row>
    <row r="156" spans="10:23" x14ac:dyDescent="0.3">
      <c r="J156" s="56"/>
      <c r="K156" s="19"/>
      <c r="L156" s="19"/>
      <c r="M156" s="19"/>
      <c r="N156" s="19"/>
      <c r="O156" s="19"/>
      <c r="P156" s="19"/>
      <c r="Q156" s="19"/>
      <c r="R156" s="19"/>
      <c r="S156" s="19"/>
      <c r="T156" s="19"/>
      <c r="U156" s="19"/>
      <c r="V156" s="19"/>
      <c r="W156" s="19"/>
    </row>
    <row r="157" spans="10:23" x14ac:dyDescent="0.3">
      <c r="J157" s="56"/>
      <c r="K157" s="19"/>
      <c r="L157" s="19"/>
      <c r="M157" s="19"/>
      <c r="N157" s="19"/>
      <c r="O157" s="19"/>
      <c r="P157" s="19"/>
      <c r="Q157" s="19"/>
      <c r="R157" s="19"/>
      <c r="S157" s="19"/>
      <c r="T157" s="19"/>
      <c r="U157" s="19"/>
      <c r="V157" s="19"/>
      <c r="W157" s="19"/>
    </row>
    <row r="158" spans="10:23" x14ac:dyDescent="0.3">
      <c r="J158" s="56"/>
      <c r="K158" s="19"/>
      <c r="L158" s="19"/>
      <c r="M158" s="19"/>
      <c r="N158" s="19"/>
      <c r="O158" s="19"/>
      <c r="P158" s="19"/>
      <c r="Q158" s="19"/>
      <c r="R158" s="19"/>
      <c r="S158" s="19"/>
      <c r="T158" s="19"/>
      <c r="U158" s="19"/>
      <c r="V158" s="19"/>
      <c r="W158" s="19"/>
    </row>
    <row r="159" spans="10:23" x14ac:dyDescent="0.3">
      <c r="J159" s="56"/>
      <c r="K159" s="19"/>
      <c r="L159" s="19"/>
      <c r="M159" s="19"/>
      <c r="N159" s="19"/>
      <c r="O159" s="19"/>
      <c r="P159" s="19"/>
      <c r="Q159" s="19"/>
      <c r="R159" s="19"/>
      <c r="S159" s="19"/>
      <c r="T159" s="19"/>
      <c r="U159" s="19"/>
      <c r="V159" s="19"/>
      <c r="W159" s="19"/>
    </row>
    <row r="160" spans="10:23" x14ac:dyDescent="0.3">
      <c r="J160" s="56"/>
      <c r="K160" s="19"/>
      <c r="L160" s="19"/>
      <c r="M160" s="19"/>
      <c r="N160" s="19"/>
      <c r="O160" s="19"/>
      <c r="P160" s="19"/>
      <c r="Q160" s="19"/>
      <c r="R160" s="19"/>
      <c r="S160" s="19"/>
      <c r="T160" s="19"/>
      <c r="U160" s="19"/>
      <c r="V160" s="19"/>
      <c r="W160" s="19"/>
    </row>
    <row r="161" spans="10:23" x14ac:dyDescent="0.3">
      <c r="J161" s="56"/>
      <c r="K161" s="19"/>
      <c r="L161" s="19"/>
      <c r="M161" s="19"/>
      <c r="N161" s="19"/>
      <c r="O161" s="19"/>
      <c r="P161" s="19"/>
      <c r="Q161" s="19"/>
      <c r="R161" s="19"/>
      <c r="S161" s="19"/>
      <c r="T161" s="19"/>
      <c r="U161" s="19"/>
      <c r="V161" s="19"/>
      <c r="W161" s="19"/>
    </row>
    <row r="162" spans="10:23" x14ac:dyDescent="0.3">
      <c r="J162" s="56"/>
      <c r="K162" s="19"/>
      <c r="L162" s="19"/>
      <c r="M162" s="19"/>
      <c r="N162" s="19"/>
      <c r="O162" s="19"/>
      <c r="P162" s="19"/>
      <c r="Q162" s="19"/>
      <c r="R162" s="19"/>
      <c r="S162" s="19"/>
      <c r="T162" s="19"/>
      <c r="U162" s="19"/>
      <c r="V162" s="19"/>
      <c r="W162" s="19"/>
    </row>
    <row r="163" spans="10:23" x14ac:dyDescent="0.3">
      <c r="J163" s="56"/>
      <c r="K163" s="19"/>
      <c r="L163" s="19"/>
      <c r="M163" s="19"/>
      <c r="N163" s="19"/>
      <c r="O163" s="19"/>
      <c r="P163" s="19"/>
      <c r="Q163" s="19"/>
      <c r="R163" s="19"/>
      <c r="S163" s="19"/>
      <c r="T163" s="19"/>
      <c r="U163" s="19"/>
      <c r="V163" s="19"/>
      <c r="W163" s="19"/>
    </row>
    <row r="164" spans="10:23" x14ac:dyDescent="0.3">
      <c r="J164" s="56"/>
      <c r="K164" s="19"/>
      <c r="L164" s="19"/>
      <c r="M164" s="19"/>
      <c r="N164" s="19"/>
      <c r="O164" s="19"/>
      <c r="P164" s="19"/>
      <c r="Q164" s="19"/>
      <c r="R164" s="19"/>
      <c r="S164" s="19"/>
      <c r="T164" s="19"/>
      <c r="U164" s="19"/>
      <c r="V164" s="19"/>
      <c r="W164" s="19"/>
    </row>
    <row r="165" spans="10:23" x14ac:dyDescent="0.3">
      <c r="J165" s="56"/>
      <c r="K165" s="19"/>
      <c r="L165" s="19"/>
      <c r="M165" s="19"/>
      <c r="N165" s="19"/>
      <c r="O165" s="19"/>
      <c r="P165" s="19"/>
      <c r="Q165" s="19"/>
      <c r="R165" s="19"/>
      <c r="S165" s="19"/>
      <c r="T165" s="19"/>
      <c r="U165" s="19"/>
      <c r="V165" s="19"/>
      <c r="W165" s="19"/>
    </row>
    <row r="166" spans="10:23" x14ac:dyDescent="0.3">
      <c r="J166" s="56"/>
      <c r="K166" s="19"/>
      <c r="L166" s="19"/>
      <c r="M166" s="19"/>
      <c r="N166" s="19"/>
      <c r="O166" s="19"/>
      <c r="P166" s="19"/>
      <c r="Q166" s="19"/>
      <c r="R166" s="19"/>
      <c r="S166" s="19"/>
      <c r="T166" s="19"/>
      <c r="U166" s="19"/>
      <c r="V166" s="19"/>
      <c r="W166" s="19"/>
    </row>
    <row r="167" spans="10:23" x14ac:dyDescent="0.3">
      <c r="J167" s="56"/>
      <c r="K167" s="19"/>
      <c r="L167" s="19"/>
      <c r="M167" s="19"/>
      <c r="N167" s="19"/>
      <c r="O167" s="19"/>
      <c r="P167" s="19"/>
      <c r="Q167" s="19"/>
      <c r="R167" s="19"/>
      <c r="S167" s="19"/>
      <c r="T167" s="19"/>
      <c r="U167" s="19"/>
      <c r="V167" s="19"/>
      <c r="W167" s="19"/>
    </row>
    <row r="168" spans="10:23" x14ac:dyDescent="0.3">
      <c r="J168" s="56"/>
      <c r="K168" s="19"/>
      <c r="L168" s="19"/>
      <c r="M168" s="19"/>
      <c r="N168" s="19"/>
      <c r="O168" s="19"/>
      <c r="P168" s="19"/>
      <c r="Q168" s="19"/>
      <c r="R168" s="19"/>
      <c r="S168" s="19"/>
      <c r="T168" s="19"/>
      <c r="U168" s="19"/>
      <c r="V168" s="19"/>
      <c r="W168" s="19"/>
    </row>
    <row r="169" spans="10:23" x14ac:dyDescent="0.3">
      <c r="J169" s="56"/>
      <c r="K169" s="19"/>
      <c r="L169" s="19"/>
      <c r="M169" s="19"/>
      <c r="N169" s="19"/>
      <c r="O169" s="19"/>
      <c r="P169" s="19"/>
      <c r="Q169" s="19"/>
      <c r="R169" s="19"/>
      <c r="S169" s="19"/>
      <c r="T169" s="19"/>
      <c r="U169" s="19"/>
      <c r="V169" s="19"/>
      <c r="W169" s="19"/>
    </row>
    <row r="170" spans="10:23" x14ac:dyDescent="0.3">
      <c r="J170" s="56"/>
      <c r="K170" s="19"/>
      <c r="L170" s="19"/>
      <c r="M170" s="19"/>
      <c r="N170" s="19"/>
      <c r="O170" s="19"/>
      <c r="P170" s="19"/>
      <c r="Q170" s="19"/>
      <c r="R170" s="19"/>
      <c r="S170" s="19"/>
      <c r="T170" s="19"/>
      <c r="U170" s="19"/>
      <c r="V170" s="19"/>
      <c r="W170" s="19"/>
    </row>
    <row r="171" spans="10:23" x14ac:dyDescent="0.3">
      <c r="J171" s="56"/>
      <c r="K171" s="19"/>
      <c r="L171" s="19"/>
      <c r="M171" s="19"/>
      <c r="N171" s="19"/>
      <c r="O171" s="19"/>
      <c r="P171" s="19"/>
      <c r="Q171" s="19"/>
      <c r="R171" s="19"/>
      <c r="S171" s="19"/>
      <c r="T171" s="19"/>
      <c r="U171" s="19"/>
      <c r="V171" s="19"/>
      <c r="W171" s="19"/>
    </row>
    <row r="172" spans="10:23" x14ac:dyDescent="0.3">
      <c r="J172" s="56"/>
      <c r="K172" s="19"/>
      <c r="L172" s="19"/>
      <c r="M172" s="19"/>
      <c r="N172" s="19"/>
      <c r="O172" s="19"/>
      <c r="P172" s="19"/>
      <c r="Q172" s="19"/>
      <c r="R172" s="19"/>
      <c r="S172" s="19"/>
      <c r="T172" s="19"/>
      <c r="U172" s="19"/>
      <c r="V172" s="19"/>
      <c r="W172" s="19"/>
    </row>
    <row r="173" spans="10:23" x14ac:dyDescent="0.3">
      <c r="J173" s="56"/>
      <c r="K173" s="19"/>
      <c r="L173" s="19"/>
      <c r="M173" s="19"/>
      <c r="N173" s="19"/>
      <c r="O173" s="19"/>
      <c r="P173" s="19"/>
      <c r="Q173" s="19"/>
      <c r="R173" s="19"/>
      <c r="S173" s="19"/>
      <c r="T173" s="19"/>
      <c r="U173" s="19"/>
      <c r="V173" s="19"/>
      <c r="W173" s="19"/>
    </row>
    <row r="174" spans="10:23" x14ac:dyDescent="0.3">
      <c r="J174" s="56"/>
      <c r="K174" s="19"/>
      <c r="L174" s="19"/>
      <c r="M174" s="19"/>
      <c r="N174" s="19"/>
      <c r="O174" s="19"/>
      <c r="P174" s="19"/>
      <c r="Q174" s="19"/>
      <c r="R174" s="19"/>
      <c r="S174" s="19"/>
      <c r="T174" s="19"/>
      <c r="U174" s="19"/>
      <c r="V174" s="19"/>
      <c r="W174" s="19"/>
    </row>
    <row r="175" spans="10:23" x14ac:dyDescent="0.3">
      <c r="J175" s="56"/>
      <c r="K175" s="19"/>
      <c r="L175" s="19"/>
      <c r="M175" s="19"/>
      <c r="N175" s="19"/>
      <c r="O175" s="19"/>
      <c r="P175" s="19"/>
      <c r="Q175" s="19"/>
      <c r="R175" s="19"/>
      <c r="S175" s="19"/>
      <c r="T175" s="19"/>
      <c r="U175" s="19"/>
      <c r="V175" s="19"/>
      <c r="W175" s="19"/>
    </row>
    <row r="176" spans="10:23" x14ac:dyDescent="0.3">
      <c r="J176" s="56"/>
      <c r="K176" s="19"/>
      <c r="L176" s="19"/>
      <c r="M176" s="19"/>
      <c r="N176" s="19"/>
      <c r="O176" s="19"/>
      <c r="P176" s="19"/>
      <c r="Q176" s="19"/>
      <c r="R176" s="19"/>
      <c r="S176" s="19"/>
      <c r="T176" s="19"/>
      <c r="U176" s="19"/>
      <c r="V176" s="19"/>
      <c r="W176" s="19"/>
    </row>
    <row r="177" spans="10:23" x14ac:dyDescent="0.3">
      <c r="J177" s="56"/>
      <c r="K177" s="19"/>
      <c r="L177" s="19"/>
      <c r="M177" s="19"/>
      <c r="N177" s="19"/>
      <c r="O177" s="19"/>
      <c r="P177" s="19"/>
      <c r="Q177" s="19"/>
      <c r="R177" s="19"/>
      <c r="S177" s="19"/>
      <c r="T177" s="19"/>
      <c r="U177" s="19"/>
      <c r="V177" s="19"/>
      <c r="W177" s="19"/>
    </row>
    <row r="178" spans="10:23" x14ac:dyDescent="0.3">
      <c r="J178" s="56"/>
      <c r="K178" s="19"/>
      <c r="L178" s="19"/>
      <c r="M178" s="19"/>
      <c r="N178" s="19"/>
      <c r="O178" s="19"/>
      <c r="P178" s="19"/>
      <c r="Q178" s="19"/>
      <c r="R178" s="19"/>
      <c r="S178" s="19"/>
      <c r="T178" s="19"/>
      <c r="U178" s="19"/>
      <c r="V178" s="19"/>
      <c r="W178" s="19"/>
    </row>
    <row r="179" spans="10:23" x14ac:dyDescent="0.3">
      <c r="J179" s="56"/>
      <c r="K179" s="19"/>
      <c r="L179" s="19"/>
      <c r="M179" s="19"/>
      <c r="N179" s="19"/>
      <c r="O179" s="19"/>
      <c r="P179" s="19"/>
      <c r="Q179" s="19"/>
      <c r="R179" s="19"/>
      <c r="S179" s="19"/>
      <c r="T179" s="19"/>
      <c r="U179" s="19"/>
      <c r="V179" s="19"/>
      <c r="W179" s="19"/>
    </row>
    <row r="180" spans="10:23" x14ac:dyDescent="0.3">
      <c r="J180" s="56"/>
      <c r="K180" s="19"/>
      <c r="L180" s="19"/>
      <c r="M180" s="19"/>
      <c r="N180" s="19"/>
      <c r="O180" s="19"/>
      <c r="P180" s="19"/>
      <c r="Q180" s="19"/>
      <c r="R180" s="19"/>
      <c r="S180" s="19"/>
      <c r="T180" s="19"/>
      <c r="U180" s="19"/>
      <c r="V180" s="19"/>
      <c r="W180" s="19"/>
    </row>
    <row r="181" spans="10:23" x14ac:dyDescent="0.3">
      <c r="J181" s="56"/>
      <c r="K181" s="19"/>
      <c r="L181" s="19"/>
      <c r="M181" s="19"/>
      <c r="N181" s="19"/>
      <c r="O181" s="19"/>
      <c r="P181" s="19"/>
      <c r="Q181" s="19"/>
      <c r="R181" s="19"/>
      <c r="S181" s="19"/>
      <c r="T181" s="19"/>
      <c r="U181" s="19"/>
      <c r="V181" s="19"/>
      <c r="W181" s="19"/>
    </row>
    <row r="182" spans="10:23" x14ac:dyDescent="0.3">
      <c r="J182" s="56"/>
      <c r="K182" s="19"/>
      <c r="L182" s="19"/>
      <c r="M182" s="19"/>
      <c r="N182" s="19"/>
      <c r="O182" s="19"/>
      <c r="P182" s="19"/>
      <c r="Q182" s="19"/>
      <c r="R182" s="19"/>
      <c r="S182" s="19"/>
      <c r="T182" s="19"/>
      <c r="U182" s="19"/>
      <c r="V182" s="19"/>
      <c r="W182" s="19"/>
    </row>
    <row r="183" spans="10:23" x14ac:dyDescent="0.3">
      <c r="J183" s="56"/>
      <c r="K183" s="19"/>
      <c r="L183" s="19"/>
      <c r="M183" s="19"/>
      <c r="N183" s="19"/>
      <c r="O183" s="19"/>
      <c r="P183" s="19"/>
      <c r="Q183" s="19"/>
      <c r="R183" s="19"/>
      <c r="S183" s="19"/>
      <c r="T183" s="19"/>
      <c r="U183" s="19"/>
      <c r="V183" s="19"/>
      <c r="W183" s="19"/>
    </row>
    <row r="184" spans="10:23" x14ac:dyDescent="0.3">
      <c r="J184" s="56"/>
      <c r="K184" s="19"/>
      <c r="L184" s="19"/>
      <c r="M184" s="19"/>
      <c r="N184" s="19"/>
      <c r="O184" s="19"/>
      <c r="P184" s="19"/>
      <c r="Q184" s="19"/>
      <c r="R184" s="19"/>
      <c r="S184" s="19"/>
      <c r="T184" s="19"/>
      <c r="U184" s="19"/>
      <c r="V184" s="19"/>
      <c r="W184" s="19"/>
    </row>
    <row r="185" spans="10:23" x14ac:dyDescent="0.3">
      <c r="J185" s="56"/>
      <c r="K185" s="19"/>
      <c r="L185" s="19"/>
      <c r="M185" s="19"/>
      <c r="N185" s="19"/>
      <c r="O185" s="19"/>
      <c r="P185" s="19"/>
      <c r="Q185" s="19"/>
      <c r="R185" s="19"/>
      <c r="S185" s="19"/>
      <c r="T185" s="19"/>
      <c r="U185" s="19"/>
      <c r="V185" s="19"/>
      <c r="W185" s="19"/>
    </row>
    <row r="186" spans="10:23" x14ac:dyDescent="0.3">
      <c r="J186" s="56"/>
      <c r="K186" s="19"/>
      <c r="L186" s="19"/>
      <c r="M186" s="19"/>
      <c r="N186" s="19"/>
      <c r="O186" s="19"/>
      <c r="P186" s="19"/>
      <c r="Q186" s="19"/>
      <c r="R186" s="19"/>
      <c r="S186" s="19"/>
      <c r="T186" s="19"/>
      <c r="U186" s="19"/>
      <c r="V186" s="19"/>
      <c r="W186" s="19"/>
    </row>
    <row r="187" spans="10:23" x14ac:dyDescent="0.3">
      <c r="J187" s="56"/>
      <c r="K187" s="19"/>
      <c r="L187" s="19"/>
      <c r="M187" s="19"/>
      <c r="N187" s="19"/>
      <c r="O187" s="19"/>
      <c r="P187" s="19"/>
      <c r="Q187" s="19"/>
      <c r="R187" s="19"/>
      <c r="S187" s="19"/>
      <c r="T187" s="19"/>
      <c r="U187" s="19"/>
      <c r="V187" s="19"/>
      <c r="W187" s="19"/>
    </row>
    <row r="188" spans="10:23" x14ac:dyDescent="0.3">
      <c r="J188" s="56"/>
      <c r="K188" s="19"/>
      <c r="L188" s="19"/>
      <c r="M188" s="19"/>
      <c r="N188" s="19"/>
      <c r="O188" s="19"/>
      <c r="P188" s="19"/>
      <c r="Q188" s="19"/>
      <c r="R188" s="19"/>
      <c r="S188" s="19"/>
      <c r="T188" s="19"/>
      <c r="U188" s="19"/>
      <c r="V188" s="19"/>
      <c r="W188" s="19"/>
    </row>
    <row r="189" spans="10:23" x14ac:dyDescent="0.3">
      <c r="J189" s="56"/>
      <c r="K189" s="19"/>
      <c r="L189" s="19"/>
      <c r="M189" s="19"/>
      <c r="N189" s="19"/>
      <c r="O189" s="19"/>
      <c r="P189" s="19"/>
      <c r="Q189" s="19"/>
      <c r="R189" s="19"/>
      <c r="S189" s="19"/>
      <c r="T189" s="19"/>
      <c r="U189" s="19"/>
      <c r="V189" s="19"/>
      <c r="W189" s="19"/>
    </row>
    <row r="190" spans="10:23" x14ac:dyDescent="0.3">
      <c r="J190" s="56"/>
      <c r="K190" s="19"/>
      <c r="L190" s="19"/>
      <c r="M190" s="19"/>
      <c r="N190" s="19"/>
      <c r="O190" s="19"/>
      <c r="P190" s="19"/>
      <c r="Q190" s="19"/>
      <c r="R190" s="19"/>
      <c r="S190" s="19"/>
      <c r="T190" s="19"/>
      <c r="U190" s="19"/>
      <c r="V190" s="19"/>
      <c r="W190" s="19"/>
    </row>
    <row r="191" spans="10:23" x14ac:dyDescent="0.3">
      <c r="J191" s="56"/>
      <c r="K191" s="19"/>
      <c r="L191" s="19"/>
      <c r="M191" s="19"/>
      <c r="N191" s="19"/>
      <c r="O191" s="19"/>
      <c r="P191" s="19"/>
      <c r="Q191" s="19"/>
      <c r="R191" s="19"/>
      <c r="S191" s="19"/>
      <c r="T191" s="19"/>
      <c r="U191" s="19"/>
      <c r="V191" s="19"/>
      <c r="W191" s="19"/>
    </row>
    <row r="192" spans="10:23" x14ac:dyDescent="0.3">
      <c r="J192" s="56"/>
      <c r="K192" s="19"/>
      <c r="L192" s="19"/>
      <c r="M192" s="19"/>
      <c r="N192" s="19"/>
      <c r="O192" s="19"/>
      <c r="P192" s="19"/>
      <c r="Q192" s="19"/>
      <c r="R192" s="19"/>
      <c r="S192" s="19"/>
      <c r="T192" s="19"/>
      <c r="U192" s="19"/>
      <c r="V192" s="19"/>
      <c r="W192" s="19"/>
    </row>
    <row r="193" spans="10:23" x14ac:dyDescent="0.3">
      <c r="J193" s="56"/>
      <c r="K193" s="19"/>
      <c r="L193" s="19"/>
      <c r="M193" s="19"/>
      <c r="N193" s="19"/>
      <c r="O193" s="19"/>
      <c r="P193" s="19"/>
      <c r="Q193" s="19"/>
      <c r="R193" s="19"/>
      <c r="S193" s="19"/>
      <c r="T193" s="19"/>
      <c r="U193" s="19"/>
      <c r="V193" s="19"/>
      <c r="W193" s="19"/>
    </row>
    <row r="194" spans="10:23" x14ac:dyDescent="0.3">
      <c r="J194" s="56"/>
      <c r="K194" s="19"/>
      <c r="L194" s="19"/>
      <c r="M194" s="19"/>
      <c r="N194" s="19"/>
      <c r="O194" s="19"/>
      <c r="P194" s="19"/>
      <c r="Q194" s="19"/>
      <c r="R194" s="19"/>
      <c r="S194" s="19"/>
      <c r="T194" s="19"/>
      <c r="U194" s="19"/>
      <c r="V194" s="19"/>
      <c r="W194" s="19"/>
    </row>
    <row r="195" spans="10:23" x14ac:dyDescent="0.3">
      <c r="J195" s="56"/>
      <c r="K195" s="19"/>
      <c r="L195" s="19"/>
      <c r="M195" s="19"/>
      <c r="N195" s="19"/>
      <c r="O195" s="19"/>
      <c r="P195" s="19"/>
      <c r="Q195" s="19"/>
      <c r="R195" s="19"/>
      <c r="S195" s="19"/>
      <c r="T195" s="19"/>
      <c r="U195" s="19"/>
      <c r="V195" s="19"/>
      <c r="W195" s="19"/>
    </row>
    <row r="196" spans="10:23" x14ac:dyDescent="0.3">
      <c r="J196" s="56"/>
      <c r="K196" s="19"/>
      <c r="L196" s="19"/>
      <c r="M196" s="19"/>
      <c r="N196" s="19"/>
      <c r="O196" s="19"/>
      <c r="P196" s="19"/>
      <c r="Q196" s="19"/>
      <c r="R196" s="19"/>
      <c r="S196" s="19"/>
      <c r="T196" s="19"/>
      <c r="U196" s="19"/>
      <c r="V196" s="19"/>
      <c r="W196" s="19"/>
    </row>
    <row r="197" spans="10:23" x14ac:dyDescent="0.3">
      <c r="J197" s="56"/>
      <c r="K197" s="19"/>
      <c r="L197" s="19"/>
      <c r="M197" s="19"/>
      <c r="N197" s="19"/>
      <c r="O197" s="19"/>
      <c r="P197" s="19"/>
      <c r="Q197" s="19"/>
      <c r="R197" s="19"/>
      <c r="S197" s="19"/>
      <c r="T197" s="19"/>
      <c r="U197" s="19"/>
      <c r="V197" s="19"/>
      <c r="W197" s="19"/>
    </row>
    <row r="198" spans="10:23" x14ac:dyDescent="0.3">
      <c r="J198" s="56"/>
      <c r="K198" s="19"/>
      <c r="L198" s="19"/>
      <c r="M198" s="19"/>
      <c r="N198" s="19"/>
      <c r="O198" s="19"/>
      <c r="P198" s="19"/>
      <c r="Q198" s="19"/>
      <c r="R198" s="19"/>
      <c r="S198" s="19"/>
      <c r="T198" s="19"/>
      <c r="U198" s="19"/>
      <c r="V198" s="19"/>
      <c r="W198" s="19"/>
    </row>
    <row r="199" spans="10:23" x14ac:dyDescent="0.3">
      <c r="J199" s="56"/>
      <c r="K199" s="19"/>
      <c r="L199" s="19"/>
      <c r="M199" s="19"/>
      <c r="N199" s="19"/>
      <c r="O199" s="19"/>
      <c r="P199" s="19"/>
      <c r="Q199" s="19"/>
      <c r="R199" s="19"/>
      <c r="S199" s="19"/>
      <c r="T199" s="19"/>
      <c r="U199" s="19"/>
      <c r="V199" s="19"/>
      <c r="W199" s="19"/>
    </row>
    <row r="200" spans="10:23" x14ac:dyDescent="0.3">
      <c r="J200" s="56"/>
      <c r="K200" s="19"/>
      <c r="L200" s="19"/>
      <c r="M200" s="19"/>
      <c r="N200" s="19"/>
      <c r="O200" s="19"/>
      <c r="P200" s="19"/>
      <c r="Q200" s="19"/>
      <c r="R200" s="19"/>
      <c r="S200" s="19"/>
      <c r="T200" s="19"/>
      <c r="U200" s="19"/>
      <c r="V200" s="19"/>
      <c r="W200" s="19"/>
    </row>
    <row r="201" spans="10:23" x14ac:dyDescent="0.3">
      <c r="J201" s="56"/>
      <c r="K201" s="19"/>
      <c r="L201" s="19"/>
      <c r="M201" s="19"/>
      <c r="N201" s="19"/>
      <c r="O201" s="19"/>
      <c r="P201" s="19"/>
      <c r="Q201" s="19"/>
      <c r="R201" s="19"/>
      <c r="S201" s="19"/>
      <c r="T201" s="19"/>
      <c r="U201" s="19"/>
      <c r="V201" s="19"/>
      <c r="W201" s="19"/>
    </row>
    <row r="202" spans="10:23" x14ac:dyDescent="0.3">
      <c r="J202" s="56"/>
      <c r="K202" s="19"/>
      <c r="L202" s="19"/>
      <c r="M202" s="19"/>
      <c r="N202" s="19"/>
      <c r="O202" s="19"/>
      <c r="P202" s="19"/>
      <c r="Q202" s="19"/>
      <c r="R202" s="19"/>
      <c r="S202" s="19"/>
      <c r="T202" s="19"/>
      <c r="U202" s="19"/>
      <c r="V202" s="19"/>
      <c r="W202" s="19"/>
    </row>
    <row r="203" spans="10:23" x14ac:dyDescent="0.3">
      <c r="J203" s="56"/>
      <c r="K203" s="19"/>
      <c r="L203" s="19"/>
      <c r="M203" s="19"/>
      <c r="N203" s="19"/>
      <c r="O203" s="19"/>
      <c r="P203" s="19"/>
      <c r="Q203" s="19"/>
      <c r="R203" s="19"/>
      <c r="S203" s="19"/>
      <c r="T203" s="19"/>
      <c r="U203" s="19"/>
      <c r="V203" s="19"/>
      <c r="W203" s="19"/>
    </row>
  </sheetData>
  <mergeCells count="20">
    <mergeCell ref="G3:H3"/>
    <mergeCell ref="G2:H2"/>
    <mergeCell ref="G1:H1"/>
    <mergeCell ref="A1:B1"/>
    <mergeCell ref="C1:F1"/>
    <mergeCell ref="A2:B2"/>
    <mergeCell ref="C2:F2"/>
    <mergeCell ref="A3:B3"/>
    <mergeCell ref="C3:F3"/>
    <mergeCell ref="B69:B70"/>
    <mergeCell ref="B5:C5"/>
    <mergeCell ref="B6:B15"/>
    <mergeCell ref="B65:B66"/>
    <mergeCell ref="B61:B64"/>
    <mergeCell ref="B17:B21"/>
    <mergeCell ref="B22:B23"/>
    <mergeCell ref="B24:B31"/>
    <mergeCell ref="B50:B59"/>
    <mergeCell ref="B39:B49"/>
    <mergeCell ref="B32:B38"/>
  </mergeCells>
  <phoneticPr fontId="33" type="noConversion"/>
  <printOptions horizontalCentered="1"/>
  <pageMargins left="0.23622047244094491" right="0.23622047244094491" top="0.74803149606299213" bottom="0.74803149606299213" header="0.31496062992125984" footer="0.31496062992125984"/>
  <pageSetup paperSize="9" scale="65" fitToHeight="2" orientation="portrait" r:id="rId1"/>
  <headerFooter>
    <oddFooter>&amp;C&amp;"맑은 고딕,Regular"&amp;P / &amp;N&amp;R&amp;"맑은 고딕,Regular"&amp;D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CW152"/>
  <sheetViews>
    <sheetView zoomScaleNormal="100" zoomScaleSheetLayoutView="75" workbookViewId="0">
      <selection activeCell="E6" sqref="E6"/>
    </sheetView>
  </sheetViews>
  <sheetFormatPr defaultColWidth="8.875" defaultRowHeight="12" x14ac:dyDescent="0.3"/>
  <cols>
    <col min="1" max="1" width="4.125" style="19" customWidth="1"/>
    <col min="2" max="2" width="7.125" style="19" customWidth="1"/>
    <col min="3" max="3" width="46.125" style="19" customWidth="1"/>
    <col min="4" max="4" width="4.625" style="20" customWidth="1"/>
    <col min="5" max="5" width="7" style="21" customWidth="1"/>
    <col min="6" max="7" width="5.625" style="19" customWidth="1"/>
    <col min="8" max="8" width="4.625" style="20" customWidth="1"/>
    <col min="9" max="9" width="39.625" style="287" customWidth="1"/>
    <col min="10" max="10" width="32.625" style="17" customWidth="1"/>
    <col min="11" max="23" width="8.875" style="18"/>
    <col min="24" max="16384" width="8.875" style="19"/>
  </cols>
  <sheetData>
    <row r="1" spans="1:101" ht="18" customHeight="1" x14ac:dyDescent="0.3">
      <c r="A1" s="362" t="s">
        <v>246</v>
      </c>
      <c r="B1" s="362"/>
      <c r="C1" s="376" t="s">
        <v>430</v>
      </c>
      <c r="D1" s="376"/>
      <c r="E1" s="376"/>
      <c r="F1" s="376"/>
      <c r="G1" s="374" t="s">
        <v>548</v>
      </c>
      <c r="H1" s="375"/>
      <c r="I1" s="282" t="str">
        <f>E21&amp;" Bytes"</f>
        <v>404 Bytes</v>
      </c>
      <c r="J1" s="56"/>
      <c r="K1" s="19"/>
      <c r="L1" s="19"/>
      <c r="M1" s="19"/>
      <c r="N1" s="19"/>
      <c r="O1" s="19"/>
      <c r="P1" s="19"/>
      <c r="Q1" s="19"/>
      <c r="R1" s="19"/>
      <c r="S1" s="19"/>
      <c r="T1" s="19"/>
      <c r="U1" s="19"/>
      <c r="V1" s="19"/>
      <c r="W1" s="19"/>
    </row>
    <row r="2" spans="1:101" ht="18" customHeight="1" x14ac:dyDescent="0.3">
      <c r="A2" s="362" t="s">
        <v>241</v>
      </c>
      <c r="B2" s="362"/>
      <c r="C2" s="376" t="s">
        <v>261</v>
      </c>
      <c r="D2" s="376"/>
      <c r="E2" s="376"/>
      <c r="F2" s="376"/>
      <c r="G2" s="374" t="s">
        <v>549</v>
      </c>
      <c r="H2" s="375"/>
      <c r="I2" s="355">
        <v>6600</v>
      </c>
      <c r="J2" s="56"/>
      <c r="K2" s="19"/>
      <c r="L2" s="19"/>
      <c r="M2" s="19"/>
      <c r="N2" s="19"/>
      <c r="O2" s="19"/>
      <c r="P2" s="19"/>
      <c r="Q2" s="19"/>
      <c r="R2" s="19"/>
      <c r="S2" s="19"/>
      <c r="T2" s="19"/>
      <c r="U2" s="19"/>
      <c r="V2" s="19"/>
      <c r="W2" s="19"/>
    </row>
    <row r="3" spans="1:101" ht="18" customHeight="1" x14ac:dyDescent="0.3">
      <c r="A3" s="362" t="s">
        <v>253</v>
      </c>
      <c r="B3" s="362"/>
      <c r="C3" s="376" t="s">
        <v>183</v>
      </c>
      <c r="D3" s="376"/>
      <c r="E3" s="376"/>
      <c r="F3" s="376"/>
      <c r="G3" s="374" t="s">
        <v>272</v>
      </c>
      <c r="H3" s="375"/>
      <c r="I3" s="282" t="s">
        <v>320</v>
      </c>
      <c r="J3" s="56"/>
      <c r="K3" s="19"/>
      <c r="L3" s="19"/>
      <c r="M3" s="19"/>
      <c r="N3" s="19"/>
      <c r="O3" s="19"/>
      <c r="P3" s="19"/>
      <c r="Q3" s="19"/>
      <c r="R3" s="19"/>
      <c r="S3" s="19"/>
      <c r="T3" s="19"/>
      <c r="U3" s="19"/>
      <c r="V3" s="19"/>
      <c r="W3" s="19"/>
    </row>
    <row r="4" spans="1:101" ht="21" customHeight="1" x14ac:dyDescent="0.3">
      <c r="I4" s="283" t="s">
        <v>674</v>
      </c>
      <c r="J4" s="56"/>
      <c r="K4" s="19"/>
      <c r="L4" s="19"/>
      <c r="M4" s="19"/>
      <c r="N4" s="19"/>
      <c r="O4" s="19"/>
      <c r="P4" s="19"/>
      <c r="Q4" s="19"/>
      <c r="R4" s="19"/>
      <c r="S4" s="19"/>
      <c r="T4" s="19"/>
      <c r="U4" s="19"/>
      <c r="V4" s="19"/>
      <c r="W4" s="19"/>
    </row>
    <row r="5" spans="1:101" ht="26.1" customHeight="1" x14ac:dyDescent="0.3">
      <c r="A5" s="23" t="s">
        <v>269</v>
      </c>
      <c r="B5" s="362" t="s">
        <v>550</v>
      </c>
      <c r="C5" s="362"/>
      <c r="D5" s="23" t="s">
        <v>267</v>
      </c>
      <c r="E5" s="24" t="s">
        <v>245</v>
      </c>
      <c r="F5" s="23" t="s">
        <v>248</v>
      </c>
      <c r="G5" s="23" t="s">
        <v>264</v>
      </c>
      <c r="H5" s="25" t="s">
        <v>554</v>
      </c>
      <c r="I5" s="284" t="s">
        <v>352</v>
      </c>
      <c r="J5" s="56"/>
      <c r="K5" s="19"/>
      <c r="L5" s="19"/>
      <c r="M5" s="19"/>
      <c r="N5" s="19"/>
      <c r="O5" s="19"/>
      <c r="P5" s="19"/>
      <c r="Q5" s="19"/>
      <c r="R5" s="19"/>
      <c r="S5" s="19"/>
      <c r="T5" s="19"/>
      <c r="U5" s="19"/>
      <c r="V5" s="19"/>
      <c r="W5" s="19"/>
    </row>
    <row r="6" spans="1:101" ht="24" customHeight="1" x14ac:dyDescent="0.3">
      <c r="A6" s="26">
        <f t="shared" ref="A6:A20" si="0">ROW()-5</f>
        <v>1</v>
      </c>
      <c r="B6" s="363" t="s">
        <v>349</v>
      </c>
      <c r="C6" s="27" t="s">
        <v>561</v>
      </c>
      <c r="D6" s="28" t="s">
        <v>257</v>
      </c>
      <c r="E6" s="29">
        <v>4</v>
      </c>
      <c r="F6" s="27">
        <v>0</v>
      </c>
      <c r="G6" s="27">
        <f t="shared" ref="G6:G7" si="1">F6+E6-1</f>
        <v>3</v>
      </c>
      <c r="H6" s="28" t="s">
        <v>258</v>
      </c>
      <c r="I6" s="285" t="s">
        <v>206</v>
      </c>
      <c r="J6" s="56"/>
      <c r="K6" s="19"/>
      <c r="L6" s="19"/>
      <c r="M6" s="19"/>
      <c r="N6" s="19"/>
      <c r="O6" s="19"/>
      <c r="P6" s="19"/>
      <c r="Q6" s="19"/>
      <c r="R6" s="19"/>
      <c r="S6" s="19"/>
      <c r="T6" s="19"/>
      <c r="U6" s="19"/>
      <c r="V6" s="19"/>
      <c r="W6" s="19"/>
    </row>
    <row r="7" spans="1:101" ht="24" customHeight="1" x14ac:dyDescent="0.3">
      <c r="A7" s="26">
        <f t="shared" si="0"/>
        <v>2</v>
      </c>
      <c r="B7" s="363"/>
      <c r="C7" s="27" t="s">
        <v>548</v>
      </c>
      <c r="D7" s="28" t="s">
        <v>257</v>
      </c>
      <c r="E7" s="29">
        <v>5</v>
      </c>
      <c r="F7" s="26">
        <f>G6+1</f>
        <v>4</v>
      </c>
      <c r="G7" s="27">
        <f t="shared" si="1"/>
        <v>8</v>
      </c>
      <c r="H7" s="40" t="s">
        <v>258</v>
      </c>
      <c r="I7" s="292" t="s">
        <v>661</v>
      </c>
      <c r="J7" s="56"/>
      <c r="K7" s="19"/>
      <c r="L7" s="19"/>
      <c r="M7" s="19"/>
      <c r="N7" s="19"/>
      <c r="O7" s="19"/>
      <c r="P7" s="19"/>
      <c r="Q7" s="19"/>
      <c r="R7" s="19"/>
      <c r="S7" s="19"/>
      <c r="T7" s="19"/>
      <c r="U7" s="19"/>
      <c r="V7" s="19"/>
      <c r="W7" s="19"/>
    </row>
    <row r="8" spans="1:101" ht="24" customHeight="1" x14ac:dyDescent="0.3">
      <c r="A8" s="26">
        <f t="shared" si="0"/>
        <v>3</v>
      </c>
      <c r="B8" s="363"/>
      <c r="C8" s="291" t="s">
        <v>549</v>
      </c>
      <c r="D8" s="290" t="s">
        <v>265</v>
      </c>
      <c r="E8" s="289">
        <v>4</v>
      </c>
      <c r="F8" s="26">
        <f t="shared" ref="F8:F20" si="2">G7+1</f>
        <v>9</v>
      </c>
      <c r="G8" s="27">
        <f t="shared" ref="G8:G20" si="3">F8+E8-1</f>
        <v>12</v>
      </c>
      <c r="H8" s="290" t="s">
        <v>258</v>
      </c>
      <c r="I8" s="293" t="s">
        <v>472</v>
      </c>
      <c r="J8" s="56"/>
      <c r="K8" s="19"/>
      <c r="L8" s="19"/>
      <c r="M8" s="19"/>
      <c r="N8" s="19"/>
      <c r="O8" s="19"/>
      <c r="P8" s="19"/>
      <c r="Q8" s="19"/>
      <c r="R8" s="19"/>
      <c r="S8" s="19"/>
      <c r="T8" s="19"/>
      <c r="U8" s="19"/>
      <c r="V8" s="19"/>
      <c r="W8" s="19"/>
    </row>
    <row r="9" spans="1:101" ht="24" customHeight="1" x14ac:dyDescent="0.3">
      <c r="A9" s="26">
        <f t="shared" si="0"/>
        <v>4</v>
      </c>
      <c r="B9" s="363"/>
      <c r="C9" s="27" t="s">
        <v>555</v>
      </c>
      <c r="D9" s="28" t="s">
        <v>265</v>
      </c>
      <c r="E9" s="29">
        <v>3</v>
      </c>
      <c r="F9" s="26">
        <f t="shared" si="2"/>
        <v>13</v>
      </c>
      <c r="G9" s="27">
        <f t="shared" si="3"/>
        <v>15</v>
      </c>
      <c r="H9" s="28"/>
      <c r="I9" s="286" t="s">
        <v>355</v>
      </c>
      <c r="J9" s="56"/>
      <c r="K9" s="19"/>
      <c r="L9" s="19"/>
      <c r="M9" s="19"/>
      <c r="N9" s="19"/>
      <c r="O9" s="19"/>
      <c r="P9" s="19"/>
      <c r="Q9" s="19"/>
      <c r="R9" s="19"/>
      <c r="S9" s="19"/>
      <c r="T9" s="19"/>
      <c r="U9" s="19"/>
      <c r="V9" s="19"/>
      <c r="W9" s="19"/>
    </row>
    <row r="10" spans="1:101" ht="24" customHeight="1" x14ac:dyDescent="0.3">
      <c r="A10" s="26">
        <f t="shared" si="0"/>
        <v>5</v>
      </c>
      <c r="B10" s="363"/>
      <c r="C10" s="27" t="s">
        <v>552</v>
      </c>
      <c r="D10" s="28" t="s">
        <v>265</v>
      </c>
      <c r="E10" s="29">
        <v>4</v>
      </c>
      <c r="F10" s="26">
        <f t="shared" si="2"/>
        <v>16</v>
      </c>
      <c r="G10" s="27">
        <f t="shared" si="3"/>
        <v>19</v>
      </c>
      <c r="H10" s="28"/>
      <c r="I10" s="286" t="s">
        <v>553</v>
      </c>
      <c r="J10" s="56"/>
      <c r="K10" s="19"/>
      <c r="L10" s="19"/>
      <c r="M10" s="19"/>
      <c r="N10" s="19"/>
      <c r="O10" s="19"/>
      <c r="P10" s="19"/>
      <c r="Q10" s="19"/>
      <c r="R10" s="19"/>
      <c r="S10" s="19"/>
      <c r="T10" s="19"/>
      <c r="U10" s="19"/>
      <c r="V10" s="19"/>
      <c r="W10" s="19"/>
    </row>
    <row r="11" spans="1:101" ht="24" customHeight="1" x14ac:dyDescent="0.3">
      <c r="A11" s="26">
        <f t="shared" si="0"/>
        <v>6</v>
      </c>
      <c r="B11" s="363"/>
      <c r="C11" s="26" t="s">
        <v>496</v>
      </c>
      <c r="D11" s="40" t="s">
        <v>265</v>
      </c>
      <c r="E11" s="41">
        <v>14</v>
      </c>
      <c r="F11" s="26">
        <f t="shared" si="2"/>
        <v>20</v>
      </c>
      <c r="G11" s="27">
        <f t="shared" si="3"/>
        <v>33</v>
      </c>
      <c r="H11" s="40" t="s">
        <v>258</v>
      </c>
      <c r="I11" s="282" t="s">
        <v>686</v>
      </c>
      <c r="J11" s="56"/>
      <c r="K11" s="19"/>
      <c r="L11" s="19"/>
      <c r="M11" s="19"/>
      <c r="N11" s="19"/>
      <c r="O11" s="19"/>
      <c r="P11" s="19"/>
      <c r="Q11" s="19"/>
      <c r="R11" s="19"/>
      <c r="S11" s="19"/>
      <c r="T11" s="19"/>
      <c r="U11" s="19"/>
      <c r="V11" s="19"/>
      <c r="W11" s="19"/>
    </row>
    <row r="12" spans="1:101" ht="24" customHeight="1" x14ac:dyDescent="0.3">
      <c r="A12" s="26">
        <f t="shared" si="0"/>
        <v>7</v>
      </c>
      <c r="B12" s="363"/>
      <c r="C12" s="26" t="s">
        <v>499</v>
      </c>
      <c r="D12" s="40" t="s">
        <v>265</v>
      </c>
      <c r="E12" s="41">
        <v>14</v>
      </c>
      <c r="F12" s="26">
        <f t="shared" si="2"/>
        <v>34</v>
      </c>
      <c r="G12" s="27">
        <f t="shared" si="3"/>
        <v>47</v>
      </c>
      <c r="H12" s="40"/>
      <c r="I12" s="282" t="s">
        <v>700</v>
      </c>
      <c r="J12" s="56"/>
      <c r="K12" s="19"/>
      <c r="L12" s="19"/>
      <c r="M12" s="19"/>
      <c r="N12" s="19"/>
      <c r="O12" s="19"/>
      <c r="P12" s="19"/>
      <c r="Q12" s="19"/>
      <c r="R12" s="19"/>
      <c r="S12" s="19"/>
      <c r="T12" s="19"/>
      <c r="U12" s="19"/>
      <c r="V12" s="19"/>
      <c r="W12" s="19"/>
    </row>
    <row r="13" spans="1:101" ht="24" customHeight="1" x14ac:dyDescent="0.3">
      <c r="A13" s="26">
        <f t="shared" si="0"/>
        <v>8</v>
      </c>
      <c r="B13" s="363"/>
      <c r="C13" s="26" t="s">
        <v>497</v>
      </c>
      <c r="D13" s="40" t="s">
        <v>257</v>
      </c>
      <c r="E13" s="41">
        <v>8</v>
      </c>
      <c r="F13" s="26">
        <f t="shared" si="2"/>
        <v>48</v>
      </c>
      <c r="G13" s="27">
        <f t="shared" si="3"/>
        <v>55</v>
      </c>
      <c r="H13" s="28" t="s">
        <v>258</v>
      </c>
      <c r="I13" s="285"/>
      <c r="J13" s="56"/>
      <c r="K13" s="19"/>
      <c r="L13" s="19"/>
      <c r="M13" s="19"/>
      <c r="N13" s="19"/>
      <c r="O13" s="19"/>
      <c r="P13" s="19"/>
      <c r="Q13" s="19"/>
      <c r="R13" s="19"/>
      <c r="S13" s="19"/>
      <c r="T13" s="19"/>
      <c r="U13" s="19"/>
      <c r="V13" s="19"/>
      <c r="W13" s="19"/>
    </row>
    <row r="14" spans="1:101" ht="24" customHeight="1" x14ac:dyDescent="0.3">
      <c r="A14" s="26">
        <f t="shared" si="0"/>
        <v>9</v>
      </c>
      <c r="B14" s="363"/>
      <c r="C14" s="26" t="s">
        <v>500</v>
      </c>
      <c r="D14" s="40" t="s">
        <v>257</v>
      </c>
      <c r="E14" s="41">
        <v>8</v>
      </c>
      <c r="F14" s="26">
        <f t="shared" si="2"/>
        <v>56</v>
      </c>
      <c r="G14" s="27">
        <f t="shared" si="3"/>
        <v>63</v>
      </c>
      <c r="H14" s="28"/>
      <c r="I14" s="285"/>
      <c r="J14" s="56"/>
      <c r="K14" s="19"/>
      <c r="L14" s="19"/>
      <c r="M14" s="19"/>
      <c r="N14" s="19"/>
      <c r="O14" s="19"/>
      <c r="P14" s="19"/>
      <c r="Q14" s="19"/>
      <c r="R14" s="19"/>
      <c r="S14" s="19"/>
      <c r="T14" s="19"/>
      <c r="U14" s="19"/>
      <c r="V14" s="19"/>
      <c r="W14" s="19"/>
    </row>
    <row r="15" spans="1:101" ht="24" customHeight="1" x14ac:dyDescent="0.3">
      <c r="A15" s="26">
        <f t="shared" si="0"/>
        <v>10</v>
      </c>
      <c r="B15" s="363"/>
      <c r="C15" s="26" t="s">
        <v>558</v>
      </c>
      <c r="D15" s="40" t="s">
        <v>265</v>
      </c>
      <c r="E15" s="41">
        <v>40</v>
      </c>
      <c r="F15" s="26">
        <f t="shared" si="2"/>
        <v>64</v>
      </c>
      <c r="G15" s="27">
        <f t="shared" si="3"/>
        <v>103</v>
      </c>
      <c r="H15" s="40"/>
      <c r="I15" s="282" t="s">
        <v>559</v>
      </c>
      <c r="J15" s="56"/>
      <c r="K15" s="19"/>
      <c r="L15" s="19"/>
      <c r="M15" s="19"/>
      <c r="N15" s="19"/>
      <c r="O15" s="19"/>
      <c r="P15" s="19"/>
      <c r="Q15" s="19"/>
      <c r="R15" s="19"/>
      <c r="S15" s="19"/>
      <c r="T15" s="19"/>
      <c r="U15" s="19"/>
      <c r="V15" s="19"/>
      <c r="W15" s="19"/>
    </row>
    <row r="16" spans="1:101" s="18" customFormat="1" ht="24" customHeight="1" x14ac:dyDescent="0.3">
      <c r="A16" s="26">
        <f t="shared" si="0"/>
        <v>11</v>
      </c>
      <c r="B16" s="28" t="s">
        <v>242</v>
      </c>
      <c r="C16" s="26" t="s">
        <v>356</v>
      </c>
      <c r="D16" s="28" t="s">
        <v>265</v>
      </c>
      <c r="E16" s="29">
        <v>20</v>
      </c>
      <c r="F16" s="26">
        <f t="shared" si="2"/>
        <v>104</v>
      </c>
      <c r="G16" s="27">
        <f t="shared" si="3"/>
        <v>123</v>
      </c>
      <c r="H16" s="28" t="s">
        <v>258</v>
      </c>
      <c r="I16" s="285" t="s">
        <v>60</v>
      </c>
      <c r="J16" s="56" t="s">
        <v>153</v>
      </c>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c r="CM16" s="19"/>
      <c r="CN16" s="19"/>
      <c r="CO16" s="19"/>
      <c r="CP16" s="19"/>
      <c r="CQ16" s="19"/>
      <c r="CR16" s="19"/>
      <c r="CS16" s="19"/>
      <c r="CT16" s="19"/>
      <c r="CU16" s="19"/>
      <c r="CV16" s="19"/>
      <c r="CW16" s="19"/>
    </row>
    <row r="17" spans="1:101" s="18" customFormat="1" ht="24" customHeight="1" x14ac:dyDescent="0.3">
      <c r="A17" s="26">
        <f t="shared" si="0"/>
        <v>12</v>
      </c>
      <c r="B17" s="369"/>
      <c r="C17" s="281" t="s">
        <v>415</v>
      </c>
      <c r="D17" s="40" t="s">
        <v>265</v>
      </c>
      <c r="E17" s="41">
        <v>1</v>
      </c>
      <c r="F17" s="26">
        <f t="shared" si="2"/>
        <v>124</v>
      </c>
      <c r="G17" s="27">
        <f t="shared" si="3"/>
        <v>124</v>
      </c>
      <c r="H17" s="40" t="s">
        <v>258</v>
      </c>
      <c r="I17" s="282" t="s">
        <v>148</v>
      </c>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c r="CM17" s="19"/>
      <c r="CN17" s="19"/>
      <c r="CO17" s="19"/>
      <c r="CP17" s="19"/>
      <c r="CQ17" s="19"/>
      <c r="CR17" s="19"/>
      <c r="CS17" s="19"/>
      <c r="CT17" s="19"/>
      <c r="CU17" s="19"/>
      <c r="CV17" s="19"/>
      <c r="CW17" s="19"/>
    </row>
    <row r="18" spans="1:101" s="18" customFormat="1" ht="24" customHeight="1" x14ac:dyDescent="0.3">
      <c r="A18" s="26">
        <f t="shared" si="0"/>
        <v>13</v>
      </c>
      <c r="B18" s="370"/>
      <c r="C18" s="281" t="s">
        <v>155</v>
      </c>
      <c r="D18" s="40" t="s">
        <v>265</v>
      </c>
      <c r="E18" s="41">
        <v>14</v>
      </c>
      <c r="F18" s="26">
        <f t="shared" si="2"/>
        <v>125</v>
      </c>
      <c r="G18" s="27">
        <f t="shared" si="3"/>
        <v>138</v>
      </c>
      <c r="H18" s="40" t="s">
        <v>258</v>
      </c>
      <c r="I18" s="282" t="s">
        <v>407</v>
      </c>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c r="CV18" s="19"/>
      <c r="CW18" s="19"/>
    </row>
    <row r="19" spans="1:101" s="18" customFormat="1" ht="26.25" customHeight="1" x14ac:dyDescent="0.3">
      <c r="A19" s="26">
        <f t="shared" si="0"/>
        <v>14</v>
      </c>
      <c r="B19" s="370"/>
      <c r="C19" s="281" t="s">
        <v>448</v>
      </c>
      <c r="D19" s="40" t="s">
        <v>265</v>
      </c>
      <c r="E19" s="41">
        <v>50</v>
      </c>
      <c r="F19" s="26">
        <f t="shared" si="2"/>
        <v>139</v>
      </c>
      <c r="G19" s="26">
        <f t="shared" si="3"/>
        <v>188</v>
      </c>
      <c r="H19" s="40" t="s">
        <v>258</v>
      </c>
      <c r="I19" s="282"/>
      <c r="J19" s="44"/>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row>
    <row r="20" spans="1:101" s="18" customFormat="1" ht="24" customHeight="1" x14ac:dyDescent="0.3">
      <c r="A20" s="26">
        <f t="shared" si="0"/>
        <v>15</v>
      </c>
      <c r="B20" s="60"/>
      <c r="C20" s="26" t="s">
        <v>558</v>
      </c>
      <c r="D20" s="40" t="s">
        <v>265</v>
      </c>
      <c r="E20" s="41">
        <v>215</v>
      </c>
      <c r="F20" s="26">
        <f t="shared" si="2"/>
        <v>189</v>
      </c>
      <c r="G20" s="27">
        <f t="shared" si="3"/>
        <v>403</v>
      </c>
      <c r="H20" s="40"/>
      <c r="I20" s="282"/>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c r="CM20" s="19"/>
      <c r="CN20" s="19"/>
      <c r="CO20" s="19"/>
      <c r="CP20" s="19"/>
      <c r="CQ20" s="19"/>
      <c r="CR20" s="19"/>
      <c r="CS20" s="19"/>
      <c r="CT20" s="19"/>
      <c r="CU20" s="19"/>
      <c r="CV20" s="19"/>
      <c r="CW20" s="19"/>
    </row>
    <row r="21" spans="1:101" s="18" customFormat="1" ht="23.45" customHeight="1" x14ac:dyDescent="0.3">
      <c r="A21" s="19"/>
      <c r="B21" s="19"/>
      <c r="C21" s="19"/>
      <c r="D21" s="20"/>
      <c r="E21" s="61">
        <f>SUM(E6:E20)</f>
        <v>404</v>
      </c>
      <c r="F21" s="19"/>
      <c r="G21" s="19"/>
      <c r="H21" s="20"/>
      <c r="I21" s="287"/>
      <c r="J21" s="56"/>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19"/>
      <c r="CS21" s="19"/>
      <c r="CT21" s="19"/>
      <c r="CU21" s="19"/>
      <c r="CV21" s="19"/>
      <c r="CW21" s="19"/>
    </row>
    <row r="22" spans="1:101" s="17" customFormat="1" x14ac:dyDescent="0.3">
      <c r="A22" s="19"/>
      <c r="B22" s="19"/>
      <c r="C22" s="19"/>
      <c r="D22" s="19"/>
      <c r="E22" s="21"/>
      <c r="F22" s="19"/>
      <c r="G22" s="19"/>
      <c r="H22" s="19"/>
      <c r="I22" s="288"/>
      <c r="J22" s="56"/>
      <c r="K22" s="19"/>
      <c r="L22" s="19"/>
      <c r="M22" s="19"/>
      <c r="N22" s="19"/>
      <c r="O22" s="19"/>
      <c r="P22" s="19"/>
      <c r="Q22" s="19"/>
      <c r="R22" s="19"/>
      <c r="S22" s="19"/>
      <c r="T22" s="19"/>
      <c r="U22" s="19"/>
      <c r="V22" s="19"/>
      <c r="W22" s="19"/>
      <c r="X22" s="19"/>
      <c r="Y22" s="56"/>
      <c r="Z22" s="56"/>
      <c r="AA22" s="56"/>
      <c r="AB22" s="56"/>
      <c r="AC22" s="56"/>
      <c r="AD22" s="56"/>
      <c r="AE22" s="56"/>
      <c r="AF22" s="56"/>
      <c r="AG22" s="56"/>
      <c r="AH22" s="56"/>
      <c r="AI22" s="56"/>
      <c r="AJ22" s="56"/>
      <c r="AK22" s="56"/>
      <c r="AL22" s="56"/>
      <c r="AM22" s="56"/>
      <c r="AN22" s="56"/>
      <c r="AO22" s="56"/>
      <c r="AP22" s="56"/>
      <c r="AQ22" s="56"/>
      <c r="AR22" s="56"/>
      <c r="AS22" s="56"/>
      <c r="AT22" s="56"/>
      <c r="AU22" s="56"/>
      <c r="AV22" s="56"/>
      <c r="AW22" s="56"/>
      <c r="AX22" s="56"/>
      <c r="AY22" s="56"/>
      <c r="AZ22" s="56"/>
      <c r="BA22" s="56"/>
      <c r="BB22" s="56"/>
      <c r="BC22" s="56"/>
      <c r="BD22" s="56"/>
      <c r="BE22" s="56"/>
      <c r="BF22" s="56"/>
      <c r="BG22" s="56"/>
      <c r="BH22" s="56"/>
      <c r="BI22" s="56"/>
      <c r="BJ22" s="56"/>
      <c r="BK22" s="56"/>
      <c r="BL22" s="56"/>
      <c r="BM22" s="56"/>
      <c r="BN22" s="56"/>
      <c r="BO22" s="56"/>
      <c r="BP22" s="56"/>
      <c r="BQ22" s="56"/>
      <c r="BR22" s="56"/>
      <c r="BS22" s="56"/>
      <c r="BT22" s="56"/>
      <c r="BU22" s="56"/>
      <c r="BV22" s="56"/>
      <c r="BW22" s="56"/>
      <c r="BX22" s="56"/>
      <c r="BY22" s="56"/>
      <c r="BZ22" s="56"/>
      <c r="CA22" s="56"/>
      <c r="CB22" s="56"/>
      <c r="CC22" s="56"/>
      <c r="CD22" s="56"/>
      <c r="CE22" s="56"/>
      <c r="CF22" s="56"/>
      <c r="CG22" s="56"/>
      <c r="CH22" s="56"/>
      <c r="CI22" s="56"/>
      <c r="CJ22" s="56"/>
      <c r="CK22" s="56"/>
      <c r="CL22" s="56"/>
      <c r="CM22" s="56"/>
      <c r="CN22" s="56"/>
      <c r="CO22" s="56"/>
      <c r="CP22" s="56"/>
      <c r="CQ22" s="56"/>
      <c r="CR22" s="56"/>
      <c r="CS22" s="56"/>
      <c r="CT22" s="56"/>
      <c r="CU22" s="56"/>
      <c r="CV22" s="56"/>
      <c r="CW22" s="56"/>
    </row>
    <row r="23" spans="1:101" x14ac:dyDescent="0.3">
      <c r="J23" s="56"/>
      <c r="K23" s="19"/>
      <c r="L23" s="19"/>
      <c r="M23" s="19"/>
      <c r="N23" s="19"/>
      <c r="O23" s="19"/>
      <c r="P23" s="19"/>
      <c r="Q23" s="19"/>
      <c r="R23" s="19"/>
      <c r="S23" s="19"/>
      <c r="T23" s="19"/>
      <c r="U23" s="19"/>
      <c r="V23" s="19"/>
      <c r="W23" s="19"/>
    </row>
    <row r="24" spans="1:101" x14ac:dyDescent="0.3">
      <c r="J24" s="56"/>
      <c r="K24" s="19"/>
      <c r="L24" s="19"/>
      <c r="M24" s="19"/>
      <c r="N24" s="19"/>
      <c r="O24" s="19"/>
      <c r="P24" s="19"/>
      <c r="Q24" s="19"/>
      <c r="R24" s="19"/>
      <c r="S24" s="19"/>
      <c r="T24" s="19"/>
      <c r="U24" s="19"/>
      <c r="V24" s="19"/>
      <c r="W24" s="19"/>
    </row>
    <row r="25" spans="1:101" x14ac:dyDescent="0.3">
      <c r="J25" s="56"/>
      <c r="K25" s="19"/>
      <c r="L25" s="19"/>
      <c r="M25" s="19"/>
      <c r="N25" s="19"/>
      <c r="O25" s="19"/>
      <c r="P25" s="19"/>
      <c r="Q25" s="19"/>
      <c r="R25" s="19"/>
      <c r="S25" s="19"/>
      <c r="T25" s="19"/>
      <c r="U25" s="19"/>
      <c r="V25" s="19"/>
      <c r="W25" s="19"/>
    </row>
    <row r="26" spans="1:101" x14ac:dyDescent="0.3">
      <c r="J26" s="56"/>
      <c r="K26" s="19"/>
      <c r="L26" s="19"/>
      <c r="M26" s="19"/>
      <c r="N26" s="19"/>
      <c r="O26" s="19"/>
      <c r="P26" s="19"/>
      <c r="Q26" s="19"/>
      <c r="R26" s="19"/>
      <c r="S26" s="19"/>
      <c r="T26" s="19"/>
      <c r="U26" s="19"/>
      <c r="V26" s="19"/>
      <c r="W26" s="19"/>
    </row>
    <row r="27" spans="1:101" x14ac:dyDescent="0.3">
      <c r="J27" s="56"/>
      <c r="K27" s="19"/>
      <c r="L27" s="19"/>
      <c r="M27" s="19"/>
      <c r="N27" s="19"/>
      <c r="O27" s="19"/>
      <c r="P27" s="19"/>
      <c r="Q27" s="19"/>
      <c r="R27" s="19"/>
      <c r="S27" s="19"/>
      <c r="T27" s="19"/>
      <c r="U27" s="19"/>
      <c r="V27" s="19"/>
      <c r="W27" s="19"/>
    </row>
    <row r="28" spans="1:101" x14ac:dyDescent="0.3">
      <c r="J28" s="56"/>
      <c r="K28" s="19"/>
      <c r="L28" s="19"/>
      <c r="M28" s="19"/>
      <c r="N28" s="19"/>
      <c r="O28" s="19"/>
      <c r="P28" s="19"/>
      <c r="Q28" s="19"/>
      <c r="R28" s="19"/>
      <c r="S28" s="19"/>
      <c r="T28" s="19"/>
      <c r="U28" s="19"/>
      <c r="V28" s="19"/>
      <c r="W28" s="19"/>
    </row>
    <row r="29" spans="1:101" x14ac:dyDescent="0.3">
      <c r="J29" s="56"/>
      <c r="K29" s="19"/>
      <c r="L29" s="19"/>
      <c r="M29" s="19"/>
      <c r="N29" s="19"/>
      <c r="O29" s="19"/>
      <c r="P29" s="19"/>
      <c r="Q29" s="19"/>
      <c r="R29" s="19"/>
      <c r="S29" s="19"/>
      <c r="T29" s="19"/>
      <c r="U29" s="19"/>
      <c r="V29" s="19"/>
      <c r="W29" s="19"/>
    </row>
    <row r="30" spans="1:101" x14ac:dyDescent="0.3">
      <c r="J30" s="56"/>
      <c r="K30" s="19"/>
      <c r="L30" s="19"/>
      <c r="M30" s="19"/>
      <c r="N30" s="19"/>
      <c r="O30" s="19"/>
      <c r="P30" s="19"/>
      <c r="Q30" s="19"/>
      <c r="R30" s="19"/>
      <c r="S30" s="19"/>
      <c r="T30" s="19"/>
      <c r="U30" s="19"/>
      <c r="V30" s="19"/>
      <c r="W30" s="19"/>
    </row>
    <row r="31" spans="1:101" x14ac:dyDescent="0.3">
      <c r="J31" s="56"/>
      <c r="K31" s="19"/>
      <c r="L31" s="19"/>
      <c r="M31" s="19"/>
      <c r="N31" s="19"/>
      <c r="O31" s="19"/>
      <c r="P31" s="19"/>
      <c r="Q31" s="19"/>
      <c r="R31" s="19"/>
      <c r="S31" s="19"/>
      <c r="T31" s="19"/>
      <c r="U31" s="19"/>
      <c r="V31" s="19"/>
      <c r="W31" s="19"/>
    </row>
    <row r="32" spans="1:101" x14ac:dyDescent="0.3">
      <c r="J32" s="56"/>
      <c r="K32" s="19"/>
      <c r="L32" s="19"/>
      <c r="M32" s="19"/>
      <c r="N32" s="19"/>
      <c r="O32" s="19"/>
      <c r="P32" s="19"/>
      <c r="Q32" s="19"/>
      <c r="R32" s="19"/>
      <c r="S32" s="19"/>
      <c r="T32" s="19"/>
      <c r="U32" s="19"/>
      <c r="V32" s="19"/>
      <c r="W32" s="19"/>
    </row>
    <row r="33" spans="10:23" x14ac:dyDescent="0.3">
      <c r="J33" s="56"/>
      <c r="K33" s="19"/>
      <c r="L33" s="19"/>
      <c r="M33" s="19"/>
      <c r="N33" s="19"/>
      <c r="O33" s="19"/>
      <c r="P33" s="19"/>
      <c r="Q33" s="19"/>
      <c r="R33" s="19"/>
      <c r="S33" s="19"/>
      <c r="T33" s="19"/>
      <c r="U33" s="19"/>
      <c r="V33" s="19"/>
      <c r="W33" s="19"/>
    </row>
    <row r="34" spans="10:23" x14ac:dyDescent="0.3">
      <c r="J34" s="56"/>
      <c r="K34" s="19"/>
      <c r="L34" s="19"/>
      <c r="M34" s="19"/>
      <c r="N34" s="19"/>
      <c r="O34" s="19"/>
      <c r="P34" s="19"/>
      <c r="Q34" s="19"/>
      <c r="R34" s="19"/>
      <c r="S34" s="19"/>
      <c r="T34" s="19"/>
      <c r="U34" s="19"/>
      <c r="V34" s="19"/>
      <c r="W34" s="19"/>
    </row>
    <row r="35" spans="10:23" x14ac:dyDescent="0.3">
      <c r="J35" s="56"/>
      <c r="K35" s="19"/>
      <c r="L35" s="19"/>
      <c r="M35" s="19"/>
      <c r="N35" s="19"/>
      <c r="O35" s="19"/>
      <c r="P35" s="19"/>
      <c r="Q35" s="19"/>
      <c r="R35" s="19"/>
      <c r="S35" s="19"/>
      <c r="T35" s="19"/>
      <c r="U35" s="19"/>
      <c r="V35" s="19"/>
      <c r="W35" s="19"/>
    </row>
    <row r="36" spans="10:23" x14ac:dyDescent="0.3">
      <c r="J36" s="56"/>
      <c r="K36" s="19"/>
      <c r="L36" s="19"/>
      <c r="M36" s="19"/>
      <c r="N36" s="19"/>
      <c r="O36" s="19"/>
      <c r="P36" s="19"/>
      <c r="Q36" s="19"/>
      <c r="R36" s="19"/>
      <c r="S36" s="19"/>
      <c r="T36" s="19"/>
      <c r="U36" s="19"/>
      <c r="V36" s="19"/>
      <c r="W36" s="19"/>
    </row>
    <row r="37" spans="10:23" x14ac:dyDescent="0.3">
      <c r="J37" s="56"/>
      <c r="K37" s="19"/>
      <c r="L37" s="19"/>
      <c r="M37" s="19"/>
      <c r="N37" s="19"/>
      <c r="O37" s="19"/>
      <c r="P37" s="19"/>
      <c r="Q37" s="19"/>
      <c r="R37" s="19"/>
      <c r="S37" s="19"/>
      <c r="T37" s="19"/>
      <c r="U37" s="19"/>
      <c r="V37" s="19"/>
      <c r="W37" s="19"/>
    </row>
    <row r="38" spans="10:23" x14ac:dyDescent="0.3">
      <c r="J38" s="56"/>
      <c r="K38" s="19"/>
      <c r="L38" s="19"/>
      <c r="M38" s="19"/>
      <c r="N38" s="19"/>
      <c r="O38" s="19"/>
      <c r="P38" s="19"/>
      <c r="Q38" s="19"/>
      <c r="R38" s="19"/>
      <c r="S38" s="19"/>
      <c r="T38" s="19"/>
      <c r="U38" s="19"/>
      <c r="V38" s="19"/>
      <c r="W38" s="19"/>
    </row>
    <row r="39" spans="10:23" x14ac:dyDescent="0.3">
      <c r="J39" s="56"/>
      <c r="K39" s="19"/>
      <c r="L39" s="19"/>
      <c r="M39" s="19"/>
      <c r="N39" s="19"/>
      <c r="O39" s="19"/>
      <c r="P39" s="19"/>
      <c r="Q39" s="19"/>
      <c r="R39" s="19"/>
      <c r="S39" s="19"/>
      <c r="T39" s="19"/>
      <c r="U39" s="19"/>
      <c r="V39" s="19"/>
      <c r="W39" s="19"/>
    </row>
    <row r="40" spans="10:23" x14ac:dyDescent="0.3">
      <c r="J40" s="56"/>
      <c r="K40" s="19"/>
      <c r="L40" s="19"/>
      <c r="M40" s="19"/>
      <c r="N40" s="19"/>
      <c r="O40" s="19"/>
      <c r="P40" s="19"/>
      <c r="Q40" s="19"/>
      <c r="R40" s="19"/>
      <c r="S40" s="19"/>
      <c r="T40" s="19"/>
      <c r="U40" s="19"/>
      <c r="V40" s="19"/>
      <c r="W40" s="19"/>
    </row>
    <row r="41" spans="10:23" x14ac:dyDescent="0.3">
      <c r="J41" s="56"/>
      <c r="K41" s="19"/>
      <c r="L41" s="19"/>
      <c r="M41" s="19"/>
      <c r="N41" s="19"/>
      <c r="O41" s="19"/>
      <c r="P41" s="19"/>
      <c r="Q41" s="19"/>
      <c r="R41" s="19"/>
      <c r="S41" s="19"/>
      <c r="T41" s="19"/>
      <c r="U41" s="19"/>
      <c r="V41" s="19"/>
      <c r="W41" s="19"/>
    </row>
    <row r="42" spans="10:23" x14ac:dyDescent="0.3">
      <c r="J42" s="56"/>
      <c r="K42" s="19"/>
      <c r="L42" s="19"/>
      <c r="M42" s="19"/>
      <c r="N42" s="19"/>
      <c r="O42" s="19"/>
      <c r="P42" s="19"/>
      <c r="Q42" s="19"/>
      <c r="R42" s="19"/>
      <c r="S42" s="19"/>
      <c r="T42" s="19"/>
      <c r="U42" s="19"/>
      <c r="V42" s="19"/>
      <c r="W42" s="19"/>
    </row>
    <row r="43" spans="10:23" x14ac:dyDescent="0.3">
      <c r="J43" s="56"/>
      <c r="K43" s="19"/>
      <c r="L43" s="19"/>
      <c r="M43" s="19"/>
      <c r="N43" s="19"/>
      <c r="O43" s="19"/>
      <c r="P43" s="19"/>
      <c r="Q43" s="19"/>
      <c r="R43" s="19"/>
      <c r="S43" s="19"/>
      <c r="T43" s="19"/>
      <c r="U43" s="19"/>
      <c r="V43" s="19"/>
      <c r="W43" s="19"/>
    </row>
    <row r="44" spans="10:23" x14ac:dyDescent="0.3">
      <c r="J44" s="56"/>
      <c r="K44" s="19"/>
      <c r="L44" s="19"/>
      <c r="M44" s="19"/>
      <c r="N44" s="19"/>
      <c r="O44" s="19"/>
      <c r="P44" s="19"/>
      <c r="Q44" s="19"/>
      <c r="R44" s="19"/>
      <c r="S44" s="19"/>
      <c r="T44" s="19"/>
      <c r="U44" s="19"/>
      <c r="V44" s="19"/>
      <c r="W44" s="19"/>
    </row>
    <row r="45" spans="10:23" x14ac:dyDescent="0.3">
      <c r="J45" s="56"/>
      <c r="K45" s="19"/>
      <c r="L45" s="19"/>
      <c r="M45" s="19"/>
      <c r="N45" s="19"/>
      <c r="O45" s="19"/>
      <c r="P45" s="19"/>
      <c r="Q45" s="19"/>
      <c r="R45" s="19"/>
      <c r="S45" s="19"/>
      <c r="T45" s="19"/>
      <c r="U45" s="19"/>
      <c r="V45" s="19"/>
      <c r="W45" s="19"/>
    </row>
    <row r="46" spans="10:23" x14ac:dyDescent="0.3">
      <c r="J46" s="56"/>
      <c r="K46" s="19"/>
      <c r="L46" s="19"/>
      <c r="M46" s="19"/>
      <c r="N46" s="19"/>
      <c r="O46" s="19"/>
      <c r="P46" s="19"/>
      <c r="Q46" s="19"/>
      <c r="R46" s="19"/>
      <c r="S46" s="19"/>
      <c r="T46" s="19"/>
      <c r="U46" s="19"/>
      <c r="V46" s="19"/>
      <c r="W46" s="19"/>
    </row>
    <row r="47" spans="10:23" x14ac:dyDescent="0.3">
      <c r="J47" s="56"/>
      <c r="K47" s="19"/>
      <c r="L47" s="19"/>
      <c r="M47" s="19"/>
      <c r="N47" s="19"/>
      <c r="O47" s="19"/>
      <c r="P47" s="19"/>
      <c r="Q47" s="19"/>
      <c r="R47" s="19"/>
      <c r="S47" s="19"/>
      <c r="T47" s="19"/>
      <c r="U47" s="19"/>
      <c r="V47" s="19"/>
      <c r="W47" s="19"/>
    </row>
    <row r="48" spans="10:23" x14ac:dyDescent="0.3">
      <c r="J48" s="56"/>
      <c r="K48" s="19"/>
      <c r="L48" s="19"/>
      <c r="M48" s="19"/>
      <c r="N48" s="19"/>
      <c r="O48" s="19"/>
      <c r="P48" s="19"/>
      <c r="Q48" s="19"/>
      <c r="R48" s="19"/>
      <c r="S48" s="19"/>
      <c r="T48" s="19"/>
      <c r="U48" s="19"/>
      <c r="V48" s="19"/>
      <c r="W48" s="19"/>
    </row>
    <row r="49" spans="10:23" x14ac:dyDescent="0.3">
      <c r="J49" s="56"/>
      <c r="K49" s="19"/>
      <c r="L49" s="19"/>
      <c r="M49" s="19"/>
      <c r="N49" s="19"/>
      <c r="O49" s="19"/>
      <c r="P49" s="19"/>
      <c r="Q49" s="19"/>
      <c r="R49" s="19"/>
      <c r="S49" s="19"/>
      <c r="T49" s="19"/>
      <c r="U49" s="19"/>
      <c r="V49" s="19"/>
      <c r="W49" s="19"/>
    </row>
    <row r="50" spans="10:23" x14ac:dyDescent="0.3">
      <c r="J50" s="56"/>
      <c r="K50" s="19"/>
      <c r="L50" s="19"/>
      <c r="M50" s="19"/>
      <c r="N50" s="19"/>
      <c r="O50" s="19"/>
      <c r="P50" s="19"/>
      <c r="Q50" s="19"/>
      <c r="R50" s="19"/>
      <c r="S50" s="19"/>
      <c r="T50" s="19"/>
      <c r="U50" s="19"/>
      <c r="V50" s="19"/>
      <c r="W50" s="19"/>
    </row>
    <row r="51" spans="10:23" x14ac:dyDescent="0.3">
      <c r="J51" s="56"/>
      <c r="K51" s="19"/>
      <c r="L51" s="19"/>
      <c r="M51" s="19"/>
      <c r="N51" s="19"/>
      <c r="O51" s="19"/>
      <c r="P51" s="19"/>
      <c r="Q51" s="19"/>
      <c r="R51" s="19"/>
      <c r="S51" s="19"/>
      <c r="T51" s="19"/>
      <c r="U51" s="19"/>
      <c r="V51" s="19"/>
      <c r="W51" s="19"/>
    </row>
    <row r="52" spans="10:23" x14ac:dyDescent="0.3">
      <c r="J52" s="56"/>
      <c r="K52" s="19"/>
      <c r="L52" s="19"/>
      <c r="M52" s="19"/>
      <c r="N52" s="19"/>
      <c r="O52" s="19"/>
      <c r="P52" s="19"/>
      <c r="Q52" s="19"/>
      <c r="R52" s="19"/>
      <c r="S52" s="19"/>
      <c r="T52" s="19"/>
      <c r="U52" s="19"/>
      <c r="V52" s="19"/>
      <c r="W52" s="19"/>
    </row>
    <row r="53" spans="10:23" x14ac:dyDescent="0.3">
      <c r="J53" s="56"/>
      <c r="K53" s="19"/>
      <c r="L53" s="19"/>
      <c r="M53" s="19"/>
      <c r="N53" s="19"/>
      <c r="O53" s="19"/>
      <c r="P53" s="19"/>
      <c r="Q53" s="19"/>
      <c r="R53" s="19"/>
      <c r="S53" s="19"/>
      <c r="T53" s="19"/>
      <c r="U53" s="19"/>
      <c r="V53" s="19"/>
      <c r="W53" s="19"/>
    </row>
    <row r="54" spans="10:23" x14ac:dyDescent="0.3">
      <c r="J54" s="56"/>
      <c r="K54" s="19"/>
      <c r="L54" s="19"/>
      <c r="M54" s="19"/>
      <c r="N54" s="19"/>
      <c r="O54" s="19"/>
      <c r="P54" s="19"/>
      <c r="Q54" s="19"/>
      <c r="R54" s="19"/>
      <c r="S54" s="19"/>
      <c r="T54" s="19"/>
      <c r="U54" s="19"/>
      <c r="V54" s="19"/>
      <c r="W54" s="19"/>
    </row>
    <row r="55" spans="10:23" x14ac:dyDescent="0.3">
      <c r="J55" s="56"/>
      <c r="K55" s="19"/>
      <c r="L55" s="19"/>
      <c r="M55" s="19"/>
      <c r="N55" s="19"/>
      <c r="O55" s="19"/>
      <c r="P55" s="19"/>
      <c r="Q55" s="19"/>
      <c r="R55" s="19"/>
      <c r="S55" s="19"/>
      <c r="T55" s="19"/>
      <c r="U55" s="19"/>
      <c r="V55" s="19"/>
      <c r="W55" s="19"/>
    </row>
    <row r="56" spans="10:23" x14ac:dyDescent="0.3">
      <c r="J56" s="56"/>
      <c r="K56" s="19"/>
      <c r="L56" s="19"/>
      <c r="M56" s="19"/>
      <c r="N56" s="19"/>
      <c r="O56" s="19"/>
      <c r="P56" s="19"/>
      <c r="Q56" s="19"/>
      <c r="R56" s="19"/>
      <c r="S56" s="19"/>
      <c r="T56" s="19"/>
      <c r="U56" s="19"/>
      <c r="V56" s="19"/>
      <c r="W56" s="19"/>
    </row>
    <row r="57" spans="10:23" x14ac:dyDescent="0.3">
      <c r="J57" s="56"/>
      <c r="K57" s="19"/>
      <c r="L57" s="19"/>
      <c r="M57" s="19"/>
      <c r="N57" s="19"/>
      <c r="O57" s="19"/>
      <c r="P57" s="19"/>
      <c r="Q57" s="19"/>
      <c r="R57" s="19"/>
      <c r="S57" s="19"/>
      <c r="T57" s="19"/>
      <c r="U57" s="19"/>
      <c r="V57" s="19"/>
      <c r="W57" s="19"/>
    </row>
    <row r="58" spans="10:23" x14ac:dyDescent="0.3">
      <c r="J58" s="56"/>
      <c r="K58" s="19"/>
      <c r="L58" s="19"/>
      <c r="M58" s="19"/>
      <c r="N58" s="19"/>
      <c r="O58" s="19"/>
      <c r="P58" s="19"/>
      <c r="Q58" s="19"/>
      <c r="R58" s="19"/>
      <c r="S58" s="19"/>
      <c r="T58" s="19"/>
      <c r="U58" s="19"/>
      <c r="V58" s="19"/>
      <c r="W58" s="19"/>
    </row>
    <row r="59" spans="10:23" x14ac:dyDescent="0.3">
      <c r="J59" s="56"/>
      <c r="K59" s="19"/>
      <c r="L59" s="19"/>
      <c r="M59" s="19"/>
      <c r="N59" s="19"/>
      <c r="O59" s="19"/>
      <c r="P59" s="19"/>
      <c r="Q59" s="19"/>
      <c r="R59" s="19"/>
      <c r="S59" s="19"/>
      <c r="T59" s="19"/>
      <c r="U59" s="19"/>
      <c r="V59" s="19"/>
      <c r="W59" s="19"/>
    </row>
    <row r="60" spans="10:23" x14ac:dyDescent="0.3">
      <c r="J60" s="56"/>
      <c r="K60" s="19"/>
      <c r="L60" s="19"/>
      <c r="M60" s="19"/>
      <c r="N60" s="19"/>
      <c r="O60" s="19"/>
      <c r="P60" s="19"/>
      <c r="Q60" s="19"/>
      <c r="R60" s="19"/>
      <c r="S60" s="19"/>
      <c r="T60" s="19"/>
      <c r="U60" s="19"/>
      <c r="V60" s="19"/>
      <c r="W60" s="19"/>
    </row>
    <row r="61" spans="10:23" x14ac:dyDescent="0.3">
      <c r="J61" s="56"/>
      <c r="K61" s="19"/>
      <c r="L61" s="19"/>
      <c r="M61" s="19"/>
      <c r="N61" s="19"/>
      <c r="O61" s="19"/>
      <c r="P61" s="19"/>
      <c r="Q61" s="19"/>
      <c r="R61" s="19"/>
      <c r="S61" s="19"/>
      <c r="T61" s="19"/>
      <c r="U61" s="19"/>
      <c r="V61" s="19"/>
      <c r="W61" s="19"/>
    </row>
    <row r="62" spans="10:23" x14ac:dyDescent="0.3">
      <c r="J62" s="56"/>
      <c r="K62" s="19"/>
      <c r="L62" s="19"/>
      <c r="M62" s="19"/>
      <c r="N62" s="19"/>
      <c r="O62" s="19"/>
      <c r="P62" s="19"/>
      <c r="Q62" s="19"/>
      <c r="R62" s="19"/>
      <c r="S62" s="19"/>
      <c r="T62" s="19"/>
      <c r="U62" s="19"/>
      <c r="V62" s="19"/>
      <c r="W62" s="19"/>
    </row>
    <row r="63" spans="10:23" x14ac:dyDescent="0.3">
      <c r="J63" s="56"/>
      <c r="K63" s="19"/>
      <c r="L63" s="19"/>
      <c r="M63" s="19"/>
      <c r="N63" s="19"/>
      <c r="O63" s="19"/>
      <c r="P63" s="19"/>
      <c r="Q63" s="19"/>
      <c r="R63" s="19"/>
      <c r="S63" s="19"/>
      <c r="T63" s="19"/>
      <c r="U63" s="19"/>
      <c r="V63" s="19"/>
      <c r="W63" s="19"/>
    </row>
    <row r="64" spans="10:23" x14ac:dyDescent="0.3">
      <c r="J64" s="56"/>
      <c r="K64" s="19"/>
      <c r="L64" s="19"/>
      <c r="M64" s="19"/>
      <c r="N64" s="19"/>
      <c r="O64" s="19"/>
      <c r="P64" s="19"/>
      <c r="Q64" s="19"/>
      <c r="R64" s="19"/>
      <c r="S64" s="19"/>
      <c r="T64" s="19"/>
      <c r="U64" s="19"/>
      <c r="V64" s="19"/>
      <c r="W64" s="19"/>
    </row>
    <row r="65" spans="10:23" x14ac:dyDescent="0.3">
      <c r="J65" s="56"/>
      <c r="K65" s="19"/>
      <c r="L65" s="19"/>
      <c r="M65" s="19"/>
      <c r="N65" s="19"/>
      <c r="O65" s="19"/>
      <c r="P65" s="19"/>
      <c r="Q65" s="19"/>
      <c r="R65" s="19"/>
      <c r="S65" s="19"/>
      <c r="T65" s="19"/>
      <c r="U65" s="19"/>
      <c r="V65" s="19"/>
      <c r="W65" s="19"/>
    </row>
    <row r="66" spans="10:23" x14ac:dyDescent="0.3">
      <c r="J66" s="56"/>
      <c r="K66" s="19"/>
      <c r="L66" s="19"/>
      <c r="M66" s="19"/>
      <c r="N66" s="19"/>
      <c r="O66" s="19"/>
      <c r="P66" s="19"/>
      <c r="Q66" s="19"/>
      <c r="R66" s="19"/>
      <c r="S66" s="19"/>
      <c r="T66" s="19"/>
      <c r="U66" s="19"/>
      <c r="V66" s="19"/>
      <c r="W66" s="19"/>
    </row>
    <row r="67" spans="10:23" x14ac:dyDescent="0.3">
      <c r="J67" s="56"/>
      <c r="K67" s="19"/>
      <c r="L67" s="19"/>
      <c r="M67" s="19"/>
      <c r="N67" s="19"/>
      <c r="O67" s="19"/>
      <c r="P67" s="19"/>
      <c r="Q67" s="19"/>
      <c r="R67" s="19"/>
      <c r="S67" s="19"/>
      <c r="T67" s="19"/>
      <c r="U67" s="19"/>
      <c r="V67" s="19"/>
      <c r="W67" s="19"/>
    </row>
    <row r="68" spans="10:23" x14ac:dyDescent="0.3">
      <c r="J68" s="56"/>
      <c r="K68" s="19"/>
      <c r="L68" s="19"/>
      <c r="M68" s="19"/>
      <c r="N68" s="19"/>
      <c r="O68" s="19"/>
      <c r="P68" s="19"/>
      <c r="Q68" s="19"/>
      <c r="R68" s="19"/>
      <c r="S68" s="19"/>
      <c r="T68" s="19"/>
      <c r="U68" s="19"/>
      <c r="V68" s="19"/>
      <c r="W68" s="19"/>
    </row>
    <row r="69" spans="10:23" x14ac:dyDescent="0.3">
      <c r="J69" s="56"/>
      <c r="K69" s="19"/>
      <c r="L69" s="19"/>
      <c r="M69" s="19"/>
      <c r="N69" s="19"/>
      <c r="O69" s="19"/>
      <c r="P69" s="19"/>
      <c r="Q69" s="19"/>
      <c r="R69" s="19"/>
      <c r="S69" s="19"/>
      <c r="T69" s="19"/>
      <c r="U69" s="19"/>
      <c r="V69" s="19"/>
      <c r="W69" s="19"/>
    </row>
    <row r="70" spans="10:23" x14ac:dyDescent="0.3">
      <c r="J70" s="56"/>
      <c r="K70" s="19"/>
      <c r="L70" s="19"/>
      <c r="M70" s="19"/>
      <c r="N70" s="19"/>
      <c r="O70" s="19"/>
      <c r="P70" s="19"/>
      <c r="Q70" s="19"/>
      <c r="R70" s="19"/>
      <c r="S70" s="19"/>
      <c r="T70" s="19"/>
      <c r="U70" s="19"/>
      <c r="V70" s="19"/>
      <c r="W70" s="19"/>
    </row>
    <row r="71" spans="10:23" x14ac:dyDescent="0.3">
      <c r="J71" s="56"/>
      <c r="K71" s="19"/>
      <c r="L71" s="19"/>
      <c r="M71" s="19"/>
      <c r="N71" s="19"/>
      <c r="O71" s="19"/>
      <c r="P71" s="19"/>
      <c r="Q71" s="19"/>
      <c r="R71" s="19"/>
      <c r="S71" s="19"/>
      <c r="T71" s="19"/>
      <c r="U71" s="19"/>
      <c r="V71" s="19"/>
      <c r="W71" s="19"/>
    </row>
    <row r="72" spans="10:23" x14ac:dyDescent="0.3">
      <c r="J72" s="56"/>
      <c r="K72" s="19"/>
      <c r="L72" s="19"/>
      <c r="M72" s="19"/>
      <c r="N72" s="19"/>
      <c r="O72" s="19"/>
      <c r="P72" s="19"/>
      <c r="Q72" s="19"/>
      <c r="R72" s="19"/>
      <c r="S72" s="19"/>
      <c r="T72" s="19"/>
      <c r="U72" s="19"/>
      <c r="V72" s="19"/>
      <c r="W72" s="19"/>
    </row>
    <row r="73" spans="10:23" x14ac:dyDescent="0.3">
      <c r="J73" s="56"/>
      <c r="K73" s="19"/>
      <c r="L73" s="19"/>
      <c r="M73" s="19"/>
      <c r="N73" s="19"/>
      <c r="O73" s="19"/>
      <c r="P73" s="19"/>
      <c r="Q73" s="19"/>
      <c r="R73" s="19"/>
      <c r="S73" s="19"/>
      <c r="T73" s="19"/>
      <c r="U73" s="19"/>
      <c r="V73" s="19"/>
      <c r="W73" s="19"/>
    </row>
    <row r="74" spans="10:23" x14ac:dyDescent="0.3">
      <c r="J74" s="56"/>
      <c r="K74" s="19"/>
      <c r="L74" s="19"/>
      <c r="M74" s="19"/>
      <c r="N74" s="19"/>
      <c r="O74" s="19"/>
      <c r="P74" s="19"/>
      <c r="Q74" s="19"/>
      <c r="R74" s="19"/>
      <c r="S74" s="19"/>
      <c r="T74" s="19"/>
      <c r="U74" s="19"/>
      <c r="V74" s="19"/>
      <c r="W74" s="19"/>
    </row>
    <row r="75" spans="10:23" x14ac:dyDescent="0.3">
      <c r="J75" s="56"/>
      <c r="K75" s="19"/>
      <c r="L75" s="19"/>
      <c r="M75" s="19"/>
      <c r="N75" s="19"/>
      <c r="O75" s="19"/>
      <c r="P75" s="19"/>
      <c r="Q75" s="19"/>
      <c r="R75" s="19"/>
      <c r="S75" s="19"/>
      <c r="T75" s="19"/>
      <c r="U75" s="19"/>
      <c r="V75" s="19"/>
      <c r="W75" s="19"/>
    </row>
    <row r="76" spans="10:23" x14ac:dyDescent="0.3">
      <c r="J76" s="56"/>
      <c r="K76" s="19"/>
      <c r="L76" s="19"/>
      <c r="M76" s="19"/>
      <c r="N76" s="19"/>
      <c r="O76" s="19"/>
      <c r="P76" s="19"/>
      <c r="Q76" s="19"/>
      <c r="R76" s="19"/>
      <c r="S76" s="19"/>
      <c r="T76" s="19"/>
      <c r="U76" s="19"/>
      <c r="V76" s="19"/>
      <c r="W76" s="19"/>
    </row>
    <row r="77" spans="10:23" x14ac:dyDescent="0.3">
      <c r="J77" s="56"/>
      <c r="K77" s="19"/>
      <c r="L77" s="19"/>
      <c r="M77" s="19"/>
      <c r="N77" s="19"/>
      <c r="O77" s="19"/>
      <c r="P77" s="19"/>
      <c r="Q77" s="19"/>
      <c r="R77" s="19"/>
      <c r="S77" s="19"/>
      <c r="T77" s="19"/>
      <c r="U77" s="19"/>
      <c r="V77" s="19"/>
      <c r="W77" s="19"/>
    </row>
    <row r="78" spans="10:23" x14ac:dyDescent="0.3">
      <c r="J78" s="56"/>
      <c r="K78" s="19"/>
      <c r="L78" s="19"/>
      <c r="M78" s="19"/>
      <c r="N78" s="19"/>
      <c r="O78" s="19"/>
      <c r="P78" s="19"/>
      <c r="Q78" s="19"/>
      <c r="R78" s="19"/>
      <c r="S78" s="19"/>
      <c r="T78" s="19"/>
      <c r="U78" s="19"/>
      <c r="V78" s="19"/>
      <c r="W78" s="19"/>
    </row>
    <row r="79" spans="10:23" x14ac:dyDescent="0.3">
      <c r="J79" s="56"/>
      <c r="K79" s="19"/>
      <c r="L79" s="19"/>
      <c r="M79" s="19"/>
      <c r="N79" s="19"/>
      <c r="O79" s="19"/>
      <c r="P79" s="19"/>
      <c r="Q79" s="19"/>
      <c r="R79" s="19"/>
      <c r="S79" s="19"/>
      <c r="T79" s="19"/>
      <c r="U79" s="19"/>
      <c r="V79" s="19"/>
      <c r="W79" s="19"/>
    </row>
    <row r="80" spans="10:23" x14ac:dyDescent="0.3">
      <c r="J80" s="56"/>
      <c r="K80" s="19"/>
      <c r="L80" s="19"/>
      <c r="M80" s="19"/>
      <c r="N80" s="19"/>
      <c r="O80" s="19"/>
      <c r="P80" s="19"/>
      <c r="Q80" s="19"/>
      <c r="R80" s="19"/>
      <c r="S80" s="19"/>
      <c r="T80" s="19"/>
      <c r="U80" s="19"/>
      <c r="V80" s="19"/>
      <c r="W80" s="19"/>
    </row>
    <row r="81" spans="10:23" x14ac:dyDescent="0.3">
      <c r="J81" s="56"/>
      <c r="K81" s="19"/>
      <c r="L81" s="19"/>
      <c r="M81" s="19"/>
      <c r="N81" s="19"/>
      <c r="O81" s="19"/>
      <c r="P81" s="19"/>
      <c r="Q81" s="19"/>
      <c r="R81" s="19"/>
      <c r="S81" s="19"/>
      <c r="T81" s="19"/>
      <c r="U81" s="19"/>
      <c r="V81" s="19"/>
      <c r="W81" s="19"/>
    </row>
    <row r="82" spans="10:23" x14ac:dyDescent="0.3">
      <c r="J82" s="56"/>
      <c r="K82" s="19"/>
      <c r="L82" s="19"/>
      <c r="M82" s="19"/>
      <c r="N82" s="19"/>
      <c r="O82" s="19"/>
      <c r="P82" s="19"/>
      <c r="Q82" s="19"/>
      <c r="R82" s="19"/>
      <c r="S82" s="19"/>
      <c r="T82" s="19"/>
      <c r="U82" s="19"/>
      <c r="V82" s="19"/>
      <c r="W82" s="19"/>
    </row>
    <row r="83" spans="10:23" x14ac:dyDescent="0.3">
      <c r="J83" s="56"/>
      <c r="K83" s="19"/>
      <c r="L83" s="19"/>
      <c r="M83" s="19"/>
      <c r="N83" s="19"/>
      <c r="O83" s="19"/>
      <c r="P83" s="19"/>
      <c r="Q83" s="19"/>
      <c r="R83" s="19"/>
      <c r="S83" s="19"/>
      <c r="T83" s="19"/>
      <c r="U83" s="19"/>
      <c r="V83" s="19"/>
      <c r="W83" s="19"/>
    </row>
    <row r="84" spans="10:23" x14ac:dyDescent="0.3">
      <c r="J84" s="56"/>
      <c r="K84" s="19"/>
      <c r="L84" s="19"/>
      <c r="M84" s="19"/>
      <c r="N84" s="19"/>
      <c r="O84" s="19"/>
      <c r="P84" s="19"/>
      <c r="Q84" s="19"/>
      <c r="R84" s="19"/>
      <c r="S84" s="19"/>
      <c r="T84" s="19"/>
      <c r="U84" s="19"/>
      <c r="V84" s="19"/>
      <c r="W84" s="19"/>
    </row>
    <row r="85" spans="10:23" x14ac:dyDescent="0.3">
      <c r="J85" s="56"/>
      <c r="K85" s="19"/>
      <c r="L85" s="19"/>
      <c r="M85" s="19"/>
      <c r="N85" s="19"/>
      <c r="O85" s="19"/>
      <c r="P85" s="19"/>
      <c r="Q85" s="19"/>
      <c r="R85" s="19"/>
      <c r="S85" s="19"/>
      <c r="T85" s="19"/>
      <c r="U85" s="19"/>
      <c r="V85" s="19"/>
      <c r="W85" s="19"/>
    </row>
    <row r="86" spans="10:23" x14ac:dyDescent="0.3">
      <c r="J86" s="56"/>
      <c r="K86" s="19"/>
      <c r="L86" s="19"/>
      <c r="M86" s="19"/>
      <c r="N86" s="19"/>
      <c r="O86" s="19"/>
      <c r="P86" s="19"/>
      <c r="Q86" s="19"/>
      <c r="R86" s="19"/>
      <c r="S86" s="19"/>
      <c r="T86" s="19"/>
      <c r="U86" s="19"/>
      <c r="V86" s="19"/>
      <c r="W86" s="19"/>
    </row>
    <row r="87" spans="10:23" x14ac:dyDescent="0.3">
      <c r="J87" s="56"/>
      <c r="K87" s="19"/>
      <c r="L87" s="19"/>
      <c r="M87" s="19"/>
      <c r="N87" s="19"/>
      <c r="O87" s="19"/>
      <c r="P87" s="19"/>
      <c r="Q87" s="19"/>
      <c r="R87" s="19"/>
      <c r="S87" s="19"/>
      <c r="T87" s="19"/>
      <c r="U87" s="19"/>
      <c r="V87" s="19"/>
      <c r="W87" s="19"/>
    </row>
    <row r="88" spans="10:23" x14ac:dyDescent="0.3">
      <c r="J88" s="56"/>
      <c r="K88" s="19"/>
      <c r="L88" s="19"/>
      <c r="M88" s="19"/>
      <c r="N88" s="19"/>
      <c r="O88" s="19"/>
      <c r="P88" s="19"/>
      <c r="Q88" s="19"/>
      <c r="R88" s="19"/>
      <c r="S88" s="19"/>
      <c r="T88" s="19"/>
      <c r="U88" s="19"/>
      <c r="V88" s="19"/>
      <c r="W88" s="19"/>
    </row>
    <row r="89" spans="10:23" x14ac:dyDescent="0.3">
      <c r="J89" s="56"/>
      <c r="K89" s="19"/>
      <c r="L89" s="19"/>
      <c r="M89" s="19"/>
      <c r="N89" s="19"/>
      <c r="O89" s="19"/>
      <c r="P89" s="19"/>
      <c r="Q89" s="19"/>
      <c r="R89" s="19"/>
      <c r="S89" s="19"/>
      <c r="T89" s="19"/>
      <c r="U89" s="19"/>
      <c r="V89" s="19"/>
      <c r="W89" s="19"/>
    </row>
    <row r="90" spans="10:23" x14ac:dyDescent="0.3">
      <c r="J90" s="56"/>
      <c r="K90" s="19"/>
      <c r="L90" s="19"/>
      <c r="M90" s="19"/>
      <c r="N90" s="19"/>
      <c r="O90" s="19"/>
      <c r="P90" s="19"/>
      <c r="Q90" s="19"/>
      <c r="R90" s="19"/>
      <c r="S90" s="19"/>
      <c r="T90" s="19"/>
      <c r="U90" s="19"/>
      <c r="V90" s="19"/>
      <c r="W90" s="19"/>
    </row>
    <row r="91" spans="10:23" x14ac:dyDescent="0.3">
      <c r="J91" s="56"/>
      <c r="K91" s="19"/>
      <c r="L91" s="19"/>
      <c r="M91" s="19"/>
      <c r="N91" s="19"/>
      <c r="O91" s="19"/>
      <c r="P91" s="19"/>
      <c r="Q91" s="19"/>
      <c r="R91" s="19"/>
      <c r="S91" s="19"/>
      <c r="T91" s="19"/>
      <c r="U91" s="19"/>
      <c r="V91" s="19"/>
      <c r="W91" s="19"/>
    </row>
    <row r="92" spans="10:23" x14ac:dyDescent="0.3">
      <c r="J92" s="56"/>
      <c r="K92" s="19"/>
      <c r="L92" s="19"/>
      <c r="M92" s="19"/>
      <c r="N92" s="19"/>
      <c r="O92" s="19"/>
      <c r="P92" s="19"/>
      <c r="Q92" s="19"/>
      <c r="R92" s="19"/>
      <c r="S92" s="19"/>
      <c r="T92" s="19"/>
      <c r="U92" s="19"/>
      <c r="V92" s="19"/>
      <c r="W92" s="19"/>
    </row>
    <row r="93" spans="10:23" x14ac:dyDescent="0.3">
      <c r="J93" s="56"/>
      <c r="K93" s="19"/>
      <c r="L93" s="19"/>
      <c r="M93" s="19"/>
      <c r="N93" s="19"/>
      <c r="O93" s="19"/>
      <c r="P93" s="19"/>
      <c r="Q93" s="19"/>
      <c r="R93" s="19"/>
      <c r="S93" s="19"/>
      <c r="T93" s="19"/>
      <c r="U93" s="19"/>
      <c r="V93" s="19"/>
      <c r="W93" s="19"/>
    </row>
    <row r="94" spans="10:23" x14ac:dyDescent="0.3">
      <c r="J94" s="56"/>
      <c r="K94" s="19"/>
      <c r="L94" s="19"/>
      <c r="M94" s="19"/>
      <c r="N94" s="19"/>
      <c r="O94" s="19"/>
      <c r="P94" s="19"/>
      <c r="Q94" s="19"/>
      <c r="R94" s="19"/>
      <c r="S94" s="19"/>
      <c r="T94" s="19"/>
      <c r="U94" s="19"/>
      <c r="V94" s="19"/>
      <c r="W94" s="19"/>
    </row>
    <row r="95" spans="10:23" x14ac:dyDescent="0.3">
      <c r="J95" s="56"/>
      <c r="K95" s="19"/>
      <c r="L95" s="19"/>
      <c r="M95" s="19"/>
      <c r="N95" s="19"/>
      <c r="O95" s="19"/>
      <c r="P95" s="19"/>
      <c r="Q95" s="19"/>
      <c r="R95" s="19"/>
      <c r="S95" s="19"/>
      <c r="T95" s="19"/>
      <c r="U95" s="19"/>
      <c r="V95" s="19"/>
      <c r="W95" s="19"/>
    </row>
    <row r="96" spans="10:23" x14ac:dyDescent="0.3">
      <c r="J96" s="56"/>
      <c r="K96" s="19"/>
      <c r="L96" s="19"/>
      <c r="M96" s="19"/>
      <c r="N96" s="19"/>
      <c r="O96" s="19"/>
      <c r="P96" s="19"/>
      <c r="Q96" s="19"/>
      <c r="R96" s="19"/>
      <c r="S96" s="19"/>
      <c r="T96" s="19"/>
      <c r="U96" s="19"/>
      <c r="V96" s="19"/>
      <c r="W96" s="19"/>
    </row>
    <row r="97" spans="10:23" x14ac:dyDescent="0.3">
      <c r="J97" s="56"/>
      <c r="K97" s="19"/>
      <c r="L97" s="19"/>
      <c r="M97" s="19"/>
      <c r="N97" s="19"/>
      <c r="O97" s="19"/>
      <c r="P97" s="19"/>
      <c r="Q97" s="19"/>
      <c r="R97" s="19"/>
      <c r="S97" s="19"/>
      <c r="T97" s="19"/>
      <c r="U97" s="19"/>
      <c r="V97" s="19"/>
      <c r="W97" s="19"/>
    </row>
    <row r="98" spans="10:23" x14ac:dyDescent="0.3">
      <c r="J98" s="56"/>
      <c r="K98" s="19"/>
      <c r="L98" s="19"/>
      <c r="M98" s="19"/>
      <c r="N98" s="19"/>
      <c r="O98" s="19"/>
      <c r="P98" s="19"/>
      <c r="Q98" s="19"/>
      <c r="R98" s="19"/>
      <c r="S98" s="19"/>
      <c r="T98" s="19"/>
      <c r="U98" s="19"/>
      <c r="V98" s="19"/>
      <c r="W98" s="19"/>
    </row>
    <row r="99" spans="10:23" x14ac:dyDescent="0.3">
      <c r="J99" s="56"/>
      <c r="K99" s="19"/>
      <c r="L99" s="19"/>
      <c r="M99" s="19"/>
      <c r="N99" s="19"/>
      <c r="O99" s="19"/>
      <c r="P99" s="19"/>
      <c r="Q99" s="19"/>
      <c r="R99" s="19"/>
      <c r="S99" s="19"/>
      <c r="T99" s="19"/>
      <c r="U99" s="19"/>
      <c r="V99" s="19"/>
      <c r="W99" s="19"/>
    </row>
    <row r="100" spans="10:23" x14ac:dyDescent="0.3">
      <c r="J100" s="56"/>
      <c r="K100" s="19"/>
      <c r="L100" s="19"/>
      <c r="M100" s="19"/>
      <c r="N100" s="19"/>
      <c r="O100" s="19"/>
      <c r="P100" s="19"/>
      <c r="Q100" s="19"/>
      <c r="R100" s="19"/>
      <c r="S100" s="19"/>
      <c r="T100" s="19"/>
      <c r="U100" s="19"/>
      <c r="V100" s="19"/>
      <c r="W100" s="19"/>
    </row>
    <row r="101" spans="10:23" x14ac:dyDescent="0.3">
      <c r="J101" s="56"/>
      <c r="K101" s="19"/>
      <c r="L101" s="19"/>
      <c r="M101" s="19"/>
      <c r="N101" s="19"/>
      <c r="O101" s="19"/>
      <c r="P101" s="19"/>
      <c r="Q101" s="19"/>
      <c r="R101" s="19"/>
      <c r="S101" s="19"/>
      <c r="T101" s="19"/>
      <c r="U101" s="19"/>
      <c r="V101" s="19"/>
      <c r="W101" s="19"/>
    </row>
    <row r="102" spans="10:23" x14ac:dyDescent="0.3">
      <c r="J102" s="56"/>
      <c r="K102" s="19"/>
      <c r="L102" s="19"/>
      <c r="M102" s="19"/>
      <c r="N102" s="19"/>
      <c r="O102" s="19"/>
      <c r="P102" s="19"/>
      <c r="Q102" s="19"/>
      <c r="R102" s="19"/>
      <c r="S102" s="19"/>
      <c r="T102" s="19"/>
      <c r="U102" s="19"/>
      <c r="V102" s="19"/>
      <c r="W102" s="19"/>
    </row>
    <row r="103" spans="10:23" x14ac:dyDescent="0.3">
      <c r="J103" s="56"/>
      <c r="K103" s="19"/>
      <c r="L103" s="19"/>
      <c r="M103" s="19"/>
      <c r="N103" s="19"/>
      <c r="O103" s="19"/>
      <c r="P103" s="19"/>
      <c r="Q103" s="19"/>
      <c r="R103" s="19"/>
      <c r="S103" s="19"/>
      <c r="T103" s="19"/>
      <c r="U103" s="19"/>
      <c r="V103" s="19"/>
      <c r="W103" s="19"/>
    </row>
    <row r="104" spans="10:23" x14ac:dyDescent="0.3">
      <c r="J104" s="56"/>
      <c r="K104" s="19"/>
      <c r="L104" s="19"/>
      <c r="M104" s="19"/>
      <c r="N104" s="19"/>
      <c r="O104" s="19"/>
      <c r="P104" s="19"/>
      <c r="Q104" s="19"/>
      <c r="R104" s="19"/>
      <c r="S104" s="19"/>
      <c r="T104" s="19"/>
      <c r="U104" s="19"/>
      <c r="V104" s="19"/>
      <c r="W104" s="19"/>
    </row>
    <row r="105" spans="10:23" x14ac:dyDescent="0.3">
      <c r="J105" s="56"/>
      <c r="K105" s="19"/>
      <c r="L105" s="19"/>
      <c r="M105" s="19"/>
      <c r="N105" s="19"/>
      <c r="O105" s="19"/>
      <c r="P105" s="19"/>
      <c r="Q105" s="19"/>
      <c r="R105" s="19"/>
      <c r="S105" s="19"/>
      <c r="T105" s="19"/>
      <c r="U105" s="19"/>
      <c r="V105" s="19"/>
      <c r="W105" s="19"/>
    </row>
    <row r="106" spans="10:23" x14ac:dyDescent="0.3">
      <c r="J106" s="56"/>
      <c r="K106" s="19"/>
      <c r="L106" s="19"/>
      <c r="M106" s="19"/>
      <c r="N106" s="19"/>
      <c r="O106" s="19"/>
      <c r="P106" s="19"/>
      <c r="Q106" s="19"/>
      <c r="R106" s="19"/>
      <c r="S106" s="19"/>
      <c r="T106" s="19"/>
      <c r="U106" s="19"/>
      <c r="V106" s="19"/>
      <c r="W106" s="19"/>
    </row>
    <row r="107" spans="10:23" x14ac:dyDescent="0.3">
      <c r="J107" s="56"/>
      <c r="K107" s="19"/>
      <c r="L107" s="19"/>
      <c r="M107" s="19"/>
      <c r="N107" s="19"/>
      <c r="O107" s="19"/>
      <c r="P107" s="19"/>
      <c r="Q107" s="19"/>
      <c r="R107" s="19"/>
      <c r="S107" s="19"/>
      <c r="T107" s="19"/>
      <c r="U107" s="19"/>
      <c r="V107" s="19"/>
      <c r="W107" s="19"/>
    </row>
    <row r="108" spans="10:23" x14ac:dyDescent="0.3">
      <c r="J108" s="56"/>
      <c r="K108" s="19"/>
      <c r="L108" s="19"/>
      <c r="M108" s="19"/>
      <c r="N108" s="19"/>
      <c r="O108" s="19"/>
      <c r="P108" s="19"/>
      <c r="Q108" s="19"/>
      <c r="R108" s="19"/>
      <c r="S108" s="19"/>
      <c r="T108" s="19"/>
      <c r="U108" s="19"/>
      <c r="V108" s="19"/>
      <c r="W108" s="19"/>
    </row>
    <row r="109" spans="10:23" x14ac:dyDescent="0.3">
      <c r="J109" s="56"/>
      <c r="K109" s="19"/>
      <c r="L109" s="19"/>
      <c r="M109" s="19"/>
      <c r="N109" s="19"/>
      <c r="O109" s="19"/>
      <c r="P109" s="19"/>
      <c r="Q109" s="19"/>
      <c r="R109" s="19"/>
      <c r="S109" s="19"/>
      <c r="T109" s="19"/>
      <c r="U109" s="19"/>
      <c r="V109" s="19"/>
      <c r="W109" s="19"/>
    </row>
    <row r="110" spans="10:23" x14ac:dyDescent="0.3">
      <c r="J110" s="56"/>
      <c r="K110" s="19"/>
      <c r="L110" s="19"/>
      <c r="M110" s="19"/>
      <c r="N110" s="19"/>
      <c r="O110" s="19"/>
      <c r="P110" s="19"/>
      <c r="Q110" s="19"/>
      <c r="R110" s="19"/>
      <c r="S110" s="19"/>
      <c r="T110" s="19"/>
      <c r="U110" s="19"/>
      <c r="V110" s="19"/>
      <c r="W110" s="19"/>
    </row>
    <row r="111" spans="10:23" x14ac:dyDescent="0.3">
      <c r="J111" s="56"/>
      <c r="K111" s="19"/>
      <c r="L111" s="19"/>
      <c r="M111" s="19"/>
      <c r="N111" s="19"/>
      <c r="O111" s="19"/>
      <c r="P111" s="19"/>
      <c r="Q111" s="19"/>
      <c r="R111" s="19"/>
      <c r="S111" s="19"/>
      <c r="T111" s="19"/>
      <c r="U111" s="19"/>
      <c r="V111" s="19"/>
      <c r="W111" s="19"/>
    </row>
    <row r="112" spans="10:23" x14ac:dyDescent="0.3">
      <c r="J112" s="56"/>
      <c r="K112" s="19"/>
      <c r="L112" s="19"/>
      <c r="M112" s="19"/>
      <c r="N112" s="19"/>
      <c r="O112" s="19"/>
      <c r="P112" s="19"/>
      <c r="Q112" s="19"/>
      <c r="R112" s="19"/>
      <c r="S112" s="19"/>
      <c r="T112" s="19"/>
      <c r="U112" s="19"/>
      <c r="V112" s="19"/>
      <c r="W112" s="19"/>
    </row>
    <row r="113" spans="10:23" x14ac:dyDescent="0.3">
      <c r="J113" s="56"/>
      <c r="K113" s="19"/>
      <c r="L113" s="19"/>
      <c r="M113" s="19"/>
      <c r="N113" s="19"/>
      <c r="O113" s="19"/>
      <c r="P113" s="19"/>
      <c r="Q113" s="19"/>
      <c r="R113" s="19"/>
      <c r="S113" s="19"/>
      <c r="T113" s="19"/>
      <c r="U113" s="19"/>
      <c r="V113" s="19"/>
      <c r="W113" s="19"/>
    </row>
    <row r="114" spans="10:23" x14ac:dyDescent="0.3">
      <c r="J114" s="56"/>
      <c r="K114" s="19"/>
      <c r="L114" s="19"/>
      <c r="M114" s="19"/>
      <c r="N114" s="19"/>
      <c r="O114" s="19"/>
      <c r="P114" s="19"/>
      <c r="Q114" s="19"/>
      <c r="R114" s="19"/>
      <c r="S114" s="19"/>
      <c r="T114" s="19"/>
      <c r="U114" s="19"/>
      <c r="V114" s="19"/>
      <c r="W114" s="19"/>
    </row>
    <row r="115" spans="10:23" x14ac:dyDescent="0.3">
      <c r="J115" s="56"/>
      <c r="K115" s="19"/>
      <c r="L115" s="19"/>
      <c r="M115" s="19"/>
      <c r="N115" s="19"/>
      <c r="O115" s="19"/>
      <c r="P115" s="19"/>
      <c r="Q115" s="19"/>
      <c r="R115" s="19"/>
      <c r="S115" s="19"/>
      <c r="T115" s="19"/>
      <c r="U115" s="19"/>
      <c r="V115" s="19"/>
      <c r="W115" s="19"/>
    </row>
    <row r="116" spans="10:23" x14ac:dyDescent="0.3">
      <c r="J116" s="56"/>
      <c r="K116" s="19"/>
      <c r="L116" s="19"/>
      <c r="M116" s="19"/>
      <c r="N116" s="19"/>
      <c r="O116" s="19"/>
      <c r="P116" s="19"/>
      <c r="Q116" s="19"/>
      <c r="R116" s="19"/>
      <c r="S116" s="19"/>
      <c r="T116" s="19"/>
      <c r="U116" s="19"/>
      <c r="V116" s="19"/>
      <c r="W116" s="19"/>
    </row>
    <row r="117" spans="10:23" x14ac:dyDescent="0.3">
      <c r="J117" s="56"/>
      <c r="K117" s="19"/>
      <c r="L117" s="19"/>
      <c r="M117" s="19"/>
      <c r="N117" s="19"/>
      <c r="O117" s="19"/>
      <c r="P117" s="19"/>
      <c r="Q117" s="19"/>
      <c r="R117" s="19"/>
      <c r="S117" s="19"/>
      <c r="T117" s="19"/>
      <c r="U117" s="19"/>
      <c r="V117" s="19"/>
      <c r="W117" s="19"/>
    </row>
    <row r="118" spans="10:23" x14ac:dyDescent="0.3">
      <c r="J118" s="56"/>
      <c r="K118" s="19"/>
      <c r="L118" s="19"/>
      <c r="M118" s="19"/>
      <c r="N118" s="19"/>
      <c r="O118" s="19"/>
      <c r="P118" s="19"/>
      <c r="Q118" s="19"/>
      <c r="R118" s="19"/>
      <c r="S118" s="19"/>
      <c r="T118" s="19"/>
      <c r="U118" s="19"/>
      <c r="V118" s="19"/>
      <c r="W118" s="19"/>
    </row>
    <row r="119" spans="10:23" x14ac:dyDescent="0.3">
      <c r="J119" s="56"/>
      <c r="K119" s="19"/>
      <c r="L119" s="19"/>
      <c r="M119" s="19"/>
      <c r="N119" s="19"/>
      <c r="O119" s="19"/>
      <c r="P119" s="19"/>
      <c r="Q119" s="19"/>
      <c r="R119" s="19"/>
      <c r="S119" s="19"/>
      <c r="T119" s="19"/>
      <c r="U119" s="19"/>
      <c r="V119" s="19"/>
      <c r="W119" s="19"/>
    </row>
    <row r="120" spans="10:23" x14ac:dyDescent="0.3">
      <c r="J120" s="56"/>
      <c r="K120" s="19"/>
      <c r="L120" s="19"/>
      <c r="M120" s="19"/>
      <c r="N120" s="19"/>
      <c r="O120" s="19"/>
      <c r="P120" s="19"/>
      <c r="Q120" s="19"/>
      <c r="R120" s="19"/>
      <c r="S120" s="19"/>
      <c r="T120" s="19"/>
      <c r="U120" s="19"/>
      <c r="V120" s="19"/>
      <c r="W120" s="19"/>
    </row>
    <row r="121" spans="10:23" x14ac:dyDescent="0.3">
      <c r="J121" s="56"/>
      <c r="K121" s="19"/>
      <c r="L121" s="19"/>
      <c r="M121" s="19"/>
      <c r="N121" s="19"/>
      <c r="O121" s="19"/>
      <c r="P121" s="19"/>
      <c r="Q121" s="19"/>
      <c r="R121" s="19"/>
      <c r="S121" s="19"/>
      <c r="T121" s="19"/>
      <c r="U121" s="19"/>
      <c r="V121" s="19"/>
      <c r="W121" s="19"/>
    </row>
    <row r="122" spans="10:23" x14ac:dyDescent="0.3">
      <c r="J122" s="56"/>
      <c r="K122" s="19"/>
      <c r="L122" s="19"/>
      <c r="M122" s="19"/>
      <c r="N122" s="19"/>
      <c r="O122" s="19"/>
      <c r="P122" s="19"/>
      <c r="Q122" s="19"/>
      <c r="R122" s="19"/>
      <c r="S122" s="19"/>
      <c r="T122" s="19"/>
      <c r="U122" s="19"/>
      <c r="V122" s="19"/>
      <c r="W122" s="19"/>
    </row>
    <row r="123" spans="10:23" x14ac:dyDescent="0.3">
      <c r="J123" s="56"/>
      <c r="K123" s="19"/>
      <c r="L123" s="19"/>
      <c r="M123" s="19"/>
      <c r="N123" s="19"/>
      <c r="O123" s="19"/>
      <c r="P123" s="19"/>
      <c r="Q123" s="19"/>
      <c r="R123" s="19"/>
      <c r="S123" s="19"/>
      <c r="T123" s="19"/>
      <c r="U123" s="19"/>
      <c r="V123" s="19"/>
      <c r="W123" s="19"/>
    </row>
    <row r="124" spans="10:23" x14ac:dyDescent="0.3">
      <c r="J124" s="56"/>
      <c r="K124" s="19"/>
      <c r="L124" s="19"/>
      <c r="M124" s="19"/>
      <c r="N124" s="19"/>
      <c r="O124" s="19"/>
      <c r="P124" s="19"/>
      <c r="Q124" s="19"/>
      <c r="R124" s="19"/>
      <c r="S124" s="19"/>
      <c r="T124" s="19"/>
      <c r="U124" s="19"/>
      <c r="V124" s="19"/>
      <c r="W124" s="19"/>
    </row>
    <row r="125" spans="10:23" x14ac:dyDescent="0.3">
      <c r="J125" s="56"/>
      <c r="K125" s="19"/>
      <c r="L125" s="19"/>
      <c r="M125" s="19"/>
      <c r="N125" s="19"/>
      <c r="O125" s="19"/>
      <c r="P125" s="19"/>
      <c r="Q125" s="19"/>
      <c r="R125" s="19"/>
      <c r="S125" s="19"/>
      <c r="T125" s="19"/>
      <c r="U125" s="19"/>
      <c r="V125" s="19"/>
      <c r="W125" s="19"/>
    </row>
    <row r="126" spans="10:23" x14ac:dyDescent="0.3">
      <c r="J126" s="56"/>
      <c r="K126" s="19"/>
      <c r="L126" s="19"/>
      <c r="M126" s="19"/>
      <c r="N126" s="19"/>
      <c r="O126" s="19"/>
      <c r="P126" s="19"/>
      <c r="Q126" s="19"/>
      <c r="R126" s="19"/>
      <c r="S126" s="19"/>
      <c r="T126" s="19"/>
      <c r="U126" s="19"/>
      <c r="V126" s="19"/>
      <c r="W126" s="19"/>
    </row>
    <row r="127" spans="10:23" x14ac:dyDescent="0.3">
      <c r="J127" s="56"/>
      <c r="K127" s="19"/>
      <c r="L127" s="19"/>
      <c r="M127" s="19"/>
      <c r="N127" s="19"/>
      <c r="O127" s="19"/>
      <c r="P127" s="19"/>
      <c r="Q127" s="19"/>
      <c r="R127" s="19"/>
      <c r="S127" s="19"/>
      <c r="T127" s="19"/>
      <c r="U127" s="19"/>
      <c r="V127" s="19"/>
      <c r="W127" s="19"/>
    </row>
    <row r="128" spans="10:23" x14ac:dyDescent="0.3">
      <c r="J128" s="56"/>
      <c r="K128" s="19"/>
      <c r="L128" s="19"/>
      <c r="M128" s="19"/>
      <c r="N128" s="19"/>
      <c r="O128" s="19"/>
      <c r="P128" s="19"/>
      <c r="Q128" s="19"/>
      <c r="R128" s="19"/>
      <c r="S128" s="19"/>
      <c r="T128" s="19"/>
      <c r="U128" s="19"/>
      <c r="V128" s="19"/>
      <c r="W128" s="19"/>
    </row>
    <row r="129" spans="10:23" x14ac:dyDescent="0.3">
      <c r="J129" s="56"/>
      <c r="K129" s="19"/>
      <c r="L129" s="19"/>
      <c r="M129" s="19"/>
      <c r="N129" s="19"/>
      <c r="O129" s="19"/>
      <c r="P129" s="19"/>
      <c r="Q129" s="19"/>
      <c r="R129" s="19"/>
      <c r="S129" s="19"/>
      <c r="T129" s="19"/>
      <c r="U129" s="19"/>
      <c r="V129" s="19"/>
      <c r="W129" s="19"/>
    </row>
    <row r="130" spans="10:23" x14ac:dyDescent="0.3">
      <c r="J130" s="56"/>
      <c r="K130" s="19"/>
      <c r="L130" s="19"/>
      <c r="M130" s="19"/>
      <c r="N130" s="19"/>
      <c r="O130" s="19"/>
      <c r="P130" s="19"/>
      <c r="Q130" s="19"/>
      <c r="R130" s="19"/>
      <c r="S130" s="19"/>
      <c r="T130" s="19"/>
      <c r="U130" s="19"/>
      <c r="V130" s="19"/>
      <c r="W130" s="19"/>
    </row>
    <row r="131" spans="10:23" x14ac:dyDescent="0.3">
      <c r="J131" s="56"/>
      <c r="K131" s="19"/>
      <c r="L131" s="19"/>
      <c r="M131" s="19"/>
      <c r="N131" s="19"/>
      <c r="O131" s="19"/>
      <c r="P131" s="19"/>
      <c r="Q131" s="19"/>
      <c r="R131" s="19"/>
      <c r="S131" s="19"/>
      <c r="T131" s="19"/>
      <c r="U131" s="19"/>
      <c r="V131" s="19"/>
      <c r="W131" s="19"/>
    </row>
    <row r="132" spans="10:23" x14ac:dyDescent="0.3">
      <c r="J132" s="56"/>
      <c r="K132" s="19"/>
      <c r="L132" s="19"/>
      <c r="M132" s="19"/>
      <c r="N132" s="19"/>
      <c r="O132" s="19"/>
      <c r="P132" s="19"/>
      <c r="Q132" s="19"/>
      <c r="R132" s="19"/>
      <c r="S132" s="19"/>
      <c r="T132" s="19"/>
      <c r="U132" s="19"/>
      <c r="V132" s="19"/>
      <c r="W132" s="19"/>
    </row>
    <row r="133" spans="10:23" x14ac:dyDescent="0.3">
      <c r="J133" s="56"/>
      <c r="K133" s="19"/>
      <c r="L133" s="19"/>
      <c r="M133" s="19"/>
      <c r="N133" s="19"/>
      <c r="O133" s="19"/>
      <c r="P133" s="19"/>
      <c r="Q133" s="19"/>
      <c r="R133" s="19"/>
      <c r="S133" s="19"/>
      <c r="T133" s="19"/>
      <c r="U133" s="19"/>
      <c r="V133" s="19"/>
      <c r="W133" s="19"/>
    </row>
    <row r="134" spans="10:23" x14ac:dyDescent="0.3">
      <c r="J134" s="56"/>
      <c r="K134" s="19"/>
      <c r="L134" s="19"/>
      <c r="M134" s="19"/>
      <c r="N134" s="19"/>
      <c r="O134" s="19"/>
      <c r="P134" s="19"/>
      <c r="Q134" s="19"/>
      <c r="R134" s="19"/>
      <c r="S134" s="19"/>
      <c r="T134" s="19"/>
      <c r="U134" s="19"/>
      <c r="V134" s="19"/>
      <c r="W134" s="19"/>
    </row>
    <row r="135" spans="10:23" x14ac:dyDescent="0.3">
      <c r="J135" s="56"/>
      <c r="K135" s="19"/>
      <c r="L135" s="19"/>
      <c r="M135" s="19"/>
      <c r="N135" s="19"/>
      <c r="O135" s="19"/>
      <c r="P135" s="19"/>
      <c r="Q135" s="19"/>
      <c r="R135" s="19"/>
      <c r="S135" s="19"/>
      <c r="T135" s="19"/>
      <c r="U135" s="19"/>
      <c r="V135" s="19"/>
      <c r="W135" s="19"/>
    </row>
    <row r="136" spans="10:23" x14ac:dyDescent="0.3">
      <c r="J136" s="56"/>
      <c r="K136" s="19"/>
      <c r="L136" s="19"/>
      <c r="M136" s="19"/>
      <c r="N136" s="19"/>
      <c r="O136" s="19"/>
      <c r="P136" s="19"/>
      <c r="Q136" s="19"/>
      <c r="R136" s="19"/>
      <c r="S136" s="19"/>
      <c r="T136" s="19"/>
      <c r="U136" s="19"/>
      <c r="V136" s="19"/>
      <c r="W136" s="19"/>
    </row>
    <row r="137" spans="10:23" x14ac:dyDescent="0.3">
      <c r="J137" s="56"/>
      <c r="K137" s="19"/>
      <c r="L137" s="19"/>
      <c r="M137" s="19"/>
      <c r="N137" s="19"/>
      <c r="O137" s="19"/>
      <c r="P137" s="19"/>
      <c r="Q137" s="19"/>
      <c r="R137" s="19"/>
      <c r="S137" s="19"/>
      <c r="T137" s="19"/>
      <c r="U137" s="19"/>
      <c r="V137" s="19"/>
      <c r="W137" s="19"/>
    </row>
    <row r="138" spans="10:23" x14ac:dyDescent="0.3">
      <c r="J138" s="56"/>
      <c r="K138" s="19"/>
      <c r="L138" s="19"/>
      <c r="M138" s="19"/>
      <c r="N138" s="19"/>
      <c r="O138" s="19"/>
      <c r="P138" s="19"/>
      <c r="Q138" s="19"/>
      <c r="R138" s="19"/>
      <c r="S138" s="19"/>
      <c r="T138" s="19"/>
      <c r="U138" s="19"/>
      <c r="V138" s="19"/>
      <c r="W138" s="19"/>
    </row>
    <row r="139" spans="10:23" x14ac:dyDescent="0.3">
      <c r="J139" s="56"/>
      <c r="K139" s="19"/>
      <c r="L139" s="19"/>
      <c r="M139" s="19"/>
      <c r="N139" s="19"/>
      <c r="O139" s="19"/>
      <c r="P139" s="19"/>
      <c r="Q139" s="19"/>
      <c r="R139" s="19"/>
      <c r="S139" s="19"/>
      <c r="T139" s="19"/>
      <c r="U139" s="19"/>
      <c r="V139" s="19"/>
      <c r="W139" s="19"/>
    </row>
    <row r="140" spans="10:23" x14ac:dyDescent="0.3">
      <c r="J140" s="56"/>
      <c r="K140" s="19"/>
      <c r="L140" s="19"/>
      <c r="M140" s="19"/>
      <c r="N140" s="19"/>
      <c r="O140" s="19"/>
      <c r="P140" s="19"/>
      <c r="Q140" s="19"/>
      <c r="R140" s="19"/>
      <c r="S140" s="19"/>
      <c r="T140" s="19"/>
      <c r="U140" s="19"/>
      <c r="V140" s="19"/>
      <c r="W140" s="19"/>
    </row>
    <row r="141" spans="10:23" x14ac:dyDescent="0.3">
      <c r="J141" s="56"/>
      <c r="K141" s="19"/>
      <c r="L141" s="19"/>
      <c r="M141" s="19"/>
      <c r="N141" s="19"/>
      <c r="O141" s="19"/>
      <c r="P141" s="19"/>
      <c r="Q141" s="19"/>
      <c r="R141" s="19"/>
      <c r="S141" s="19"/>
      <c r="T141" s="19"/>
      <c r="U141" s="19"/>
      <c r="V141" s="19"/>
      <c r="W141" s="19"/>
    </row>
    <row r="142" spans="10:23" x14ac:dyDescent="0.3">
      <c r="J142" s="56"/>
      <c r="K142" s="19"/>
      <c r="L142" s="19"/>
      <c r="M142" s="19"/>
      <c r="N142" s="19"/>
      <c r="O142" s="19"/>
      <c r="P142" s="19"/>
      <c r="Q142" s="19"/>
      <c r="R142" s="19"/>
      <c r="S142" s="19"/>
      <c r="T142" s="19"/>
      <c r="U142" s="19"/>
      <c r="V142" s="19"/>
      <c r="W142" s="19"/>
    </row>
    <row r="143" spans="10:23" x14ac:dyDescent="0.3">
      <c r="J143" s="56"/>
      <c r="K143" s="19"/>
      <c r="L143" s="19"/>
      <c r="M143" s="19"/>
      <c r="N143" s="19"/>
      <c r="O143" s="19"/>
      <c r="P143" s="19"/>
      <c r="Q143" s="19"/>
      <c r="R143" s="19"/>
      <c r="S143" s="19"/>
      <c r="T143" s="19"/>
      <c r="U143" s="19"/>
      <c r="V143" s="19"/>
      <c r="W143" s="19"/>
    </row>
    <row r="144" spans="10:23" x14ac:dyDescent="0.3">
      <c r="J144" s="56"/>
      <c r="K144" s="19"/>
      <c r="L144" s="19"/>
      <c r="M144" s="19"/>
      <c r="N144" s="19"/>
      <c r="O144" s="19"/>
      <c r="P144" s="19"/>
      <c r="Q144" s="19"/>
      <c r="R144" s="19"/>
      <c r="S144" s="19"/>
      <c r="T144" s="19"/>
      <c r="U144" s="19"/>
      <c r="V144" s="19"/>
      <c r="W144" s="19"/>
    </row>
    <row r="145" spans="10:23" x14ac:dyDescent="0.3">
      <c r="J145" s="56"/>
      <c r="K145" s="19"/>
      <c r="L145" s="19"/>
      <c r="M145" s="19"/>
      <c r="N145" s="19"/>
      <c r="O145" s="19"/>
      <c r="P145" s="19"/>
      <c r="Q145" s="19"/>
      <c r="R145" s="19"/>
      <c r="S145" s="19"/>
      <c r="T145" s="19"/>
      <c r="U145" s="19"/>
      <c r="V145" s="19"/>
      <c r="W145" s="19"/>
    </row>
    <row r="146" spans="10:23" x14ac:dyDescent="0.3">
      <c r="J146" s="56"/>
      <c r="K146" s="19"/>
      <c r="L146" s="19"/>
      <c r="M146" s="19"/>
      <c r="N146" s="19"/>
      <c r="O146" s="19"/>
      <c r="P146" s="19"/>
      <c r="Q146" s="19"/>
      <c r="R146" s="19"/>
      <c r="S146" s="19"/>
      <c r="T146" s="19"/>
      <c r="U146" s="19"/>
      <c r="V146" s="19"/>
      <c r="W146" s="19"/>
    </row>
    <row r="147" spans="10:23" x14ac:dyDescent="0.3">
      <c r="J147" s="56"/>
      <c r="K147" s="19"/>
      <c r="L147" s="19"/>
      <c r="M147" s="19"/>
      <c r="N147" s="19"/>
      <c r="O147" s="19"/>
      <c r="P147" s="19"/>
      <c r="Q147" s="19"/>
      <c r="R147" s="19"/>
      <c r="S147" s="19"/>
      <c r="T147" s="19"/>
      <c r="U147" s="19"/>
      <c r="V147" s="19"/>
      <c r="W147" s="19"/>
    </row>
    <row r="148" spans="10:23" x14ac:dyDescent="0.3">
      <c r="J148" s="56"/>
      <c r="K148" s="19"/>
      <c r="L148" s="19"/>
      <c r="M148" s="19"/>
      <c r="N148" s="19"/>
      <c r="O148" s="19"/>
      <c r="P148" s="19"/>
      <c r="Q148" s="19"/>
      <c r="R148" s="19"/>
      <c r="S148" s="19"/>
      <c r="T148" s="19"/>
      <c r="U148" s="19"/>
      <c r="V148" s="19"/>
      <c r="W148" s="19"/>
    </row>
    <row r="149" spans="10:23" x14ac:dyDescent="0.3">
      <c r="J149" s="56"/>
      <c r="K149" s="19"/>
      <c r="L149" s="19"/>
      <c r="M149" s="19"/>
      <c r="N149" s="19"/>
      <c r="O149" s="19"/>
      <c r="P149" s="19"/>
      <c r="Q149" s="19"/>
      <c r="R149" s="19"/>
      <c r="S149" s="19"/>
      <c r="T149" s="19"/>
      <c r="U149" s="19"/>
      <c r="V149" s="19"/>
      <c r="W149" s="19"/>
    </row>
    <row r="150" spans="10:23" x14ac:dyDescent="0.3">
      <c r="J150" s="56"/>
      <c r="K150" s="19"/>
      <c r="L150" s="19"/>
      <c r="M150" s="19"/>
      <c r="N150" s="19"/>
      <c r="O150" s="19"/>
      <c r="P150" s="19"/>
      <c r="Q150" s="19"/>
      <c r="R150" s="19"/>
      <c r="S150" s="19"/>
      <c r="T150" s="19"/>
      <c r="U150" s="19"/>
      <c r="V150" s="19"/>
      <c r="W150" s="19"/>
    </row>
    <row r="151" spans="10:23" x14ac:dyDescent="0.3">
      <c r="J151" s="56"/>
      <c r="K151" s="19"/>
      <c r="L151" s="19"/>
      <c r="M151" s="19"/>
      <c r="N151" s="19"/>
      <c r="O151" s="19"/>
      <c r="P151" s="19"/>
      <c r="Q151" s="19"/>
      <c r="R151" s="19"/>
      <c r="S151" s="19"/>
      <c r="T151" s="19"/>
      <c r="U151" s="19"/>
      <c r="V151" s="19"/>
      <c r="W151" s="19"/>
    </row>
    <row r="152" spans="10:23" x14ac:dyDescent="0.3">
      <c r="J152" s="56"/>
      <c r="K152" s="19"/>
      <c r="L152" s="19"/>
      <c r="M152" s="19"/>
      <c r="N152" s="19"/>
      <c r="O152" s="19"/>
      <c r="P152" s="19"/>
      <c r="Q152" s="19"/>
      <c r="R152" s="19"/>
      <c r="S152" s="19"/>
      <c r="T152" s="19"/>
      <c r="U152" s="19"/>
      <c r="V152" s="19"/>
      <c r="W152" s="19"/>
    </row>
  </sheetData>
  <mergeCells count="12">
    <mergeCell ref="G3:H3"/>
    <mergeCell ref="G2:H2"/>
    <mergeCell ref="G1:H1"/>
    <mergeCell ref="B17:B19"/>
    <mergeCell ref="A1:B1"/>
    <mergeCell ref="C1:F1"/>
    <mergeCell ref="A2:B2"/>
    <mergeCell ref="C2:F2"/>
    <mergeCell ref="A3:B3"/>
    <mergeCell ref="C3:F3"/>
    <mergeCell ref="B5:C5"/>
    <mergeCell ref="B6:B15"/>
  </mergeCells>
  <phoneticPr fontId="33" type="noConversion"/>
  <pageMargins left="0.7086111307144165" right="0.7086111307144165" top="0.74791663885116577" bottom="0.74791663885116577" header="0.31486111879348755" footer="0.31486111879348755"/>
  <pageSetup paperSize="9" scale="64"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FF00"/>
    <pageSetUpPr fitToPage="1"/>
  </sheetPr>
  <dimension ref="A1:Z132"/>
  <sheetViews>
    <sheetView zoomScale="80" zoomScaleNormal="80" zoomScaleSheetLayoutView="75" workbookViewId="0">
      <pane ySplit="5" topLeftCell="A111" activePane="bottomLeft" state="frozen"/>
      <selection pane="bottomLeft" activeCell="C123" sqref="C123"/>
    </sheetView>
  </sheetViews>
  <sheetFormatPr defaultColWidth="8.875" defaultRowHeight="12" x14ac:dyDescent="0.3"/>
  <cols>
    <col min="1" max="1" width="4.125" style="19" customWidth="1"/>
    <col min="2" max="2" width="7.125" style="19" customWidth="1"/>
    <col min="3" max="3" width="40.5" style="19" customWidth="1"/>
    <col min="4" max="4" width="4.625" style="20" customWidth="1"/>
    <col min="5" max="5" width="7" style="21" customWidth="1"/>
    <col min="6" max="7" width="5.625" style="19" customWidth="1"/>
    <col min="8" max="8" width="5.75" style="20" customWidth="1"/>
    <col min="9" max="9" width="41" style="56" customWidth="1"/>
    <col min="10" max="10" width="57.125" style="17" customWidth="1"/>
    <col min="11" max="11" width="33.125" style="18" customWidth="1"/>
    <col min="12" max="12" width="26.125" style="18" customWidth="1"/>
    <col min="13" max="25" width="8.875" style="18"/>
    <col min="26" max="16384" width="8.875" style="19"/>
  </cols>
  <sheetData>
    <row r="1" spans="1:26" ht="18" customHeight="1" x14ac:dyDescent="0.3">
      <c r="A1" s="362" t="s">
        <v>246</v>
      </c>
      <c r="B1" s="362"/>
      <c r="C1" s="376" t="s">
        <v>772</v>
      </c>
      <c r="D1" s="376"/>
      <c r="E1" s="376"/>
      <c r="F1" s="376"/>
      <c r="G1" s="362" t="s">
        <v>548</v>
      </c>
      <c r="H1" s="362"/>
      <c r="I1" s="303" t="str">
        <f>E131&amp;" Bytes"</f>
        <v>3704 Bytes</v>
      </c>
    </row>
    <row r="2" spans="1:26" ht="25.5" customHeight="1" x14ac:dyDescent="0.3">
      <c r="A2" s="362" t="s">
        <v>241</v>
      </c>
      <c r="B2" s="362"/>
      <c r="C2" s="376" t="s">
        <v>557</v>
      </c>
      <c r="D2" s="376"/>
      <c r="E2" s="376"/>
      <c r="F2" s="376"/>
      <c r="G2" s="362" t="s">
        <v>549</v>
      </c>
      <c r="H2" s="362"/>
      <c r="I2" s="277" t="s">
        <v>551</v>
      </c>
    </row>
    <row r="3" spans="1:26" ht="18" customHeight="1" x14ac:dyDescent="0.3">
      <c r="A3" s="362" t="s">
        <v>253</v>
      </c>
      <c r="B3" s="362"/>
      <c r="C3" s="376" t="s">
        <v>486</v>
      </c>
      <c r="D3" s="376"/>
      <c r="E3" s="376"/>
      <c r="F3" s="376"/>
      <c r="G3" s="362" t="s">
        <v>272</v>
      </c>
      <c r="H3" s="362"/>
      <c r="I3" s="16" t="s">
        <v>760</v>
      </c>
    </row>
    <row r="4" spans="1:26" ht="21" customHeight="1" x14ac:dyDescent="0.3">
      <c r="I4" s="22" t="s">
        <v>674</v>
      </c>
    </row>
    <row r="5" spans="1:26" ht="26.1" customHeight="1" x14ac:dyDescent="0.3">
      <c r="A5" s="23" t="s">
        <v>269</v>
      </c>
      <c r="B5" s="362" t="s">
        <v>550</v>
      </c>
      <c r="C5" s="362"/>
      <c r="D5" s="23" t="s">
        <v>267</v>
      </c>
      <c r="E5" s="24" t="s">
        <v>245</v>
      </c>
      <c r="F5" s="23" t="s">
        <v>248</v>
      </c>
      <c r="G5" s="23" t="s">
        <v>264</v>
      </c>
      <c r="H5" s="25" t="s">
        <v>554</v>
      </c>
      <c r="I5" s="25" t="s">
        <v>352</v>
      </c>
    </row>
    <row r="6" spans="1:26" ht="28.5" customHeight="1" x14ac:dyDescent="0.3">
      <c r="A6" s="26">
        <f t="shared" ref="A6:A69" si="0">ROW()-5</f>
        <v>1</v>
      </c>
      <c r="B6" s="363" t="s">
        <v>349</v>
      </c>
      <c r="C6" s="27" t="s">
        <v>561</v>
      </c>
      <c r="D6" s="28" t="s">
        <v>257</v>
      </c>
      <c r="E6" s="29">
        <v>4</v>
      </c>
      <c r="F6" s="27">
        <v>0</v>
      </c>
      <c r="G6" s="27">
        <f t="shared" ref="G6:G69" si="1">F6+E6-1</f>
        <v>3</v>
      </c>
      <c r="H6" s="28" t="s">
        <v>258</v>
      </c>
      <c r="I6" s="30" t="s">
        <v>93</v>
      </c>
    </row>
    <row r="7" spans="1:26" ht="36" customHeight="1" x14ac:dyDescent="0.3">
      <c r="A7" s="26">
        <f t="shared" si="0"/>
        <v>2</v>
      </c>
      <c r="B7" s="363"/>
      <c r="C7" s="27" t="s">
        <v>548</v>
      </c>
      <c r="D7" s="28" t="s">
        <v>257</v>
      </c>
      <c r="E7" s="29">
        <v>5</v>
      </c>
      <c r="F7" s="37">
        <f>G6+1</f>
        <v>4</v>
      </c>
      <c r="G7" s="27">
        <f t="shared" si="1"/>
        <v>8</v>
      </c>
      <c r="H7" s="32" t="s">
        <v>258</v>
      </c>
      <c r="I7" s="33" t="s">
        <v>556</v>
      </c>
    </row>
    <row r="8" spans="1:26" ht="32.25" customHeight="1" x14ac:dyDescent="0.3">
      <c r="A8" s="26">
        <f t="shared" si="0"/>
        <v>3</v>
      </c>
      <c r="B8" s="363"/>
      <c r="C8" s="34" t="s">
        <v>549</v>
      </c>
      <c r="D8" s="35" t="s">
        <v>265</v>
      </c>
      <c r="E8" s="36">
        <v>4</v>
      </c>
      <c r="F8" s="37">
        <f t="shared" ref="F8:F119" si="2">G7+1</f>
        <v>9</v>
      </c>
      <c r="G8" s="27">
        <f t="shared" si="1"/>
        <v>12</v>
      </c>
      <c r="H8" s="35" t="s">
        <v>258</v>
      </c>
      <c r="I8" s="38" t="s">
        <v>96</v>
      </c>
    </row>
    <row r="9" spans="1:26" ht="28.5" customHeight="1" x14ac:dyDescent="0.3">
      <c r="A9" s="26">
        <f t="shared" si="0"/>
        <v>4</v>
      </c>
      <c r="B9" s="363"/>
      <c r="C9" s="27" t="s">
        <v>555</v>
      </c>
      <c r="D9" s="28" t="s">
        <v>265</v>
      </c>
      <c r="E9" s="29">
        <v>3</v>
      </c>
      <c r="F9" s="37">
        <f t="shared" si="2"/>
        <v>13</v>
      </c>
      <c r="G9" s="27">
        <f t="shared" si="1"/>
        <v>15</v>
      </c>
      <c r="H9" s="28"/>
      <c r="I9" s="39" t="s">
        <v>355</v>
      </c>
    </row>
    <row r="10" spans="1:26" ht="24" customHeight="1" x14ac:dyDescent="0.3">
      <c r="A10" s="26">
        <f t="shared" si="0"/>
        <v>5</v>
      </c>
      <c r="B10" s="363"/>
      <c r="C10" s="27" t="s">
        <v>552</v>
      </c>
      <c r="D10" s="28" t="s">
        <v>265</v>
      </c>
      <c r="E10" s="29">
        <v>4</v>
      </c>
      <c r="F10" s="37">
        <f t="shared" si="2"/>
        <v>16</v>
      </c>
      <c r="G10" s="27">
        <f t="shared" si="1"/>
        <v>19</v>
      </c>
      <c r="H10" s="28"/>
      <c r="I10" s="39" t="s">
        <v>553</v>
      </c>
    </row>
    <row r="11" spans="1:26" ht="24" customHeight="1" x14ac:dyDescent="0.3">
      <c r="A11" s="26">
        <f t="shared" si="0"/>
        <v>6</v>
      </c>
      <c r="B11" s="363"/>
      <c r="C11" s="26" t="s">
        <v>496</v>
      </c>
      <c r="D11" s="40" t="s">
        <v>265</v>
      </c>
      <c r="E11" s="41">
        <v>14</v>
      </c>
      <c r="F11" s="37">
        <f t="shared" si="2"/>
        <v>20</v>
      </c>
      <c r="G11" s="27">
        <f t="shared" si="1"/>
        <v>33</v>
      </c>
      <c r="H11" s="40" t="s">
        <v>258</v>
      </c>
      <c r="I11" s="16" t="s">
        <v>686</v>
      </c>
    </row>
    <row r="12" spans="1:26" ht="24" customHeight="1" x14ac:dyDescent="0.3">
      <c r="A12" s="26">
        <f t="shared" si="0"/>
        <v>7</v>
      </c>
      <c r="B12" s="363"/>
      <c r="C12" s="26" t="s">
        <v>499</v>
      </c>
      <c r="D12" s="40" t="s">
        <v>265</v>
      </c>
      <c r="E12" s="41">
        <v>14</v>
      </c>
      <c r="F12" s="37">
        <f t="shared" si="2"/>
        <v>34</v>
      </c>
      <c r="G12" s="27">
        <f t="shared" si="1"/>
        <v>47</v>
      </c>
      <c r="H12" s="40"/>
      <c r="I12" s="16" t="s">
        <v>700</v>
      </c>
    </row>
    <row r="13" spans="1:26" ht="39" customHeight="1" x14ac:dyDescent="0.3">
      <c r="A13" s="26">
        <f t="shared" si="0"/>
        <v>8</v>
      </c>
      <c r="B13" s="363"/>
      <c r="C13" s="26" t="s">
        <v>497</v>
      </c>
      <c r="D13" s="40" t="s">
        <v>257</v>
      </c>
      <c r="E13" s="41">
        <v>8</v>
      </c>
      <c r="F13" s="37">
        <f t="shared" si="2"/>
        <v>48</v>
      </c>
      <c r="G13" s="27">
        <f t="shared" si="1"/>
        <v>55</v>
      </c>
      <c r="H13" s="28" t="s">
        <v>258</v>
      </c>
      <c r="I13" s="30"/>
    </row>
    <row r="14" spans="1:26" ht="39" customHeight="1" x14ac:dyDescent="0.3">
      <c r="A14" s="26">
        <f t="shared" si="0"/>
        <v>9</v>
      </c>
      <c r="B14" s="363"/>
      <c r="C14" s="26" t="s">
        <v>500</v>
      </c>
      <c r="D14" s="40" t="s">
        <v>257</v>
      </c>
      <c r="E14" s="41">
        <v>8</v>
      </c>
      <c r="F14" s="37">
        <f t="shared" si="2"/>
        <v>56</v>
      </c>
      <c r="G14" s="27">
        <f t="shared" si="1"/>
        <v>63</v>
      </c>
      <c r="H14" s="28"/>
      <c r="I14" s="30"/>
    </row>
    <row r="15" spans="1:26" ht="24" customHeight="1" x14ac:dyDescent="0.3">
      <c r="A15" s="26">
        <f t="shared" si="0"/>
        <v>10</v>
      </c>
      <c r="B15" s="363"/>
      <c r="C15" s="26" t="s">
        <v>558</v>
      </c>
      <c r="D15" s="40" t="s">
        <v>265</v>
      </c>
      <c r="E15" s="41">
        <v>40</v>
      </c>
      <c r="F15" s="37">
        <f t="shared" si="2"/>
        <v>64</v>
      </c>
      <c r="G15" s="27">
        <f t="shared" si="1"/>
        <v>103</v>
      </c>
      <c r="H15" s="40"/>
      <c r="I15" s="16" t="s">
        <v>559</v>
      </c>
    </row>
    <row r="16" spans="1:26" s="18" customFormat="1" ht="39.75" customHeight="1" x14ac:dyDescent="0.3">
      <c r="A16" s="26">
        <f t="shared" si="0"/>
        <v>11</v>
      </c>
      <c r="B16" s="380" t="s">
        <v>242</v>
      </c>
      <c r="C16" s="27" t="s">
        <v>501</v>
      </c>
      <c r="D16" s="28" t="s">
        <v>265</v>
      </c>
      <c r="E16" s="29">
        <v>20</v>
      </c>
      <c r="F16" s="37">
        <f t="shared" si="2"/>
        <v>104</v>
      </c>
      <c r="G16" s="27">
        <f t="shared" si="1"/>
        <v>123</v>
      </c>
      <c r="H16" s="28" t="s">
        <v>258</v>
      </c>
      <c r="I16" s="30" t="s">
        <v>94</v>
      </c>
      <c r="J16" s="17"/>
      <c r="K16" s="17" t="s">
        <v>40</v>
      </c>
      <c r="Z16" s="19"/>
    </row>
    <row r="17" spans="1:26" s="18" customFormat="1" ht="60" customHeight="1" x14ac:dyDescent="0.3">
      <c r="A17" s="26">
        <f t="shared" si="0"/>
        <v>12</v>
      </c>
      <c r="B17" s="380"/>
      <c r="C17" s="27" t="s">
        <v>356</v>
      </c>
      <c r="D17" s="28" t="s">
        <v>265</v>
      </c>
      <c r="E17" s="29">
        <v>20</v>
      </c>
      <c r="F17" s="37">
        <f t="shared" si="2"/>
        <v>124</v>
      </c>
      <c r="G17" s="27">
        <f t="shared" si="1"/>
        <v>143</v>
      </c>
      <c r="H17" s="28" t="s">
        <v>258</v>
      </c>
      <c r="I17" s="30" t="s">
        <v>60</v>
      </c>
      <c r="J17" s="17" t="s">
        <v>216</v>
      </c>
      <c r="K17" s="17" t="s">
        <v>57</v>
      </c>
      <c r="Z17" s="19"/>
    </row>
    <row r="18" spans="1:26" s="18" customFormat="1" ht="24" customHeight="1" x14ac:dyDescent="0.3">
      <c r="A18" s="26">
        <f t="shared" si="0"/>
        <v>13</v>
      </c>
      <c r="B18" s="373"/>
      <c r="C18" s="26" t="s">
        <v>361</v>
      </c>
      <c r="D18" s="40" t="s">
        <v>265</v>
      </c>
      <c r="E18" s="41">
        <v>1</v>
      </c>
      <c r="F18" s="37">
        <f t="shared" si="2"/>
        <v>144</v>
      </c>
      <c r="G18" s="26">
        <f t="shared" si="1"/>
        <v>144</v>
      </c>
      <c r="H18" s="40" t="s">
        <v>258</v>
      </c>
      <c r="I18" s="16" t="s">
        <v>347</v>
      </c>
      <c r="J18" s="307"/>
      <c r="K18" s="42"/>
      <c r="Z18" s="19"/>
    </row>
    <row r="19" spans="1:26" s="18" customFormat="1" ht="24" customHeight="1" x14ac:dyDescent="0.3">
      <c r="A19" s="26">
        <f t="shared" si="0"/>
        <v>14</v>
      </c>
      <c r="B19" s="373"/>
      <c r="C19" s="26" t="s">
        <v>786</v>
      </c>
      <c r="D19" s="40" t="s">
        <v>265</v>
      </c>
      <c r="E19" s="41">
        <v>1</v>
      </c>
      <c r="F19" s="37">
        <f t="shared" si="2"/>
        <v>145</v>
      </c>
      <c r="G19" s="26">
        <f t="shared" si="1"/>
        <v>145</v>
      </c>
      <c r="H19" s="40" t="s">
        <v>256</v>
      </c>
      <c r="I19" s="357" t="s">
        <v>785</v>
      </c>
      <c r="J19" s="48" t="s">
        <v>215</v>
      </c>
      <c r="K19" s="42"/>
      <c r="Z19" s="19"/>
    </row>
    <row r="20" spans="1:26" s="18" customFormat="1" ht="24" customHeight="1" x14ac:dyDescent="0.3">
      <c r="A20" s="26">
        <f t="shared" si="0"/>
        <v>15</v>
      </c>
      <c r="B20" s="373"/>
      <c r="C20" s="26" t="s">
        <v>707</v>
      </c>
      <c r="D20" s="40" t="s">
        <v>265</v>
      </c>
      <c r="E20" s="41">
        <v>15</v>
      </c>
      <c r="F20" s="37">
        <f t="shared" si="2"/>
        <v>146</v>
      </c>
      <c r="G20" s="26">
        <f t="shared" si="1"/>
        <v>160</v>
      </c>
      <c r="H20" s="40" t="s">
        <v>256</v>
      </c>
      <c r="I20" s="16" t="s">
        <v>498</v>
      </c>
      <c r="J20" s="48" t="s">
        <v>164</v>
      </c>
      <c r="K20" s="42"/>
      <c r="Z20" s="19"/>
    </row>
    <row r="21" spans="1:26" s="18" customFormat="1" ht="24" customHeight="1" x14ac:dyDescent="0.3">
      <c r="A21" s="26">
        <f t="shared" si="0"/>
        <v>16</v>
      </c>
      <c r="B21" s="373"/>
      <c r="C21" s="26" t="s">
        <v>560</v>
      </c>
      <c r="D21" s="40" t="s">
        <v>265</v>
      </c>
      <c r="E21" s="41">
        <v>2</v>
      </c>
      <c r="F21" s="37">
        <f t="shared" si="2"/>
        <v>161</v>
      </c>
      <c r="G21" s="26">
        <f t="shared" si="1"/>
        <v>162</v>
      </c>
      <c r="H21" s="40" t="s">
        <v>258</v>
      </c>
      <c r="I21" s="16" t="s">
        <v>115</v>
      </c>
      <c r="J21" s="56" t="s">
        <v>683</v>
      </c>
      <c r="Z21" s="19"/>
    </row>
    <row r="22" spans="1:26" s="18" customFormat="1" ht="116.25" customHeight="1" x14ac:dyDescent="0.3">
      <c r="A22" s="26">
        <f t="shared" si="0"/>
        <v>17</v>
      </c>
      <c r="B22" s="373"/>
      <c r="C22" s="26" t="s">
        <v>562</v>
      </c>
      <c r="D22" s="40" t="s">
        <v>265</v>
      </c>
      <c r="E22" s="41">
        <v>2</v>
      </c>
      <c r="F22" s="37">
        <f t="shared" si="2"/>
        <v>163</v>
      </c>
      <c r="G22" s="26">
        <f t="shared" si="1"/>
        <v>164</v>
      </c>
      <c r="H22" s="40" t="s">
        <v>258</v>
      </c>
      <c r="I22" s="16" t="s">
        <v>156</v>
      </c>
      <c r="J22" s="44" t="s">
        <v>30</v>
      </c>
      <c r="Z22" s="19"/>
    </row>
    <row r="23" spans="1:26" s="18" customFormat="1" ht="24" x14ac:dyDescent="0.3">
      <c r="A23" s="26">
        <f t="shared" si="0"/>
        <v>18</v>
      </c>
      <c r="B23" s="373"/>
      <c r="C23" s="26" t="s">
        <v>589</v>
      </c>
      <c r="D23" s="40" t="s">
        <v>265</v>
      </c>
      <c r="E23" s="41">
        <v>2</v>
      </c>
      <c r="F23" s="37">
        <f t="shared" si="2"/>
        <v>165</v>
      </c>
      <c r="G23" s="26">
        <f t="shared" si="1"/>
        <v>166</v>
      </c>
      <c r="H23" s="40" t="s">
        <v>258</v>
      </c>
      <c r="I23" s="330" t="s">
        <v>752</v>
      </c>
      <c r="J23" s="337" t="s">
        <v>753</v>
      </c>
      <c r="Z23" s="19"/>
    </row>
    <row r="24" spans="1:26" s="18" customFormat="1" ht="24" customHeight="1" x14ac:dyDescent="0.3">
      <c r="A24" s="26">
        <f t="shared" si="0"/>
        <v>19</v>
      </c>
      <c r="B24" s="373"/>
      <c r="C24" s="26" t="s">
        <v>348</v>
      </c>
      <c r="D24" s="40" t="s">
        <v>265</v>
      </c>
      <c r="E24" s="41">
        <v>9</v>
      </c>
      <c r="F24" s="37">
        <f t="shared" si="2"/>
        <v>167</v>
      </c>
      <c r="G24" s="26">
        <f t="shared" si="1"/>
        <v>175</v>
      </c>
      <c r="H24" s="40" t="s">
        <v>258</v>
      </c>
      <c r="I24" s="16" t="s">
        <v>503</v>
      </c>
      <c r="J24" s="44"/>
      <c r="Z24" s="19"/>
    </row>
    <row r="25" spans="1:26" s="18" customFormat="1" ht="24" customHeight="1" x14ac:dyDescent="0.3">
      <c r="A25" s="27">
        <f t="shared" si="0"/>
        <v>20</v>
      </c>
      <c r="B25" s="45"/>
      <c r="C25" s="26" t="s">
        <v>502</v>
      </c>
      <c r="D25" s="40" t="s">
        <v>263</v>
      </c>
      <c r="E25" s="41">
        <v>200</v>
      </c>
      <c r="F25" s="37">
        <f t="shared" si="2"/>
        <v>176</v>
      </c>
      <c r="G25" s="27">
        <f t="shared" si="1"/>
        <v>375</v>
      </c>
      <c r="H25" s="40" t="s">
        <v>258</v>
      </c>
      <c r="I25" s="46"/>
      <c r="J25" s="17" t="s">
        <v>209</v>
      </c>
    </row>
    <row r="26" spans="1:26" s="18" customFormat="1" ht="24" customHeight="1" x14ac:dyDescent="0.3">
      <c r="A26" s="26">
        <f t="shared" si="0"/>
        <v>21</v>
      </c>
      <c r="B26" s="47"/>
      <c r="C26" s="26" t="s">
        <v>564</v>
      </c>
      <c r="D26" s="40" t="s">
        <v>265</v>
      </c>
      <c r="E26" s="41">
        <v>2</v>
      </c>
      <c r="F26" s="37">
        <f t="shared" si="2"/>
        <v>376</v>
      </c>
      <c r="G26" s="27">
        <f t="shared" si="1"/>
        <v>377</v>
      </c>
      <c r="H26" s="40" t="s">
        <v>256</v>
      </c>
      <c r="I26" s="16" t="s">
        <v>713</v>
      </c>
      <c r="J26" s="19" t="s">
        <v>683</v>
      </c>
      <c r="Z26" s="19"/>
    </row>
    <row r="27" spans="1:26" s="18" customFormat="1" ht="34.5" customHeight="1" x14ac:dyDescent="0.3">
      <c r="A27" s="26">
        <f t="shared" si="0"/>
        <v>22</v>
      </c>
      <c r="B27" s="373" t="s">
        <v>583</v>
      </c>
      <c r="C27" s="16" t="s">
        <v>463</v>
      </c>
      <c r="D27" s="40" t="s">
        <v>265</v>
      </c>
      <c r="E27" s="41">
        <v>1</v>
      </c>
      <c r="F27" s="37">
        <f t="shared" si="2"/>
        <v>378</v>
      </c>
      <c r="G27" s="27">
        <f t="shared" si="1"/>
        <v>378</v>
      </c>
      <c r="H27" s="40" t="s">
        <v>258</v>
      </c>
      <c r="I27" s="16" t="s">
        <v>723</v>
      </c>
      <c r="J27" s="48" t="s">
        <v>109</v>
      </c>
      <c r="K27" s="42"/>
      <c r="Z27" s="19"/>
    </row>
    <row r="28" spans="1:26" s="18" customFormat="1" ht="24" customHeight="1" x14ac:dyDescent="0.3">
      <c r="A28" s="26">
        <f t="shared" si="0"/>
        <v>23</v>
      </c>
      <c r="B28" s="373"/>
      <c r="C28" s="26" t="s">
        <v>350</v>
      </c>
      <c r="D28" s="40" t="s">
        <v>265</v>
      </c>
      <c r="E28" s="41">
        <v>1</v>
      </c>
      <c r="F28" s="37">
        <f t="shared" si="2"/>
        <v>379</v>
      </c>
      <c r="G28" s="27">
        <f t="shared" si="1"/>
        <v>379</v>
      </c>
      <c r="H28" s="40" t="s">
        <v>258</v>
      </c>
      <c r="I28" s="16" t="s">
        <v>129</v>
      </c>
      <c r="J28" s="48" t="s">
        <v>128</v>
      </c>
      <c r="K28" s="42"/>
      <c r="Z28" s="19"/>
    </row>
    <row r="29" spans="1:26" s="18" customFormat="1" ht="60" customHeight="1" x14ac:dyDescent="0.3">
      <c r="A29" s="26">
        <f t="shared" si="0"/>
        <v>24</v>
      </c>
      <c r="B29" s="373"/>
      <c r="C29" s="26" t="s">
        <v>767</v>
      </c>
      <c r="D29" s="40" t="s">
        <v>265</v>
      </c>
      <c r="E29" s="41">
        <v>1</v>
      </c>
      <c r="F29" s="37">
        <f t="shared" si="2"/>
        <v>380</v>
      </c>
      <c r="G29" s="27">
        <f t="shared" si="1"/>
        <v>380</v>
      </c>
      <c r="H29" s="40" t="s">
        <v>258</v>
      </c>
      <c r="I29" s="16" t="s">
        <v>129</v>
      </c>
      <c r="J29" s="336" t="s">
        <v>754</v>
      </c>
      <c r="K29" s="42"/>
      <c r="Z29" s="19"/>
    </row>
    <row r="30" spans="1:26" s="18" customFormat="1" ht="24" customHeight="1" x14ac:dyDescent="0.3">
      <c r="A30" s="26">
        <f t="shared" si="0"/>
        <v>25</v>
      </c>
      <c r="B30" s="373"/>
      <c r="C30" s="49" t="s">
        <v>727</v>
      </c>
      <c r="D30" s="50" t="s">
        <v>265</v>
      </c>
      <c r="E30" s="51">
        <v>1</v>
      </c>
      <c r="F30" s="37">
        <f t="shared" si="2"/>
        <v>381</v>
      </c>
      <c r="G30" s="27">
        <f t="shared" si="1"/>
        <v>381</v>
      </c>
      <c r="H30" s="50"/>
      <c r="I30" s="52" t="s">
        <v>112</v>
      </c>
      <c r="J30" s="53" t="s">
        <v>113</v>
      </c>
      <c r="Z30" s="19"/>
    </row>
    <row r="31" spans="1:26" s="18" customFormat="1" ht="24" customHeight="1" x14ac:dyDescent="0.3">
      <c r="A31" s="26">
        <f t="shared" si="0"/>
        <v>26</v>
      </c>
      <c r="B31" s="373"/>
      <c r="C31" s="49" t="s">
        <v>726</v>
      </c>
      <c r="D31" s="50" t="s">
        <v>265</v>
      </c>
      <c r="E31" s="51">
        <v>1</v>
      </c>
      <c r="F31" s="37">
        <f t="shared" si="2"/>
        <v>382</v>
      </c>
      <c r="G31" s="27">
        <f t="shared" si="1"/>
        <v>382</v>
      </c>
      <c r="H31" s="50"/>
      <c r="I31" s="52" t="s">
        <v>112</v>
      </c>
      <c r="J31" s="53" t="s">
        <v>114</v>
      </c>
      <c r="Z31" s="19"/>
    </row>
    <row r="32" spans="1:26" s="18" customFormat="1" ht="39.75" customHeight="1" x14ac:dyDescent="0.3">
      <c r="A32" s="26">
        <f t="shared" si="0"/>
        <v>27</v>
      </c>
      <c r="B32" s="373" t="s">
        <v>574</v>
      </c>
      <c r="C32" s="26" t="s">
        <v>697</v>
      </c>
      <c r="D32" s="40" t="s">
        <v>265</v>
      </c>
      <c r="E32" s="41">
        <v>14</v>
      </c>
      <c r="F32" s="37">
        <f t="shared" si="2"/>
        <v>383</v>
      </c>
      <c r="G32" s="27">
        <f t="shared" si="1"/>
        <v>396</v>
      </c>
      <c r="H32" s="40" t="s">
        <v>258</v>
      </c>
      <c r="I32" s="30" t="s">
        <v>490</v>
      </c>
      <c r="J32" s="42"/>
      <c r="Z32" s="19"/>
    </row>
    <row r="33" spans="1:26" s="18" customFormat="1" ht="32.25" customHeight="1" x14ac:dyDescent="0.3">
      <c r="A33" s="26">
        <f t="shared" si="0"/>
        <v>28</v>
      </c>
      <c r="B33" s="373"/>
      <c r="C33" s="27" t="s">
        <v>675</v>
      </c>
      <c r="D33" s="28" t="s">
        <v>265</v>
      </c>
      <c r="E33" s="29">
        <v>14</v>
      </c>
      <c r="F33" s="37">
        <f t="shared" si="2"/>
        <v>397</v>
      </c>
      <c r="G33" s="27">
        <f t="shared" si="1"/>
        <v>410</v>
      </c>
      <c r="H33" s="28" t="s">
        <v>256</v>
      </c>
      <c r="I33" s="30" t="s">
        <v>110</v>
      </c>
      <c r="J33" s="48" t="s">
        <v>353</v>
      </c>
      <c r="Z33" s="19"/>
    </row>
    <row r="34" spans="1:26" s="18" customFormat="1" ht="32.25" customHeight="1" x14ac:dyDescent="0.3">
      <c r="A34" s="26">
        <f t="shared" si="0"/>
        <v>29</v>
      </c>
      <c r="B34" s="373"/>
      <c r="C34" s="27" t="s">
        <v>676</v>
      </c>
      <c r="D34" s="28" t="s">
        <v>265</v>
      </c>
      <c r="E34" s="29">
        <v>14</v>
      </c>
      <c r="F34" s="37">
        <f t="shared" si="2"/>
        <v>411</v>
      </c>
      <c r="G34" s="27">
        <f t="shared" si="1"/>
        <v>424</v>
      </c>
      <c r="H34" s="28" t="s">
        <v>256</v>
      </c>
      <c r="I34" s="30" t="s">
        <v>110</v>
      </c>
      <c r="J34" s="48" t="s">
        <v>353</v>
      </c>
      <c r="Z34" s="19"/>
    </row>
    <row r="35" spans="1:26" s="18" customFormat="1" ht="32.25" customHeight="1" x14ac:dyDescent="0.3">
      <c r="A35" s="26">
        <f t="shared" si="0"/>
        <v>30</v>
      </c>
      <c r="B35" s="373"/>
      <c r="C35" s="27" t="s">
        <v>679</v>
      </c>
      <c r="D35" s="28" t="s">
        <v>265</v>
      </c>
      <c r="E35" s="29">
        <v>14</v>
      </c>
      <c r="F35" s="37">
        <f t="shared" si="2"/>
        <v>425</v>
      </c>
      <c r="G35" s="27">
        <f t="shared" si="1"/>
        <v>438</v>
      </c>
      <c r="H35" s="28" t="s">
        <v>256</v>
      </c>
      <c r="I35" s="30" t="s">
        <v>110</v>
      </c>
      <c r="J35" s="48" t="s">
        <v>116</v>
      </c>
      <c r="Z35" s="19"/>
    </row>
    <row r="36" spans="1:26" s="18" customFormat="1" ht="32.25" customHeight="1" x14ac:dyDescent="0.3">
      <c r="A36" s="26">
        <f t="shared" si="0"/>
        <v>31</v>
      </c>
      <c r="B36" s="373"/>
      <c r="C36" s="27" t="s">
        <v>689</v>
      </c>
      <c r="D36" s="28" t="s">
        <v>265</v>
      </c>
      <c r="E36" s="29">
        <v>14</v>
      </c>
      <c r="F36" s="37">
        <f t="shared" si="2"/>
        <v>439</v>
      </c>
      <c r="G36" s="27">
        <f t="shared" si="1"/>
        <v>452</v>
      </c>
      <c r="H36" s="28" t="s">
        <v>256</v>
      </c>
      <c r="I36" s="30" t="s">
        <v>110</v>
      </c>
      <c r="J36" s="48" t="s">
        <v>116</v>
      </c>
      <c r="Z36" s="19"/>
    </row>
    <row r="37" spans="1:26" s="18" customFormat="1" ht="42.75" customHeight="1" x14ac:dyDescent="0.3">
      <c r="A37" s="26">
        <f t="shared" si="0"/>
        <v>32</v>
      </c>
      <c r="B37" s="373"/>
      <c r="C37" s="27" t="s">
        <v>682</v>
      </c>
      <c r="D37" s="28" t="s">
        <v>265</v>
      </c>
      <c r="E37" s="29">
        <v>1</v>
      </c>
      <c r="F37" s="37">
        <f t="shared" si="2"/>
        <v>453</v>
      </c>
      <c r="G37" s="27">
        <f t="shared" si="1"/>
        <v>453</v>
      </c>
      <c r="H37" s="28" t="s">
        <v>258</v>
      </c>
      <c r="I37" s="30" t="s">
        <v>74</v>
      </c>
      <c r="J37" s="48" t="s">
        <v>222</v>
      </c>
      <c r="Z37" s="19"/>
    </row>
    <row r="38" spans="1:26" s="18" customFormat="1" ht="40.5" customHeight="1" x14ac:dyDescent="0.3">
      <c r="A38" s="26">
        <f t="shared" si="0"/>
        <v>33</v>
      </c>
      <c r="B38" s="373"/>
      <c r="C38" s="26" t="s">
        <v>506</v>
      </c>
      <c r="D38" s="40" t="s">
        <v>265</v>
      </c>
      <c r="E38" s="41">
        <v>2</v>
      </c>
      <c r="F38" s="37">
        <f t="shared" si="2"/>
        <v>454</v>
      </c>
      <c r="G38" s="26">
        <f t="shared" si="1"/>
        <v>455</v>
      </c>
      <c r="H38" s="40" t="s">
        <v>258</v>
      </c>
      <c r="I38" s="16" t="s">
        <v>217</v>
      </c>
      <c r="J38" s="17" t="s">
        <v>117</v>
      </c>
      <c r="Z38" s="19"/>
    </row>
    <row r="39" spans="1:26" s="18" customFormat="1" ht="36" customHeight="1" x14ac:dyDescent="0.3">
      <c r="A39" s="26">
        <f t="shared" si="0"/>
        <v>34</v>
      </c>
      <c r="B39" s="373"/>
      <c r="C39" s="26" t="s">
        <v>504</v>
      </c>
      <c r="D39" s="253" t="s">
        <v>263</v>
      </c>
      <c r="E39" s="297">
        <v>300</v>
      </c>
      <c r="F39" s="37">
        <f t="shared" si="2"/>
        <v>456</v>
      </c>
      <c r="G39" s="26">
        <f t="shared" si="1"/>
        <v>755</v>
      </c>
      <c r="H39" s="40" t="s">
        <v>258</v>
      </c>
      <c r="I39" s="16"/>
      <c r="J39" s="17" t="s">
        <v>81</v>
      </c>
      <c r="Z39" s="19"/>
    </row>
    <row r="40" spans="1:26" s="18" customFormat="1" ht="24" customHeight="1" x14ac:dyDescent="0.3">
      <c r="A40" s="26">
        <f t="shared" si="0"/>
        <v>35</v>
      </c>
      <c r="B40" s="373" t="s">
        <v>579</v>
      </c>
      <c r="C40" s="26" t="s">
        <v>565</v>
      </c>
      <c r="D40" s="40" t="s">
        <v>265</v>
      </c>
      <c r="E40" s="41">
        <v>8</v>
      </c>
      <c r="F40" s="37">
        <f t="shared" si="2"/>
        <v>756</v>
      </c>
      <c r="G40" s="27">
        <f t="shared" si="1"/>
        <v>763</v>
      </c>
      <c r="H40" s="40" t="s">
        <v>258</v>
      </c>
      <c r="I40" s="16"/>
      <c r="J40" s="17"/>
      <c r="Z40" s="19"/>
    </row>
    <row r="41" spans="1:26" s="18" customFormat="1" ht="24" customHeight="1" x14ac:dyDescent="0.3">
      <c r="A41" s="26">
        <f t="shared" si="0"/>
        <v>36</v>
      </c>
      <c r="B41" s="373"/>
      <c r="C41" s="26" t="s">
        <v>586</v>
      </c>
      <c r="D41" s="40" t="s">
        <v>265</v>
      </c>
      <c r="E41" s="41">
        <v>8</v>
      </c>
      <c r="F41" s="37">
        <f t="shared" si="2"/>
        <v>764</v>
      </c>
      <c r="G41" s="27">
        <f t="shared" si="1"/>
        <v>771</v>
      </c>
      <c r="H41" s="40" t="s">
        <v>258</v>
      </c>
      <c r="I41" s="16"/>
      <c r="J41" s="56"/>
      <c r="Z41" s="19"/>
    </row>
    <row r="42" spans="1:26" s="18" customFormat="1" ht="33.75" customHeight="1" x14ac:dyDescent="0.3">
      <c r="A42" s="26">
        <f t="shared" si="0"/>
        <v>37</v>
      </c>
      <c r="B42" s="373"/>
      <c r="C42" s="26" t="s">
        <v>590</v>
      </c>
      <c r="D42" s="40" t="s">
        <v>265</v>
      </c>
      <c r="E42" s="41">
        <v>8</v>
      </c>
      <c r="F42" s="37">
        <f t="shared" si="2"/>
        <v>772</v>
      </c>
      <c r="G42" s="27">
        <f t="shared" si="1"/>
        <v>779</v>
      </c>
      <c r="H42" s="40" t="s">
        <v>256</v>
      </c>
      <c r="I42" s="16"/>
      <c r="J42" s="56" t="s">
        <v>72</v>
      </c>
      <c r="Z42" s="19"/>
    </row>
    <row r="43" spans="1:26" s="18" customFormat="1" ht="36.75" customHeight="1" x14ac:dyDescent="0.3">
      <c r="A43" s="26">
        <f t="shared" si="0"/>
        <v>38</v>
      </c>
      <c r="B43" s="373"/>
      <c r="C43" s="26" t="s">
        <v>354</v>
      </c>
      <c r="D43" s="40" t="s">
        <v>257</v>
      </c>
      <c r="E43" s="41">
        <v>15</v>
      </c>
      <c r="F43" s="37">
        <f t="shared" si="2"/>
        <v>780</v>
      </c>
      <c r="G43" s="27">
        <f t="shared" si="1"/>
        <v>794</v>
      </c>
      <c r="H43" s="40"/>
      <c r="I43" s="16"/>
      <c r="J43" s="56" t="s">
        <v>0</v>
      </c>
      <c r="Z43" s="19"/>
    </row>
    <row r="44" spans="1:26" s="18" customFormat="1" ht="24" customHeight="1" x14ac:dyDescent="0.3">
      <c r="A44" s="26">
        <f t="shared" si="0"/>
        <v>39</v>
      </c>
      <c r="B44" s="373"/>
      <c r="C44" s="26" t="s">
        <v>708</v>
      </c>
      <c r="D44" s="40" t="s">
        <v>257</v>
      </c>
      <c r="E44" s="41">
        <v>15</v>
      </c>
      <c r="F44" s="37">
        <f t="shared" si="2"/>
        <v>795</v>
      </c>
      <c r="G44" s="27">
        <f t="shared" si="1"/>
        <v>809</v>
      </c>
      <c r="H44" s="40" t="s">
        <v>258</v>
      </c>
      <c r="I44" s="16" t="s">
        <v>505</v>
      </c>
      <c r="J44" s="56"/>
      <c r="Z44" s="19"/>
    </row>
    <row r="45" spans="1:26" s="18" customFormat="1" ht="49.5" customHeight="1" x14ac:dyDescent="0.3">
      <c r="A45" s="26">
        <f t="shared" si="0"/>
        <v>40</v>
      </c>
      <c r="B45" s="373"/>
      <c r="C45" s="26" t="s">
        <v>591</v>
      </c>
      <c r="D45" s="40" t="s">
        <v>257</v>
      </c>
      <c r="E45" s="41">
        <v>3</v>
      </c>
      <c r="F45" s="37">
        <f t="shared" si="2"/>
        <v>810</v>
      </c>
      <c r="G45" s="27">
        <f t="shared" si="1"/>
        <v>812</v>
      </c>
      <c r="H45" s="40" t="s">
        <v>256</v>
      </c>
      <c r="I45" s="16" t="s">
        <v>118</v>
      </c>
      <c r="J45" s="56" t="s">
        <v>189</v>
      </c>
      <c r="Z45" s="19"/>
    </row>
    <row r="46" spans="1:26" s="18" customFormat="1" ht="24" customHeight="1" x14ac:dyDescent="0.3">
      <c r="A46" s="27">
        <f t="shared" si="0"/>
        <v>41</v>
      </c>
      <c r="B46" s="373"/>
      <c r="C46" s="26" t="s">
        <v>566</v>
      </c>
      <c r="D46" s="40" t="s">
        <v>257</v>
      </c>
      <c r="E46" s="41">
        <v>15</v>
      </c>
      <c r="F46" s="37">
        <f t="shared" si="2"/>
        <v>813</v>
      </c>
      <c r="G46" s="27">
        <f t="shared" si="1"/>
        <v>827</v>
      </c>
      <c r="H46" s="40" t="s">
        <v>258</v>
      </c>
      <c r="I46" s="16"/>
      <c r="J46" s="56"/>
    </row>
    <row r="47" spans="1:26" s="18" customFormat="1" ht="94.5" customHeight="1" x14ac:dyDescent="0.3">
      <c r="A47" s="26">
        <f t="shared" si="0"/>
        <v>42</v>
      </c>
      <c r="B47" s="373"/>
      <c r="C47" s="326" t="s">
        <v>351</v>
      </c>
      <c r="D47" s="327" t="s">
        <v>257</v>
      </c>
      <c r="E47" s="301">
        <v>2</v>
      </c>
      <c r="F47" s="329">
        <f t="shared" si="2"/>
        <v>828</v>
      </c>
      <c r="G47" s="326">
        <f t="shared" si="1"/>
        <v>829</v>
      </c>
      <c r="H47" s="327" t="s">
        <v>256</v>
      </c>
      <c r="I47" s="330" t="s">
        <v>781</v>
      </c>
      <c r="J47" s="331" t="s">
        <v>782</v>
      </c>
    </row>
    <row r="48" spans="1:26" s="18" customFormat="1" ht="84" customHeight="1" x14ac:dyDescent="0.3">
      <c r="A48" s="26">
        <f t="shared" si="0"/>
        <v>43</v>
      </c>
      <c r="B48" s="373"/>
      <c r="C48" s="26" t="s">
        <v>357</v>
      </c>
      <c r="D48" s="40" t="s">
        <v>257</v>
      </c>
      <c r="E48" s="41">
        <v>15</v>
      </c>
      <c r="F48" s="37">
        <f t="shared" si="2"/>
        <v>830</v>
      </c>
      <c r="G48" s="26">
        <f t="shared" si="1"/>
        <v>844</v>
      </c>
      <c r="H48" s="325" t="s">
        <v>258</v>
      </c>
      <c r="I48" s="305"/>
      <c r="J48" s="56" t="s">
        <v>748</v>
      </c>
      <c r="K48" s="17"/>
    </row>
    <row r="49" spans="1:26" s="18" customFormat="1" ht="24" customHeight="1" x14ac:dyDescent="0.3">
      <c r="A49" s="27">
        <f t="shared" si="0"/>
        <v>44</v>
      </c>
      <c r="B49" s="373"/>
      <c r="C49" s="57" t="s">
        <v>358</v>
      </c>
      <c r="D49" s="28" t="s">
        <v>263</v>
      </c>
      <c r="E49" s="29">
        <v>50</v>
      </c>
      <c r="F49" s="37">
        <f t="shared" si="2"/>
        <v>845</v>
      </c>
      <c r="G49" s="27">
        <f t="shared" si="1"/>
        <v>894</v>
      </c>
      <c r="H49" s="28" t="s">
        <v>258</v>
      </c>
      <c r="I49" s="30"/>
    </row>
    <row r="50" spans="1:26" s="18" customFormat="1" ht="24" customHeight="1" x14ac:dyDescent="0.3">
      <c r="A50" s="27">
        <f t="shared" si="0"/>
        <v>45</v>
      </c>
      <c r="B50" s="373" t="s">
        <v>571</v>
      </c>
      <c r="C50" s="57" t="s">
        <v>359</v>
      </c>
      <c r="D50" s="28" t="s">
        <v>265</v>
      </c>
      <c r="E50" s="29">
        <v>13</v>
      </c>
      <c r="F50" s="37">
        <f t="shared" si="2"/>
        <v>895</v>
      </c>
      <c r="G50" s="27">
        <f t="shared" si="1"/>
        <v>907</v>
      </c>
      <c r="H50" s="28" t="s">
        <v>258</v>
      </c>
      <c r="I50" s="30"/>
    </row>
    <row r="51" spans="1:26" s="18" customFormat="1" ht="39.75" customHeight="1" x14ac:dyDescent="0.3">
      <c r="A51" s="27">
        <f t="shared" si="0"/>
        <v>46</v>
      </c>
      <c r="B51" s="373"/>
      <c r="C51" s="57" t="s">
        <v>360</v>
      </c>
      <c r="D51" s="54" t="s">
        <v>263</v>
      </c>
      <c r="E51" s="55">
        <v>300</v>
      </c>
      <c r="F51" s="37">
        <f t="shared" si="2"/>
        <v>908</v>
      </c>
      <c r="G51" s="27">
        <f t="shared" si="1"/>
        <v>1207</v>
      </c>
      <c r="H51" s="28" t="s">
        <v>258</v>
      </c>
      <c r="I51" s="30"/>
      <c r="J51" s="17" t="s">
        <v>81</v>
      </c>
    </row>
    <row r="52" spans="1:26" s="18" customFormat="1" ht="39" customHeight="1" x14ac:dyDescent="0.3">
      <c r="A52" s="26">
        <f t="shared" si="0"/>
        <v>47</v>
      </c>
      <c r="B52" s="373"/>
      <c r="C52" s="57" t="s">
        <v>123</v>
      </c>
      <c r="D52" s="28" t="s">
        <v>265</v>
      </c>
      <c r="E52" s="29">
        <v>14</v>
      </c>
      <c r="F52" s="37">
        <f t="shared" si="2"/>
        <v>1208</v>
      </c>
      <c r="G52" s="27">
        <f t="shared" si="1"/>
        <v>1221</v>
      </c>
      <c r="H52" s="27"/>
      <c r="I52" s="30" t="s">
        <v>371</v>
      </c>
      <c r="Z52" s="19"/>
    </row>
    <row r="53" spans="1:26" s="18" customFormat="1" ht="24" customHeight="1" x14ac:dyDescent="0.3">
      <c r="A53" s="26">
        <f t="shared" si="0"/>
        <v>48</v>
      </c>
      <c r="B53" s="373"/>
      <c r="C53" s="57" t="s">
        <v>124</v>
      </c>
      <c r="D53" s="28" t="s">
        <v>265</v>
      </c>
      <c r="E53" s="29">
        <v>14</v>
      </c>
      <c r="F53" s="37">
        <f t="shared" si="2"/>
        <v>1222</v>
      </c>
      <c r="G53" s="27">
        <f t="shared" si="1"/>
        <v>1235</v>
      </c>
      <c r="H53" s="28" t="s">
        <v>258</v>
      </c>
      <c r="I53" s="30" t="s">
        <v>368</v>
      </c>
      <c r="J53" s="18" t="s">
        <v>127</v>
      </c>
      <c r="Z53" s="19"/>
    </row>
    <row r="54" spans="1:26" s="18" customFormat="1" ht="31.5" customHeight="1" x14ac:dyDescent="0.3">
      <c r="A54" s="326">
        <f>ROW()-5</f>
        <v>49</v>
      </c>
      <c r="B54" s="373"/>
      <c r="C54" s="329" t="s">
        <v>372</v>
      </c>
      <c r="D54" s="327" t="s">
        <v>263</v>
      </c>
      <c r="E54" s="328">
        <v>50</v>
      </c>
      <c r="F54" s="329">
        <f t="shared" si="2"/>
        <v>1236</v>
      </c>
      <c r="G54" s="326">
        <f t="shared" si="1"/>
        <v>1285</v>
      </c>
      <c r="H54" s="296" t="s">
        <v>256</v>
      </c>
      <c r="I54" s="303" t="s">
        <v>701</v>
      </c>
      <c r="J54" s="332" t="s">
        <v>751</v>
      </c>
      <c r="Z54" s="19"/>
    </row>
    <row r="55" spans="1:26" s="18" customFormat="1" ht="24" customHeight="1" x14ac:dyDescent="0.3">
      <c r="A55" s="26">
        <f t="shared" si="0"/>
        <v>50</v>
      </c>
      <c r="B55" s="373"/>
      <c r="C55" s="57" t="s">
        <v>119</v>
      </c>
      <c r="D55" s="28" t="s">
        <v>265</v>
      </c>
      <c r="E55" s="29">
        <v>13</v>
      </c>
      <c r="F55" s="37">
        <f t="shared" si="2"/>
        <v>1286</v>
      </c>
      <c r="G55" s="27">
        <f t="shared" si="1"/>
        <v>1298</v>
      </c>
      <c r="H55" s="28"/>
      <c r="I55" s="30"/>
      <c r="J55" s="17"/>
      <c r="Z55" s="19"/>
    </row>
    <row r="56" spans="1:26" s="18" customFormat="1" ht="56.45" customHeight="1" x14ac:dyDescent="0.3">
      <c r="A56" s="26">
        <f t="shared" si="0"/>
        <v>51</v>
      </c>
      <c r="B56" s="373"/>
      <c r="C56" s="57" t="s">
        <v>391</v>
      </c>
      <c r="D56" s="54" t="s">
        <v>263</v>
      </c>
      <c r="E56" s="55">
        <v>300</v>
      </c>
      <c r="F56" s="37">
        <f t="shared" si="2"/>
        <v>1299</v>
      </c>
      <c r="G56" s="27">
        <f t="shared" si="1"/>
        <v>1598</v>
      </c>
      <c r="H56" s="28"/>
      <c r="I56" s="30"/>
      <c r="J56" s="17" t="s">
        <v>81</v>
      </c>
      <c r="Z56" s="19"/>
    </row>
    <row r="57" spans="1:26" s="18" customFormat="1" ht="39.75" customHeight="1" x14ac:dyDescent="0.3">
      <c r="A57" s="26">
        <f t="shared" si="0"/>
        <v>52</v>
      </c>
      <c r="B57" s="373"/>
      <c r="C57" s="57" t="s">
        <v>704</v>
      </c>
      <c r="D57" s="28" t="s">
        <v>265</v>
      </c>
      <c r="E57" s="29">
        <v>14</v>
      </c>
      <c r="F57" s="37">
        <f t="shared" si="2"/>
        <v>1599</v>
      </c>
      <c r="G57" s="27">
        <f t="shared" si="1"/>
        <v>1612</v>
      </c>
      <c r="H57" s="28"/>
      <c r="I57" s="30" t="s">
        <v>371</v>
      </c>
      <c r="Z57" s="19"/>
    </row>
    <row r="58" spans="1:26" s="18" customFormat="1" ht="24" customHeight="1" x14ac:dyDescent="0.3">
      <c r="A58" s="26">
        <f t="shared" si="0"/>
        <v>53</v>
      </c>
      <c r="B58" s="373"/>
      <c r="C58" s="57" t="s">
        <v>712</v>
      </c>
      <c r="D58" s="28" t="s">
        <v>265</v>
      </c>
      <c r="E58" s="29">
        <v>14</v>
      </c>
      <c r="F58" s="37">
        <f t="shared" si="2"/>
        <v>1613</v>
      </c>
      <c r="G58" s="27">
        <f t="shared" si="1"/>
        <v>1626</v>
      </c>
      <c r="H58" s="28"/>
      <c r="I58" s="30" t="s">
        <v>368</v>
      </c>
      <c r="J58" s="17"/>
      <c r="Z58" s="19"/>
    </row>
    <row r="59" spans="1:26" s="18" customFormat="1" ht="24" customHeight="1" x14ac:dyDescent="0.3">
      <c r="A59" s="26">
        <f t="shared" si="0"/>
        <v>54</v>
      </c>
      <c r="B59" s="373"/>
      <c r="C59" s="26" t="s">
        <v>592</v>
      </c>
      <c r="D59" s="40" t="s">
        <v>263</v>
      </c>
      <c r="E59" s="41">
        <v>200</v>
      </c>
      <c r="F59" s="37">
        <f t="shared" si="2"/>
        <v>1627</v>
      </c>
      <c r="G59" s="27">
        <f t="shared" si="1"/>
        <v>1826</v>
      </c>
      <c r="H59" s="40"/>
      <c r="I59" s="16"/>
      <c r="J59" s="17"/>
      <c r="Z59" s="19"/>
    </row>
    <row r="60" spans="1:26" s="18" customFormat="1" ht="24" customHeight="1" x14ac:dyDescent="0.3">
      <c r="A60" s="326">
        <f t="shared" si="0"/>
        <v>55</v>
      </c>
      <c r="B60" s="389" t="s">
        <v>508</v>
      </c>
      <c r="C60" s="333" t="s">
        <v>507</v>
      </c>
      <c r="D60" s="327" t="s">
        <v>265</v>
      </c>
      <c r="E60" s="328">
        <v>1</v>
      </c>
      <c r="F60" s="329">
        <f t="shared" si="2"/>
        <v>1827</v>
      </c>
      <c r="G60" s="326">
        <f t="shared" si="1"/>
        <v>1827</v>
      </c>
      <c r="H60" s="327" t="s">
        <v>258</v>
      </c>
      <c r="I60" s="330" t="s">
        <v>757</v>
      </c>
      <c r="J60" s="334"/>
      <c r="Z60" s="19"/>
    </row>
    <row r="61" spans="1:26" s="18" customFormat="1" ht="24" customHeight="1" x14ac:dyDescent="0.3">
      <c r="A61" s="326">
        <f t="shared" si="0"/>
        <v>56</v>
      </c>
      <c r="B61" s="390"/>
      <c r="C61" s="326" t="s">
        <v>567</v>
      </c>
      <c r="D61" s="327" t="s">
        <v>263</v>
      </c>
      <c r="E61" s="328">
        <v>50</v>
      </c>
      <c r="F61" s="329">
        <f t="shared" si="2"/>
        <v>1828</v>
      </c>
      <c r="G61" s="326">
        <f t="shared" si="1"/>
        <v>1877</v>
      </c>
      <c r="H61" s="327" t="s">
        <v>258</v>
      </c>
      <c r="I61" s="330"/>
      <c r="J61" s="334"/>
      <c r="Z61" s="19"/>
    </row>
    <row r="62" spans="1:26" s="18" customFormat="1" ht="24" customHeight="1" x14ac:dyDescent="0.3">
      <c r="A62" s="326">
        <f t="shared" si="0"/>
        <v>57</v>
      </c>
      <c r="B62" s="390"/>
      <c r="C62" s="326" t="s">
        <v>570</v>
      </c>
      <c r="D62" s="327" t="s">
        <v>263</v>
      </c>
      <c r="E62" s="328">
        <v>50</v>
      </c>
      <c r="F62" s="329">
        <f t="shared" si="2"/>
        <v>1878</v>
      </c>
      <c r="G62" s="326">
        <f t="shared" si="1"/>
        <v>1927</v>
      </c>
      <c r="H62" s="327" t="s">
        <v>258</v>
      </c>
      <c r="I62" s="330"/>
      <c r="J62" s="334"/>
      <c r="Z62" s="19"/>
    </row>
    <row r="63" spans="1:26" s="18" customFormat="1" ht="24" customHeight="1" x14ac:dyDescent="0.3">
      <c r="A63" s="326">
        <f t="shared" si="0"/>
        <v>58</v>
      </c>
      <c r="B63" s="390"/>
      <c r="C63" s="326" t="s">
        <v>509</v>
      </c>
      <c r="D63" s="327" t="s">
        <v>265</v>
      </c>
      <c r="E63" s="328">
        <v>14</v>
      </c>
      <c r="F63" s="329">
        <f t="shared" si="2"/>
        <v>1928</v>
      </c>
      <c r="G63" s="326">
        <f t="shared" si="1"/>
        <v>1941</v>
      </c>
      <c r="H63" s="327" t="s">
        <v>258</v>
      </c>
      <c r="I63" s="330"/>
      <c r="J63" s="334"/>
      <c r="Z63" s="19"/>
    </row>
    <row r="64" spans="1:26" s="18" customFormat="1" ht="24" customHeight="1" x14ac:dyDescent="0.3">
      <c r="A64" s="326">
        <f t="shared" si="0"/>
        <v>59</v>
      </c>
      <c r="B64" s="390"/>
      <c r="C64" s="326" t="s">
        <v>514</v>
      </c>
      <c r="D64" s="327" t="s">
        <v>265</v>
      </c>
      <c r="E64" s="328">
        <v>14</v>
      </c>
      <c r="F64" s="329">
        <f t="shared" si="2"/>
        <v>1942</v>
      </c>
      <c r="G64" s="326">
        <f t="shared" si="1"/>
        <v>1955</v>
      </c>
      <c r="H64" s="327"/>
      <c r="I64" s="330"/>
      <c r="J64" s="334"/>
      <c r="Z64" s="19"/>
    </row>
    <row r="65" spans="1:26" s="18" customFormat="1" ht="24" customHeight="1" x14ac:dyDescent="0.3">
      <c r="A65" s="326">
        <f t="shared" si="0"/>
        <v>60</v>
      </c>
      <c r="B65" s="390"/>
      <c r="C65" s="326" t="s">
        <v>568</v>
      </c>
      <c r="D65" s="327" t="s">
        <v>265</v>
      </c>
      <c r="E65" s="328">
        <v>14</v>
      </c>
      <c r="F65" s="329">
        <f t="shared" si="2"/>
        <v>1956</v>
      </c>
      <c r="G65" s="326">
        <f t="shared" si="1"/>
        <v>1969</v>
      </c>
      <c r="H65" s="327"/>
      <c r="I65" s="330"/>
      <c r="J65" s="334"/>
      <c r="Z65" s="19"/>
    </row>
    <row r="66" spans="1:26" s="18" customFormat="1" ht="24" customHeight="1" x14ac:dyDescent="0.3">
      <c r="A66" s="326">
        <f t="shared" si="0"/>
        <v>61</v>
      </c>
      <c r="B66" s="390"/>
      <c r="C66" s="326" t="s">
        <v>593</v>
      </c>
      <c r="D66" s="327" t="s">
        <v>263</v>
      </c>
      <c r="E66" s="328">
        <v>100</v>
      </c>
      <c r="F66" s="329">
        <f t="shared" si="2"/>
        <v>1970</v>
      </c>
      <c r="G66" s="326">
        <f t="shared" si="1"/>
        <v>2069</v>
      </c>
      <c r="H66" s="327"/>
      <c r="I66" s="330"/>
      <c r="J66" s="334"/>
      <c r="Z66" s="19"/>
    </row>
    <row r="67" spans="1:26" s="18" customFormat="1" ht="24" customHeight="1" x14ac:dyDescent="0.3">
      <c r="A67" s="326">
        <f t="shared" si="0"/>
        <v>62</v>
      </c>
      <c r="B67" s="390"/>
      <c r="C67" s="326" t="s">
        <v>594</v>
      </c>
      <c r="D67" s="327" t="s">
        <v>263</v>
      </c>
      <c r="E67" s="328">
        <v>50</v>
      </c>
      <c r="F67" s="329">
        <f t="shared" si="2"/>
        <v>2070</v>
      </c>
      <c r="G67" s="326">
        <f t="shared" si="1"/>
        <v>2119</v>
      </c>
      <c r="H67" s="327" t="s">
        <v>256</v>
      </c>
      <c r="I67" s="330" t="s">
        <v>229</v>
      </c>
      <c r="J67" s="334"/>
      <c r="Z67" s="19"/>
    </row>
    <row r="68" spans="1:26" s="18" customFormat="1" ht="24" customHeight="1" x14ac:dyDescent="0.3">
      <c r="A68" s="326">
        <f t="shared" si="0"/>
        <v>63</v>
      </c>
      <c r="B68" s="390"/>
      <c r="C68" s="326" t="s">
        <v>585</v>
      </c>
      <c r="D68" s="327" t="s">
        <v>263</v>
      </c>
      <c r="E68" s="328">
        <v>50</v>
      </c>
      <c r="F68" s="329">
        <f t="shared" si="2"/>
        <v>2120</v>
      </c>
      <c r="G68" s="326">
        <f t="shared" si="1"/>
        <v>2169</v>
      </c>
      <c r="H68" s="327" t="s">
        <v>256</v>
      </c>
      <c r="I68" s="330"/>
      <c r="J68" s="335"/>
      <c r="Z68" s="19"/>
    </row>
    <row r="69" spans="1:26" s="18" customFormat="1" ht="24" customHeight="1" x14ac:dyDescent="0.3">
      <c r="A69" s="326">
        <f t="shared" si="0"/>
        <v>64</v>
      </c>
      <c r="B69" s="391"/>
      <c r="C69" s="326" t="s">
        <v>510</v>
      </c>
      <c r="D69" s="327" t="s">
        <v>265</v>
      </c>
      <c r="E69" s="328">
        <v>14</v>
      </c>
      <c r="F69" s="329">
        <f t="shared" si="2"/>
        <v>2170</v>
      </c>
      <c r="G69" s="326">
        <f t="shared" si="1"/>
        <v>2183</v>
      </c>
      <c r="H69" s="327" t="s">
        <v>256</v>
      </c>
      <c r="I69" s="330" t="s">
        <v>381</v>
      </c>
      <c r="J69" s="334" t="s">
        <v>681</v>
      </c>
      <c r="Z69" s="19"/>
    </row>
    <row r="70" spans="1:26" s="18" customFormat="1" ht="108" x14ac:dyDescent="0.3">
      <c r="A70" s="26">
        <f t="shared" ref="A70:A77" si="3">ROW()-5</f>
        <v>65</v>
      </c>
      <c r="B70" s="387" t="s">
        <v>573</v>
      </c>
      <c r="C70" s="26" t="s">
        <v>580</v>
      </c>
      <c r="D70" s="40" t="s">
        <v>263</v>
      </c>
      <c r="E70" s="41">
        <v>50</v>
      </c>
      <c r="F70" s="37">
        <f t="shared" si="2"/>
        <v>2184</v>
      </c>
      <c r="G70" s="26">
        <f t="shared" ref="G70:G110" si="4">F70+E70-1</f>
        <v>2233</v>
      </c>
      <c r="H70" s="40" t="s">
        <v>744</v>
      </c>
      <c r="I70" s="298" t="s">
        <v>67</v>
      </c>
      <c r="J70" s="295" t="s">
        <v>745</v>
      </c>
      <c r="Z70" s="19"/>
    </row>
    <row r="71" spans="1:26" s="18" customFormat="1" ht="48" x14ac:dyDescent="0.3">
      <c r="A71" s="26">
        <f t="shared" si="3"/>
        <v>66</v>
      </c>
      <c r="B71" s="388"/>
      <c r="C71" s="26" t="s">
        <v>513</v>
      </c>
      <c r="D71" s="40" t="s">
        <v>265</v>
      </c>
      <c r="E71" s="41">
        <v>12</v>
      </c>
      <c r="F71" s="37">
        <f t="shared" si="2"/>
        <v>2234</v>
      </c>
      <c r="G71" s="26">
        <f t="shared" si="4"/>
        <v>2245</v>
      </c>
      <c r="H71" s="40" t="s">
        <v>744</v>
      </c>
      <c r="I71" s="299" t="s">
        <v>467</v>
      </c>
      <c r="J71" s="56" t="s">
        <v>747</v>
      </c>
      <c r="Z71" s="19"/>
    </row>
    <row r="72" spans="1:26" s="18" customFormat="1" ht="53.1" customHeight="1" x14ac:dyDescent="0.3">
      <c r="A72" s="26">
        <f t="shared" si="3"/>
        <v>67</v>
      </c>
      <c r="B72" s="369" t="s">
        <v>572</v>
      </c>
      <c r="C72" s="27" t="s">
        <v>512</v>
      </c>
      <c r="D72" s="40" t="s">
        <v>265</v>
      </c>
      <c r="E72" s="41">
        <v>1</v>
      </c>
      <c r="F72" s="37">
        <f t="shared" si="2"/>
        <v>2246</v>
      </c>
      <c r="G72" s="27">
        <f t="shared" si="4"/>
        <v>2246</v>
      </c>
      <c r="H72" s="40" t="s">
        <v>258</v>
      </c>
      <c r="I72" s="16" t="s">
        <v>71</v>
      </c>
      <c r="J72" s="17" t="s">
        <v>746</v>
      </c>
      <c r="Z72" s="19"/>
    </row>
    <row r="73" spans="1:26" s="18" customFormat="1" ht="56.1" customHeight="1" x14ac:dyDescent="0.3">
      <c r="A73" s="26">
        <f t="shared" si="3"/>
        <v>68</v>
      </c>
      <c r="B73" s="370"/>
      <c r="C73" s="30" t="s">
        <v>47</v>
      </c>
      <c r="D73" s="28" t="s">
        <v>265</v>
      </c>
      <c r="E73" s="29">
        <v>1</v>
      </c>
      <c r="F73" s="37">
        <f t="shared" si="2"/>
        <v>2247</v>
      </c>
      <c r="G73" s="27">
        <f t="shared" si="4"/>
        <v>2247</v>
      </c>
      <c r="H73" s="28" t="s">
        <v>256</v>
      </c>
      <c r="I73" s="30" t="s">
        <v>218</v>
      </c>
      <c r="J73" s="17" t="s">
        <v>82</v>
      </c>
      <c r="Z73" s="19"/>
    </row>
    <row r="74" spans="1:26" s="18" customFormat="1" ht="37.5" customHeight="1" x14ac:dyDescent="0.3">
      <c r="A74" s="26">
        <f t="shared" si="3"/>
        <v>69</v>
      </c>
      <c r="B74" s="370"/>
      <c r="C74" s="27" t="s">
        <v>575</v>
      </c>
      <c r="D74" s="28" t="s">
        <v>263</v>
      </c>
      <c r="E74" s="29">
        <v>50</v>
      </c>
      <c r="F74" s="37">
        <f t="shared" si="2"/>
        <v>2248</v>
      </c>
      <c r="G74" s="27">
        <f t="shared" si="4"/>
        <v>2297</v>
      </c>
      <c r="H74" s="40" t="s">
        <v>256</v>
      </c>
      <c r="I74" s="16" t="s">
        <v>219</v>
      </c>
      <c r="J74" s="17" t="s">
        <v>220</v>
      </c>
      <c r="Z74" s="19"/>
    </row>
    <row r="75" spans="1:26" ht="34.5" customHeight="1" x14ac:dyDescent="0.3">
      <c r="A75" s="26">
        <f t="shared" si="3"/>
        <v>70</v>
      </c>
      <c r="B75" s="371"/>
      <c r="C75" s="16" t="s">
        <v>173</v>
      </c>
      <c r="D75" s="40" t="s">
        <v>265</v>
      </c>
      <c r="E75" s="41">
        <v>8</v>
      </c>
      <c r="F75" s="37">
        <f t="shared" si="2"/>
        <v>2298</v>
      </c>
      <c r="G75" s="27">
        <f t="shared" si="4"/>
        <v>2305</v>
      </c>
      <c r="H75" s="40" t="s">
        <v>256</v>
      </c>
      <c r="I75" s="16" t="s">
        <v>511</v>
      </c>
      <c r="J75" s="56" t="s">
        <v>685</v>
      </c>
      <c r="K75" s="19"/>
      <c r="L75" s="19"/>
      <c r="M75" s="19"/>
      <c r="N75" s="19"/>
      <c r="O75" s="19"/>
      <c r="P75" s="19"/>
      <c r="Q75" s="19"/>
      <c r="R75" s="19"/>
      <c r="S75" s="19"/>
      <c r="T75" s="19"/>
      <c r="U75" s="19"/>
      <c r="V75" s="19"/>
      <c r="W75" s="19"/>
      <c r="X75" s="19"/>
      <c r="Y75" s="19"/>
    </row>
    <row r="76" spans="1:26" ht="65.25" customHeight="1" x14ac:dyDescent="0.3">
      <c r="A76" s="26">
        <f t="shared" si="3"/>
        <v>71</v>
      </c>
      <c r="B76" s="60"/>
      <c r="C76" s="26" t="s">
        <v>711</v>
      </c>
      <c r="D76" s="40" t="s">
        <v>265</v>
      </c>
      <c r="E76" s="41">
        <v>8</v>
      </c>
      <c r="F76" s="37">
        <f t="shared" si="2"/>
        <v>2306</v>
      </c>
      <c r="G76" s="27">
        <f t="shared" si="4"/>
        <v>2313</v>
      </c>
      <c r="H76" s="40" t="s">
        <v>258</v>
      </c>
      <c r="I76" s="16" t="s">
        <v>161</v>
      </c>
      <c r="J76" s="56" t="s">
        <v>90</v>
      </c>
      <c r="K76" s="19"/>
      <c r="L76" s="19"/>
      <c r="M76" s="19"/>
      <c r="N76" s="19"/>
      <c r="O76" s="19"/>
      <c r="P76" s="19"/>
      <c r="Q76" s="19"/>
      <c r="R76" s="19"/>
      <c r="S76" s="19"/>
      <c r="T76" s="19"/>
      <c r="U76" s="19"/>
      <c r="V76" s="19"/>
      <c r="W76" s="19"/>
      <c r="X76" s="19"/>
      <c r="Y76" s="19"/>
    </row>
    <row r="77" spans="1:26" ht="42" customHeight="1" x14ac:dyDescent="0.3">
      <c r="A77" s="26">
        <f t="shared" si="3"/>
        <v>72</v>
      </c>
      <c r="B77" s="26"/>
      <c r="C77" s="26" t="s">
        <v>243</v>
      </c>
      <c r="D77" s="40" t="s">
        <v>257</v>
      </c>
      <c r="E77" s="41">
        <v>11</v>
      </c>
      <c r="F77" s="37">
        <f t="shared" si="2"/>
        <v>2314</v>
      </c>
      <c r="G77" s="26">
        <f t="shared" si="4"/>
        <v>2324</v>
      </c>
      <c r="H77" s="40" t="s">
        <v>255</v>
      </c>
      <c r="I77" s="16" t="s">
        <v>1</v>
      </c>
      <c r="J77" s="56" t="s">
        <v>107</v>
      </c>
      <c r="K77" s="278"/>
      <c r="L77" s="19"/>
      <c r="M77" s="19"/>
      <c r="N77" s="19"/>
      <c r="O77" s="19"/>
      <c r="P77" s="19"/>
      <c r="Q77" s="19"/>
      <c r="R77" s="19"/>
      <c r="S77" s="19"/>
      <c r="T77" s="19"/>
      <c r="U77" s="19"/>
      <c r="V77" s="19"/>
      <c r="W77" s="19"/>
      <c r="X77" s="19"/>
      <c r="Y77" s="19"/>
    </row>
    <row r="78" spans="1:26" ht="60.6" customHeight="1" x14ac:dyDescent="0.3">
      <c r="A78" s="26">
        <v>73</v>
      </c>
      <c r="B78" s="37"/>
      <c r="C78" s="16" t="s">
        <v>180</v>
      </c>
      <c r="D78" s="40" t="s">
        <v>265</v>
      </c>
      <c r="E78" s="41">
        <v>20</v>
      </c>
      <c r="F78" s="37">
        <f t="shared" si="2"/>
        <v>2325</v>
      </c>
      <c r="G78" s="26">
        <f t="shared" si="4"/>
        <v>2344</v>
      </c>
      <c r="H78" s="32"/>
      <c r="I78" s="16" t="s">
        <v>49</v>
      </c>
      <c r="J78" s="56" t="s">
        <v>389</v>
      </c>
      <c r="K78" s="19"/>
      <c r="L78" s="19"/>
      <c r="M78" s="19"/>
      <c r="N78" s="19"/>
      <c r="O78" s="19"/>
      <c r="P78" s="19"/>
      <c r="Q78" s="19"/>
      <c r="R78" s="19"/>
      <c r="S78" s="19"/>
      <c r="T78" s="19"/>
      <c r="U78" s="19"/>
      <c r="V78" s="19"/>
      <c r="W78" s="19"/>
      <c r="X78" s="19"/>
      <c r="Y78" s="19"/>
    </row>
    <row r="79" spans="1:26" s="18" customFormat="1" ht="62.1" customHeight="1" x14ac:dyDescent="0.2">
      <c r="A79" s="26">
        <f t="shared" ref="A79:A130" si="5">ROW()-5</f>
        <v>74</v>
      </c>
      <c r="B79" s="364" t="s">
        <v>576</v>
      </c>
      <c r="C79" s="26" t="s">
        <v>577</v>
      </c>
      <c r="D79" s="40" t="s">
        <v>265</v>
      </c>
      <c r="E79" s="26">
        <v>1</v>
      </c>
      <c r="F79" s="37">
        <f t="shared" si="2"/>
        <v>2345</v>
      </c>
      <c r="G79" s="26">
        <f t="shared" si="4"/>
        <v>2345</v>
      </c>
      <c r="H79" s="40" t="s">
        <v>258</v>
      </c>
      <c r="I79" s="16" t="s">
        <v>62</v>
      </c>
      <c r="J79" s="17" t="s">
        <v>5</v>
      </c>
      <c r="K79" s="237" t="s">
        <v>706</v>
      </c>
    </row>
    <row r="80" spans="1:26" s="18" customFormat="1" ht="24.75" customHeight="1" x14ac:dyDescent="0.3">
      <c r="A80" s="26">
        <f t="shared" si="5"/>
        <v>75</v>
      </c>
      <c r="B80" s="381"/>
      <c r="C80" s="26" t="s">
        <v>569</v>
      </c>
      <c r="D80" s="40" t="s">
        <v>265</v>
      </c>
      <c r="E80" s="26">
        <v>20</v>
      </c>
      <c r="F80" s="37">
        <f t="shared" si="2"/>
        <v>2346</v>
      </c>
      <c r="G80" s="26">
        <f t="shared" si="4"/>
        <v>2365</v>
      </c>
      <c r="H80" s="40" t="s">
        <v>256</v>
      </c>
      <c r="I80" s="26" t="s">
        <v>413</v>
      </c>
      <c r="J80" s="17" t="s">
        <v>363</v>
      </c>
      <c r="K80" s="238" t="s">
        <v>646</v>
      </c>
      <c r="L80" s="238" t="s">
        <v>642</v>
      </c>
    </row>
    <row r="81" spans="1:12" s="18" customFormat="1" ht="84" customHeight="1" x14ac:dyDescent="0.3">
      <c r="A81" s="26">
        <f t="shared" si="5"/>
        <v>76</v>
      </c>
      <c r="B81" s="381"/>
      <c r="C81" s="26" t="s">
        <v>517</v>
      </c>
      <c r="D81" s="40" t="s">
        <v>265</v>
      </c>
      <c r="E81" s="26">
        <v>1</v>
      </c>
      <c r="F81" s="37">
        <f t="shared" si="2"/>
        <v>2366</v>
      </c>
      <c r="G81" s="26">
        <f t="shared" si="4"/>
        <v>2366</v>
      </c>
      <c r="H81" s="40" t="s">
        <v>258</v>
      </c>
      <c r="I81" s="16" t="s">
        <v>80</v>
      </c>
      <c r="J81" s="17" t="s">
        <v>363</v>
      </c>
      <c r="K81" s="30" t="s">
        <v>182</v>
      </c>
      <c r="L81" s="27" t="s">
        <v>149</v>
      </c>
    </row>
    <row r="82" spans="1:12" s="18" customFormat="1" ht="36" x14ac:dyDescent="0.3">
      <c r="A82" s="26">
        <f t="shared" si="5"/>
        <v>77</v>
      </c>
      <c r="B82" s="381"/>
      <c r="C82" s="26" t="s">
        <v>447</v>
      </c>
      <c r="D82" s="40" t="s">
        <v>263</v>
      </c>
      <c r="E82" s="26">
        <v>50</v>
      </c>
      <c r="F82" s="37">
        <f t="shared" si="2"/>
        <v>2367</v>
      </c>
      <c r="G82" s="26">
        <f t="shared" si="4"/>
        <v>2416</v>
      </c>
      <c r="H82" s="40" t="s">
        <v>578</v>
      </c>
      <c r="I82" s="26" t="s">
        <v>234</v>
      </c>
      <c r="J82" s="56" t="s">
        <v>487</v>
      </c>
      <c r="K82" s="17"/>
    </row>
    <row r="83" spans="1:12" s="18" customFormat="1" ht="36" x14ac:dyDescent="0.3">
      <c r="A83" s="26">
        <f t="shared" si="5"/>
        <v>78</v>
      </c>
      <c r="B83" s="381"/>
      <c r="C83" s="26" t="s">
        <v>150</v>
      </c>
      <c r="D83" s="40" t="s">
        <v>265</v>
      </c>
      <c r="E83" s="26">
        <v>12</v>
      </c>
      <c r="F83" s="37">
        <f t="shared" si="2"/>
        <v>2417</v>
      </c>
      <c r="G83" s="26">
        <f t="shared" si="4"/>
        <v>2428</v>
      </c>
      <c r="H83" s="40" t="s">
        <v>578</v>
      </c>
      <c r="I83" s="26" t="s">
        <v>234</v>
      </c>
      <c r="J83" s="56" t="s">
        <v>487</v>
      </c>
    </row>
    <row r="84" spans="1:12" s="18" customFormat="1" ht="24.75" customHeight="1" x14ac:dyDescent="0.3">
      <c r="A84" s="26">
        <f t="shared" si="5"/>
        <v>79</v>
      </c>
      <c r="B84" s="381"/>
      <c r="C84" s="26" t="s">
        <v>374</v>
      </c>
      <c r="D84" s="40" t="s">
        <v>265</v>
      </c>
      <c r="E84" s="26">
        <v>1</v>
      </c>
      <c r="F84" s="37">
        <f t="shared" si="2"/>
        <v>2429</v>
      </c>
      <c r="G84" s="26">
        <f t="shared" si="4"/>
        <v>2429</v>
      </c>
      <c r="H84" s="40" t="s">
        <v>258</v>
      </c>
      <c r="I84" s="26" t="s">
        <v>714</v>
      </c>
      <c r="J84" s="17" t="s">
        <v>363</v>
      </c>
    </row>
    <row r="85" spans="1:12" s="18" customFormat="1" ht="24.75" customHeight="1" x14ac:dyDescent="0.3">
      <c r="A85" s="26">
        <f t="shared" si="5"/>
        <v>80</v>
      </c>
      <c r="B85" s="381"/>
      <c r="C85" s="26" t="s">
        <v>373</v>
      </c>
      <c r="D85" s="40" t="s">
        <v>265</v>
      </c>
      <c r="E85" s="26">
        <v>16</v>
      </c>
      <c r="F85" s="37">
        <f t="shared" si="2"/>
        <v>2430</v>
      </c>
      <c r="G85" s="26">
        <f t="shared" si="4"/>
        <v>2445</v>
      </c>
      <c r="H85" s="40" t="s">
        <v>256</v>
      </c>
      <c r="I85" s="26" t="s">
        <v>221</v>
      </c>
      <c r="J85" s="56" t="s">
        <v>363</v>
      </c>
    </row>
    <row r="86" spans="1:12" s="18" customFormat="1" ht="24.75" customHeight="1" x14ac:dyDescent="0.3">
      <c r="A86" s="26">
        <f t="shared" si="5"/>
        <v>81</v>
      </c>
      <c r="B86" s="382"/>
      <c r="C86" s="26" t="s">
        <v>364</v>
      </c>
      <c r="D86" s="40" t="s">
        <v>265</v>
      </c>
      <c r="E86" s="26">
        <v>6</v>
      </c>
      <c r="F86" s="37">
        <f t="shared" si="2"/>
        <v>2446</v>
      </c>
      <c r="G86" s="26">
        <f t="shared" si="4"/>
        <v>2451</v>
      </c>
      <c r="H86" s="40" t="s">
        <v>256</v>
      </c>
      <c r="I86" s="26" t="s">
        <v>221</v>
      </c>
      <c r="J86" s="56" t="s">
        <v>363</v>
      </c>
    </row>
    <row r="87" spans="1:12" s="18" customFormat="1" ht="24.75" customHeight="1" x14ac:dyDescent="0.3">
      <c r="A87" s="27">
        <f t="shared" si="5"/>
        <v>82</v>
      </c>
      <c r="B87" s="377" t="s">
        <v>581</v>
      </c>
      <c r="C87" s="26" t="s">
        <v>587</v>
      </c>
      <c r="D87" s="40" t="s">
        <v>257</v>
      </c>
      <c r="E87" s="26">
        <v>2</v>
      </c>
      <c r="F87" s="37">
        <f t="shared" si="2"/>
        <v>2452</v>
      </c>
      <c r="G87" s="26">
        <f t="shared" si="4"/>
        <v>2453</v>
      </c>
      <c r="H87" s="40" t="s">
        <v>256</v>
      </c>
      <c r="I87" s="26" t="s">
        <v>143</v>
      </c>
      <c r="J87" s="56" t="s">
        <v>474</v>
      </c>
    </row>
    <row r="88" spans="1:12" s="18" customFormat="1" ht="80.099999999999994" customHeight="1" x14ac:dyDescent="0.3">
      <c r="A88" s="27">
        <f t="shared" si="5"/>
        <v>83</v>
      </c>
      <c r="B88" s="378"/>
      <c r="C88" s="26" t="s">
        <v>668</v>
      </c>
      <c r="D88" s="40" t="s">
        <v>257</v>
      </c>
      <c r="E88" s="26">
        <v>15</v>
      </c>
      <c r="F88" s="37">
        <f t="shared" si="2"/>
        <v>2454</v>
      </c>
      <c r="G88" s="26">
        <f t="shared" si="4"/>
        <v>2468</v>
      </c>
      <c r="H88" s="40" t="s">
        <v>256</v>
      </c>
      <c r="I88" s="16" t="s">
        <v>78</v>
      </c>
      <c r="J88" s="56" t="s">
        <v>84</v>
      </c>
    </row>
    <row r="89" spans="1:12" s="18" customFormat="1" ht="24.75" customHeight="1" x14ac:dyDescent="0.3">
      <c r="A89" s="27">
        <f t="shared" si="5"/>
        <v>84</v>
      </c>
      <c r="B89" s="378"/>
      <c r="C89" s="26" t="s">
        <v>516</v>
      </c>
      <c r="D89" s="40" t="s">
        <v>257</v>
      </c>
      <c r="E89" s="26">
        <v>15</v>
      </c>
      <c r="F89" s="37">
        <f t="shared" si="2"/>
        <v>2469</v>
      </c>
      <c r="G89" s="26">
        <f t="shared" si="4"/>
        <v>2483</v>
      </c>
      <c r="H89" s="40"/>
      <c r="I89" s="26"/>
      <c r="J89" s="56" t="s">
        <v>363</v>
      </c>
    </row>
    <row r="90" spans="1:12" s="18" customFormat="1" ht="24.75" customHeight="1" x14ac:dyDescent="0.3">
      <c r="A90" s="27">
        <f t="shared" si="5"/>
        <v>85</v>
      </c>
      <c r="B90" s="378"/>
      <c r="C90" s="26" t="s">
        <v>518</v>
      </c>
      <c r="D90" s="40" t="s">
        <v>257</v>
      </c>
      <c r="E90" s="26">
        <v>15</v>
      </c>
      <c r="F90" s="37">
        <f t="shared" si="2"/>
        <v>2484</v>
      </c>
      <c r="G90" s="26">
        <f t="shared" si="4"/>
        <v>2498</v>
      </c>
      <c r="H90" s="40"/>
      <c r="I90" s="26"/>
      <c r="J90" s="56" t="s">
        <v>363</v>
      </c>
    </row>
    <row r="91" spans="1:12" s="18" customFormat="1" ht="24.75" customHeight="1" x14ac:dyDescent="0.3">
      <c r="A91" s="27">
        <f t="shared" si="5"/>
        <v>86</v>
      </c>
      <c r="B91" s="378"/>
      <c r="C91" s="26" t="s">
        <v>515</v>
      </c>
      <c r="D91" s="40" t="s">
        <v>265</v>
      </c>
      <c r="E91" s="26">
        <v>2</v>
      </c>
      <c r="F91" s="37">
        <f t="shared" si="2"/>
        <v>2499</v>
      </c>
      <c r="G91" s="26">
        <f t="shared" si="4"/>
        <v>2500</v>
      </c>
      <c r="H91" s="40"/>
      <c r="I91" s="26"/>
      <c r="J91" s="56" t="s">
        <v>363</v>
      </c>
    </row>
    <row r="92" spans="1:12" s="18" customFormat="1" ht="24.75" customHeight="1" x14ac:dyDescent="0.3">
      <c r="A92" s="27">
        <f t="shared" si="5"/>
        <v>87</v>
      </c>
      <c r="B92" s="378"/>
      <c r="C92" s="26" t="s">
        <v>387</v>
      </c>
      <c r="D92" s="40" t="s">
        <v>265</v>
      </c>
      <c r="E92" s="26">
        <v>8</v>
      </c>
      <c r="F92" s="37">
        <f t="shared" si="2"/>
        <v>2501</v>
      </c>
      <c r="G92" s="26">
        <f t="shared" si="4"/>
        <v>2508</v>
      </c>
      <c r="H92" s="40" t="s">
        <v>578</v>
      </c>
      <c r="I92" s="26" t="s">
        <v>120</v>
      </c>
      <c r="J92" s="56" t="s">
        <v>363</v>
      </c>
    </row>
    <row r="93" spans="1:12" s="18" customFormat="1" ht="24.75" customHeight="1" x14ac:dyDescent="0.3">
      <c r="A93" s="27">
        <f t="shared" si="5"/>
        <v>88</v>
      </c>
      <c r="B93" s="378"/>
      <c r="C93" s="26" t="s">
        <v>382</v>
      </c>
      <c r="D93" s="40" t="s">
        <v>265</v>
      </c>
      <c r="E93" s="26">
        <v>6</v>
      </c>
      <c r="F93" s="37">
        <f t="shared" si="2"/>
        <v>2509</v>
      </c>
      <c r="G93" s="26">
        <f t="shared" si="4"/>
        <v>2514</v>
      </c>
      <c r="H93" s="40" t="s">
        <v>578</v>
      </c>
      <c r="I93" s="26" t="s">
        <v>120</v>
      </c>
      <c r="J93" s="56" t="s">
        <v>363</v>
      </c>
    </row>
    <row r="94" spans="1:12" s="18" customFormat="1" ht="36.6" customHeight="1" x14ac:dyDescent="0.3">
      <c r="A94" s="27">
        <f t="shared" si="5"/>
        <v>89</v>
      </c>
      <c r="B94" s="378"/>
      <c r="C94" s="26" t="s">
        <v>376</v>
      </c>
      <c r="D94" s="40" t="s">
        <v>257</v>
      </c>
      <c r="E94" s="26">
        <v>15</v>
      </c>
      <c r="F94" s="37">
        <f t="shared" si="2"/>
        <v>2515</v>
      </c>
      <c r="G94" s="26">
        <f t="shared" si="4"/>
        <v>2529</v>
      </c>
      <c r="H94" s="40" t="s">
        <v>578</v>
      </c>
      <c r="I94" s="16" t="s">
        <v>175</v>
      </c>
      <c r="J94" s="56" t="s">
        <v>475</v>
      </c>
    </row>
    <row r="95" spans="1:12" s="18" customFormat="1" ht="24.75" customHeight="1" x14ac:dyDescent="0.3">
      <c r="A95" s="27">
        <f t="shared" si="5"/>
        <v>90</v>
      </c>
      <c r="B95" s="378"/>
      <c r="C95" s="26" t="s">
        <v>383</v>
      </c>
      <c r="D95" s="40" t="s">
        <v>265</v>
      </c>
      <c r="E95" s="26">
        <v>2</v>
      </c>
      <c r="F95" s="37">
        <f t="shared" si="2"/>
        <v>2530</v>
      </c>
      <c r="G95" s="26">
        <f t="shared" si="4"/>
        <v>2531</v>
      </c>
      <c r="H95" s="40"/>
      <c r="I95" s="26"/>
      <c r="J95" s="56" t="s">
        <v>473</v>
      </c>
    </row>
    <row r="96" spans="1:12" s="18" customFormat="1" ht="24.75" customHeight="1" x14ac:dyDescent="0.3">
      <c r="A96" s="27">
        <f t="shared" si="5"/>
        <v>91</v>
      </c>
      <c r="B96" s="378"/>
      <c r="C96" s="26" t="s">
        <v>362</v>
      </c>
      <c r="D96" s="40" t="s">
        <v>265</v>
      </c>
      <c r="E96" s="26">
        <v>8</v>
      </c>
      <c r="F96" s="37">
        <f t="shared" si="2"/>
        <v>2532</v>
      </c>
      <c r="G96" s="26">
        <f t="shared" si="4"/>
        <v>2539</v>
      </c>
      <c r="H96" s="40" t="s">
        <v>578</v>
      </c>
      <c r="I96" s="26" t="s">
        <v>121</v>
      </c>
      <c r="J96" s="56" t="s">
        <v>363</v>
      </c>
    </row>
    <row r="97" spans="1:10" s="18" customFormat="1" ht="24.75" customHeight="1" x14ac:dyDescent="0.3">
      <c r="A97" s="27">
        <f t="shared" si="5"/>
        <v>92</v>
      </c>
      <c r="B97" s="378"/>
      <c r="C97" s="26" t="s">
        <v>365</v>
      </c>
      <c r="D97" s="40" t="s">
        <v>265</v>
      </c>
      <c r="E97" s="26">
        <v>6</v>
      </c>
      <c r="F97" s="37">
        <f t="shared" si="2"/>
        <v>2540</v>
      </c>
      <c r="G97" s="26">
        <f t="shared" si="4"/>
        <v>2545</v>
      </c>
      <c r="H97" s="40" t="s">
        <v>578</v>
      </c>
      <c r="I97" s="26" t="s">
        <v>121</v>
      </c>
      <c r="J97" s="56" t="s">
        <v>363</v>
      </c>
    </row>
    <row r="98" spans="1:10" s="18" customFormat="1" ht="32.450000000000003" customHeight="1" x14ac:dyDescent="0.3">
      <c r="A98" s="27">
        <f t="shared" si="5"/>
        <v>93</v>
      </c>
      <c r="B98" s="378"/>
      <c r="C98" s="26" t="s">
        <v>384</v>
      </c>
      <c r="D98" s="40" t="s">
        <v>257</v>
      </c>
      <c r="E98" s="26">
        <v>15</v>
      </c>
      <c r="F98" s="37">
        <f t="shared" si="2"/>
        <v>2546</v>
      </c>
      <c r="G98" s="26">
        <f t="shared" si="4"/>
        <v>2560</v>
      </c>
      <c r="H98" s="40" t="s">
        <v>578</v>
      </c>
      <c r="I98" s="16" t="s">
        <v>178</v>
      </c>
      <c r="J98" s="56" t="s">
        <v>475</v>
      </c>
    </row>
    <row r="99" spans="1:10" s="18" customFormat="1" ht="24.75" customHeight="1" x14ac:dyDescent="0.3">
      <c r="A99" s="27">
        <f t="shared" si="5"/>
        <v>94</v>
      </c>
      <c r="B99" s="378"/>
      <c r="C99" s="26" t="s">
        <v>390</v>
      </c>
      <c r="D99" s="40" t="s">
        <v>265</v>
      </c>
      <c r="E99" s="26">
        <v>2</v>
      </c>
      <c r="F99" s="37">
        <f t="shared" si="2"/>
        <v>2561</v>
      </c>
      <c r="G99" s="26">
        <f t="shared" si="4"/>
        <v>2562</v>
      </c>
      <c r="H99" s="40"/>
      <c r="I99" s="26"/>
      <c r="J99" s="56" t="s">
        <v>473</v>
      </c>
    </row>
    <row r="100" spans="1:10" s="18" customFormat="1" ht="24.75" customHeight="1" x14ac:dyDescent="0.3">
      <c r="A100" s="27">
        <f t="shared" si="5"/>
        <v>95</v>
      </c>
      <c r="B100" s="378"/>
      <c r="C100" s="26" t="s">
        <v>388</v>
      </c>
      <c r="D100" s="40" t="s">
        <v>265</v>
      </c>
      <c r="E100" s="26">
        <v>8</v>
      </c>
      <c r="F100" s="37">
        <f t="shared" si="2"/>
        <v>2563</v>
      </c>
      <c r="G100" s="26">
        <f t="shared" si="4"/>
        <v>2570</v>
      </c>
      <c r="H100" s="40" t="s">
        <v>578</v>
      </c>
      <c r="I100" s="26" t="s">
        <v>126</v>
      </c>
      <c r="J100" s="56" t="s">
        <v>363</v>
      </c>
    </row>
    <row r="101" spans="1:10" s="18" customFormat="1" ht="24.75" customHeight="1" x14ac:dyDescent="0.3">
      <c r="A101" s="27">
        <f t="shared" si="5"/>
        <v>96</v>
      </c>
      <c r="B101" s="378"/>
      <c r="C101" s="26" t="s">
        <v>366</v>
      </c>
      <c r="D101" s="40" t="s">
        <v>265</v>
      </c>
      <c r="E101" s="26">
        <v>6</v>
      </c>
      <c r="F101" s="37">
        <f t="shared" si="2"/>
        <v>2571</v>
      </c>
      <c r="G101" s="26">
        <f t="shared" si="4"/>
        <v>2576</v>
      </c>
      <c r="H101" s="40" t="s">
        <v>578</v>
      </c>
      <c r="I101" s="26" t="s">
        <v>126</v>
      </c>
      <c r="J101" s="56" t="s">
        <v>363</v>
      </c>
    </row>
    <row r="102" spans="1:10" s="18" customFormat="1" ht="30.6" customHeight="1" x14ac:dyDescent="0.3">
      <c r="A102" s="27">
        <f t="shared" si="5"/>
        <v>97</v>
      </c>
      <c r="B102" s="378"/>
      <c r="C102" s="26" t="s">
        <v>377</v>
      </c>
      <c r="D102" s="40" t="s">
        <v>257</v>
      </c>
      <c r="E102" s="26">
        <v>15</v>
      </c>
      <c r="F102" s="37">
        <f t="shared" si="2"/>
        <v>2577</v>
      </c>
      <c r="G102" s="26">
        <f t="shared" si="4"/>
        <v>2591</v>
      </c>
      <c r="H102" s="40" t="s">
        <v>578</v>
      </c>
      <c r="I102" s="16" t="s">
        <v>179</v>
      </c>
      <c r="J102" s="56" t="s">
        <v>475</v>
      </c>
    </row>
    <row r="103" spans="1:10" s="18" customFormat="1" ht="24.75" customHeight="1" x14ac:dyDescent="0.3">
      <c r="A103" s="27">
        <f t="shared" si="5"/>
        <v>98</v>
      </c>
      <c r="B103" s="378"/>
      <c r="C103" s="26" t="s">
        <v>385</v>
      </c>
      <c r="D103" s="40" t="s">
        <v>265</v>
      </c>
      <c r="E103" s="26">
        <v>2</v>
      </c>
      <c r="F103" s="37">
        <f t="shared" si="2"/>
        <v>2592</v>
      </c>
      <c r="G103" s="26">
        <f t="shared" si="4"/>
        <v>2593</v>
      </c>
      <c r="H103" s="40"/>
      <c r="I103" s="26"/>
      <c r="J103" s="56" t="s">
        <v>473</v>
      </c>
    </row>
    <row r="104" spans="1:10" s="18" customFormat="1" ht="24.75" customHeight="1" x14ac:dyDescent="0.3">
      <c r="A104" s="27">
        <f t="shared" si="5"/>
        <v>99</v>
      </c>
      <c r="B104" s="378"/>
      <c r="C104" s="26" t="s">
        <v>367</v>
      </c>
      <c r="D104" s="40" t="s">
        <v>265</v>
      </c>
      <c r="E104" s="26">
        <v>8</v>
      </c>
      <c r="F104" s="37">
        <f t="shared" si="2"/>
        <v>2594</v>
      </c>
      <c r="G104" s="26">
        <f t="shared" si="4"/>
        <v>2601</v>
      </c>
      <c r="H104" s="40" t="s">
        <v>578</v>
      </c>
      <c r="I104" s="26" t="s">
        <v>137</v>
      </c>
      <c r="J104" s="56" t="s">
        <v>363</v>
      </c>
    </row>
    <row r="105" spans="1:10" s="18" customFormat="1" ht="24.75" customHeight="1" x14ac:dyDescent="0.3">
      <c r="A105" s="27">
        <f>ROW()-5</f>
        <v>100</v>
      </c>
      <c r="B105" s="378"/>
      <c r="C105" s="26" t="s">
        <v>386</v>
      </c>
      <c r="D105" s="40" t="s">
        <v>265</v>
      </c>
      <c r="E105" s="26">
        <v>6</v>
      </c>
      <c r="F105" s="37">
        <f t="shared" si="2"/>
        <v>2602</v>
      </c>
      <c r="G105" s="26">
        <f t="shared" si="4"/>
        <v>2607</v>
      </c>
      <c r="H105" s="40" t="s">
        <v>578</v>
      </c>
      <c r="I105" s="26" t="s">
        <v>137</v>
      </c>
      <c r="J105" s="56" t="s">
        <v>363</v>
      </c>
    </row>
    <row r="106" spans="1:10" s="18" customFormat="1" ht="33" customHeight="1" x14ac:dyDescent="0.3">
      <c r="A106" s="27">
        <f t="shared" si="5"/>
        <v>101</v>
      </c>
      <c r="B106" s="378"/>
      <c r="C106" s="26" t="s">
        <v>375</v>
      </c>
      <c r="D106" s="40" t="s">
        <v>257</v>
      </c>
      <c r="E106" s="26">
        <v>15</v>
      </c>
      <c r="F106" s="37">
        <f t="shared" si="2"/>
        <v>2608</v>
      </c>
      <c r="G106" s="26">
        <f t="shared" si="4"/>
        <v>2622</v>
      </c>
      <c r="H106" s="40" t="s">
        <v>578</v>
      </c>
      <c r="I106" s="16" t="s">
        <v>177</v>
      </c>
      <c r="J106" s="56" t="s">
        <v>475</v>
      </c>
    </row>
    <row r="107" spans="1:10" s="18" customFormat="1" ht="24.75" customHeight="1" x14ac:dyDescent="0.3">
      <c r="A107" s="27">
        <f t="shared" si="5"/>
        <v>102</v>
      </c>
      <c r="B107" s="378"/>
      <c r="C107" s="26" t="s">
        <v>369</v>
      </c>
      <c r="D107" s="40" t="s">
        <v>265</v>
      </c>
      <c r="E107" s="26">
        <v>2</v>
      </c>
      <c r="F107" s="37">
        <f t="shared" si="2"/>
        <v>2623</v>
      </c>
      <c r="G107" s="26">
        <f t="shared" si="4"/>
        <v>2624</v>
      </c>
      <c r="H107" s="40"/>
      <c r="I107" s="26"/>
      <c r="J107" s="56" t="s">
        <v>473</v>
      </c>
    </row>
    <row r="108" spans="1:10" s="18" customFormat="1" ht="24.75" customHeight="1" x14ac:dyDescent="0.3">
      <c r="A108" s="27">
        <f t="shared" si="5"/>
        <v>103</v>
      </c>
      <c r="B108" s="378"/>
      <c r="C108" s="26" t="s">
        <v>378</v>
      </c>
      <c r="D108" s="40" t="s">
        <v>265</v>
      </c>
      <c r="E108" s="26">
        <v>8</v>
      </c>
      <c r="F108" s="37">
        <f t="shared" si="2"/>
        <v>2625</v>
      </c>
      <c r="G108" s="26">
        <f t="shared" si="4"/>
        <v>2632</v>
      </c>
      <c r="H108" s="40" t="s">
        <v>578</v>
      </c>
      <c r="I108" s="26" t="s">
        <v>145</v>
      </c>
      <c r="J108" s="56" t="s">
        <v>363</v>
      </c>
    </row>
    <row r="109" spans="1:10" s="18" customFormat="1" ht="24.75" customHeight="1" x14ac:dyDescent="0.3">
      <c r="A109" s="27">
        <f t="shared" si="5"/>
        <v>104</v>
      </c>
      <c r="B109" s="378"/>
      <c r="C109" s="26" t="s">
        <v>370</v>
      </c>
      <c r="D109" s="40" t="s">
        <v>265</v>
      </c>
      <c r="E109" s="26">
        <v>6</v>
      </c>
      <c r="F109" s="37">
        <f t="shared" si="2"/>
        <v>2633</v>
      </c>
      <c r="G109" s="26">
        <f t="shared" si="4"/>
        <v>2638</v>
      </c>
      <c r="H109" s="40" t="s">
        <v>578</v>
      </c>
      <c r="I109" s="26" t="s">
        <v>145</v>
      </c>
      <c r="J109" s="56" t="s">
        <v>363</v>
      </c>
    </row>
    <row r="110" spans="1:10" s="18" customFormat="1" ht="37.35" customHeight="1" x14ac:dyDescent="0.3">
      <c r="A110" s="27">
        <f t="shared" si="5"/>
        <v>105</v>
      </c>
      <c r="B110" s="379"/>
      <c r="C110" s="26" t="s">
        <v>379</v>
      </c>
      <c r="D110" s="40" t="s">
        <v>257</v>
      </c>
      <c r="E110" s="26">
        <v>15</v>
      </c>
      <c r="F110" s="37">
        <f t="shared" si="2"/>
        <v>2639</v>
      </c>
      <c r="G110" s="26">
        <f t="shared" si="4"/>
        <v>2653</v>
      </c>
      <c r="H110" s="40" t="s">
        <v>578</v>
      </c>
      <c r="I110" s="16" t="s">
        <v>176</v>
      </c>
      <c r="J110" s="56" t="s">
        <v>475</v>
      </c>
    </row>
    <row r="111" spans="1:10" s="18" customFormat="1" ht="37.35" customHeight="1" x14ac:dyDescent="0.3">
      <c r="A111" s="26">
        <f t="shared" si="5"/>
        <v>106</v>
      </c>
      <c r="B111" s="313"/>
      <c r="C111" s="26" t="s">
        <v>629</v>
      </c>
      <c r="D111" s="40" t="s">
        <v>265</v>
      </c>
      <c r="E111" s="26">
        <v>1</v>
      </c>
      <c r="F111" s="37">
        <f t="shared" si="2"/>
        <v>2654</v>
      </c>
      <c r="G111" s="26">
        <f t="shared" ref="G111:G113" si="6">F111+E111-1</f>
        <v>2654</v>
      </c>
      <c r="H111" s="40" t="s">
        <v>258</v>
      </c>
      <c r="I111" s="16" t="s">
        <v>454</v>
      </c>
      <c r="J111" s="44" t="s">
        <v>152</v>
      </c>
    </row>
    <row r="112" spans="1:10" s="18" customFormat="1" ht="129" customHeight="1" x14ac:dyDescent="0.3">
      <c r="A112" s="300">
        <f t="shared" si="5"/>
        <v>107</v>
      </c>
      <c r="B112" s="383" t="s">
        <v>759</v>
      </c>
      <c r="C112" s="300" t="s">
        <v>414</v>
      </c>
      <c r="D112" s="296" t="s">
        <v>265</v>
      </c>
      <c r="E112" s="301">
        <v>2</v>
      </c>
      <c r="F112" s="302">
        <f t="shared" si="2"/>
        <v>2655</v>
      </c>
      <c r="G112" s="300">
        <f t="shared" si="6"/>
        <v>2656</v>
      </c>
      <c r="H112" s="339" t="s">
        <v>256</v>
      </c>
      <c r="I112" s="303" t="s">
        <v>789</v>
      </c>
      <c r="J112" s="306" t="s">
        <v>791</v>
      </c>
    </row>
    <row r="113" spans="1:11" s="18" customFormat="1" ht="24.75" customHeight="1" x14ac:dyDescent="0.3">
      <c r="A113" s="300">
        <f t="shared" si="5"/>
        <v>108</v>
      </c>
      <c r="B113" s="384"/>
      <c r="C113" s="300" t="s">
        <v>416</v>
      </c>
      <c r="D113" s="296" t="s">
        <v>265</v>
      </c>
      <c r="E113" s="300">
        <v>10</v>
      </c>
      <c r="F113" s="302">
        <f t="shared" si="2"/>
        <v>2657</v>
      </c>
      <c r="G113" s="300">
        <f t="shared" si="6"/>
        <v>2666</v>
      </c>
      <c r="H113" s="296" t="s">
        <v>256</v>
      </c>
      <c r="I113" s="303" t="s">
        <v>758</v>
      </c>
      <c r="J113" s="44"/>
    </row>
    <row r="114" spans="1:11" s="18" customFormat="1" ht="29.25" customHeight="1" x14ac:dyDescent="0.3">
      <c r="A114" s="300">
        <f t="shared" si="5"/>
        <v>109</v>
      </c>
      <c r="B114" s="384"/>
      <c r="C114" s="303" t="s">
        <v>648</v>
      </c>
      <c r="D114" s="296" t="s">
        <v>257</v>
      </c>
      <c r="E114" s="300">
        <v>15</v>
      </c>
      <c r="F114" s="302">
        <f t="shared" si="2"/>
        <v>2667</v>
      </c>
      <c r="G114" s="300">
        <f>F114+E114-1</f>
        <v>2681</v>
      </c>
      <c r="H114" s="296"/>
      <c r="I114" s="303"/>
      <c r="J114" s="306" t="s">
        <v>425</v>
      </c>
    </row>
    <row r="115" spans="1:11" s="18" customFormat="1" ht="29.25" customHeight="1" x14ac:dyDescent="0.3">
      <c r="A115" s="300">
        <f>ROW()-5</f>
        <v>110</v>
      </c>
      <c r="B115" s="384"/>
      <c r="C115" s="303" t="s">
        <v>671</v>
      </c>
      <c r="D115" s="296" t="s">
        <v>263</v>
      </c>
      <c r="E115" s="300">
        <v>50</v>
      </c>
      <c r="F115" s="302">
        <f t="shared" si="2"/>
        <v>2682</v>
      </c>
      <c r="G115" s="300">
        <f t="shared" ref="G115:G116" si="7">F115+E115-1</f>
        <v>2731</v>
      </c>
      <c r="H115" s="296"/>
      <c r="I115" s="303"/>
      <c r="J115" s="306" t="s">
        <v>401</v>
      </c>
    </row>
    <row r="116" spans="1:11" s="18" customFormat="1" ht="29.25" customHeight="1" x14ac:dyDescent="0.3">
      <c r="A116" s="300">
        <f t="shared" si="5"/>
        <v>111</v>
      </c>
      <c r="B116" s="384"/>
      <c r="C116" s="303" t="s">
        <v>484</v>
      </c>
      <c r="D116" s="296" t="s">
        <v>265</v>
      </c>
      <c r="E116" s="300">
        <v>6</v>
      </c>
      <c r="F116" s="302">
        <f t="shared" si="2"/>
        <v>2732</v>
      </c>
      <c r="G116" s="300">
        <f t="shared" si="7"/>
        <v>2737</v>
      </c>
      <c r="H116" s="296"/>
      <c r="I116" s="303"/>
      <c r="J116" s="306" t="s">
        <v>186</v>
      </c>
      <c r="K116" s="18" t="s">
        <v>673</v>
      </c>
    </row>
    <row r="117" spans="1:11" s="18" customFormat="1" ht="29.25" customHeight="1" x14ac:dyDescent="0.3">
      <c r="A117" s="300">
        <f t="shared" si="5"/>
        <v>112</v>
      </c>
      <c r="B117" s="384"/>
      <c r="C117" s="303" t="s">
        <v>483</v>
      </c>
      <c r="D117" s="296" t="s">
        <v>263</v>
      </c>
      <c r="E117" s="300">
        <v>50</v>
      </c>
      <c r="F117" s="302">
        <f t="shared" si="2"/>
        <v>2738</v>
      </c>
      <c r="G117" s="300">
        <f>F117+E117-1</f>
        <v>2787</v>
      </c>
      <c r="H117" s="296"/>
      <c r="I117" s="303" t="s">
        <v>34</v>
      </c>
      <c r="J117" s="306" t="s">
        <v>401</v>
      </c>
    </row>
    <row r="118" spans="1:11" s="18" customFormat="1" ht="29.25" customHeight="1" x14ac:dyDescent="0.3">
      <c r="A118" s="300">
        <f t="shared" si="5"/>
        <v>113</v>
      </c>
      <c r="B118" s="384"/>
      <c r="C118" s="303" t="s">
        <v>423</v>
      </c>
      <c r="D118" s="296" t="s">
        <v>265</v>
      </c>
      <c r="E118" s="300">
        <v>6</v>
      </c>
      <c r="F118" s="302">
        <f t="shared" si="2"/>
        <v>2788</v>
      </c>
      <c r="G118" s="300">
        <f>F118+E118-1</f>
        <v>2793</v>
      </c>
      <c r="H118" s="296"/>
      <c r="I118" s="303" t="s">
        <v>34</v>
      </c>
      <c r="J118" s="306" t="s">
        <v>185</v>
      </c>
      <c r="K118" s="18" t="s">
        <v>673</v>
      </c>
    </row>
    <row r="119" spans="1:11" s="18" customFormat="1" ht="29.25" customHeight="1" x14ac:dyDescent="0.3">
      <c r="A119" s="300">
        <f t="shared" si="5"/>
        <v>114</v>
      </c>
      <c r="B119" s="384"/>
      <c r="C119" s="303" t="s">
        <v>732</v>
      </c>
      <c r="D119" s="296" t="s">
        <v>257</v>
      </c>
      <c r="E119" s="300">
        <v>15</v>
      </c>
      <c r="F119" s="302">
        <f t="shared" si="2"/>
        <v>2794</v>
      </c>
      <c r="G119" s="300">
        <f t="shared" ref="G119:G128" si="8">F119+E119-1</f>
        <v>2808</v>
      </c>
      <c r="H119" s="296"/>
      <c r="I119" s="303"/>
      <c r="J119" s="306" t="s">
        <v>734</v>
      </c>
    </row>
    <row r="120" spans="1:11" s="18" customFormat="1" ht="73.5" customHeight="1" x14ac:dyDescent="0.3">
      <c r="A120" s="300">
        <f t="shared" si="5"/>
        <v>115</v>
      </c>
      <c r="B120" s="384"/>
      <c r="C120" s="303" t="s">
        <v>733</v>
      </c>
      <c r="D120" s="296" t="s">
        <v>257</v>
      </c>
      <c r="E120" s="300">
        <v>15</v>
      </c>
      <c r="F120" s="302">
        <f t="shared" ref="F120:F130" si="9">G119+1</f>
        <v>2809</v>
      </c>
      <c r="G120" s="300">
        <f t="shared" si="8"/>
        <v>2823</v>
      </c>
      <c r="H120" s="296"/>
      <c r="I120" s="303"/>
      <c r="J120" s="306" t="s">
        <v>736</v>
      </c>
    </row>
    <row r="121" spans="1:11" s="18" customFormat="1" ht="29.25" customHeight="1" x14ac:dyDescent="0.3">
      <c r="A121" s="300">
        <f t="shared" si="5"/>
        <v>116</v>
      </c>
      <c r="B121" s="384"/>
      <c r="C121" s="303" t="s">
        <v>421</v>
      </c>
      <c r="D121" s="296" t="s">
        <v>265</v>
      </c>
      <c r="E121" s="300">
        <v>50</v>
      </c>
      <c r="F121" s="302">
        <f t="shared" si="9"/>
        <v>2824</v>
      </c>
      <c r="G121" s="300">
        <f t="shared" si="8"/>
        <v>2873</v>
      </c>
      <c r="H121" s="296"/>
      <c r="I121" s="303"/>
      <c r="J121" s="306" t="s">
        <v>728</v>
      </c>
      <c r="K121" s="18" t="s">
        <v>669</v>
      </c>
    </row>
    <row r="122" spans="1:11" s="18" customFormat="1" ht="29.25" customHeight="1" x14ac:dyDescent="0.3">
      <c r="A122" s="300">
        <f t="shared" si="5"/>
        <v>117</v>
      </c>
      <c r="B122" s="384"/>
      <c r="C122" s="303" t="s">
        <v>426</v>
      </c>
      <c r="D122" s="296" t="s">
        <v>265</v>
      </c>
      <c r="E122" s="300">
        <v>50</v>
      </c>
      <c r="F122" s="302">
        <f t="shared" si="9"/>
        <v>2874</v>
      </c>
      <c r="G122" s="300">
        <f t="shared" si="8"/>
        <v>2923</v>
      </c>
      <c r="H122" s="296"/>
      <c r="I122" s="303"/>
      <c r="J122" s="306"/>
      <c r="K122" s="18" t="s">
        <v>485</v>
      </c>
    </row>
    <row r="123" spans="1:11" s="18" customFormat="1" ht="29.25" customHeight="1" x14ac:dyDescent="0.3">
      <c r="A123" s="300">
        <f t="shared" si="5"/>
        <v>118</v>
      </c>
      <c r="B123" s="384"/>
      <c r="C123" s="303" t="s">
        <v>427</v>
      </c>
      <c r="D123" s="296" t="s">
        <v>265</v>
      </c>
      <c r="E123" s="300">
        <v>50</v>
      </c>
      <c r="F123" s="302">
        <f t="shared" si="9"/>
        <v>2924</v>
      </c>
      <c r="G123" s="300">
        <f t="shared" si="8"/>
        <v>2973</v>
      </c>
      <c r="H123" s="296"/>
      <c r="I123" s="303"/>
      <c r="J123" s="306"/>
      <c r="K123" s="18" t="s">
        <v>669</v>
      </c>
    </row>
    <row r="124" spans="1:11" s="18" customFormat="1" ht="29.25" customHeight="1" x14ac:dyDescent="0.3">
      <c r="A124" s="300">
        <f t="shared" si="5"/>
        <v>119</v>
      </c>
      <c r="B124" s="384"/>
      <c r="C124" s="303" t="s">
        <v>422</v>
      </c>
      <c r="D124" s="296" t="s">
        <v>265</v>
      </c>
      <c r="E124" s="300">
        <v>50</v>
      </c>
      <c r="F124" s="302">
        <f t="shared" si="9"/>
        <v>2974</v>
      </c>
      <c r="G124" s="300">
        <f t="shared" si="8"/>
        <v>3023</v>
      </c>
      <c r="H124" s="296"/>
      <c r="I124" s="303"/>
      <c r="J124" s="306"/>
    </row>
    <row r="125" spans="1:11" s="18" customFormat="1" ht="29.25" customHeight="1" x14ac:dyDescent="0.3">
      <c r="A125" s="300">
        <f t="shared" si="5"/>
        <v>120</v>
      </c>
      <c r="B125" s="384"/>
      <c r="C125" s="303" t="s">
        <v>424</v>
      </c>
      <c r="D125" s="296" t="s">
        <v>265</v>
      </c>
      <c r="E125" s="300">
        <v>50</v>
      </c>
      <c r="F125" s="302">
        <f t="shared" si="9"/>
        <v>3024</v>
      </c>
      <c r="G125" s="300">
        <f t="shared" si="8"/>
        <v>3073</v>
      </c>
      <c r="H125" s="296"/>
      <c r="I125" s="303"/>
      <c r="J125" s="306"/>
    </row>
    <row r="126" spans="1:11" s="18" customFormat="1" ht="23.25" customHeight="1" x14ac:dyDescent="0.3">
      <c r="A126" s="300">
        <f t="shared" si="5"/>
        <v>121</v>
      </c>
      <c r="B126" s="384"/>
      <c r="C126" s="300" t="s">
        <v>35</v>
      </c>
      <c r="D126" s="296" t="s">
        <v>263</v>
      </c>
      <c r="E126" s="300">
        <v>50</v>
      </c>
      <c r="F126" s="302">
        <f t="shared" si="9"/>
        <v>3074</v>
      </c>
      <c r="G126" s="300">
        <f t="shared" si="8"/>
        <v>3123</v>
      </c>
      <c r="H126" s="296"/>
      <c r="I126" s="303"/>
      <c r="J126" s="386" t="s">
        <v>69</v>
      </c>
    </row>
    <row r="127" spans="1:11" s="18" customFormat="1" ht="20.25" customHeight="1" x14ac:dyDescent="0.3">
      <c r="A127" s="300">
        <f t="shared" si="5"/>
        <v>122</v>
      </c>
      <c r="B127" s="384"/>
      <c r="C127" s="300" t="s">
        <v>420</v>
      </c>
      <c r="D127" s="296" t="s">
        <v>263</v>
      </c>
      <c r="E127" s="300">
        <v>50</v>
      </c>
      <c r="F127" s="302">
        <f t="shared" si="9"/>
        <v>3124</v>
      </c>
      <c r="G127" s="300">
        <f t="shared" si="8"/>
        <v>3173</v>
      </c>
      <c r="H127" s="296"/>
      <c r="I127" s="303"/>
      <c r="J127" s="386"/>
    </row>
    <row r="128" spans="1:11" s="18" customFormat="1" ht="39" customHeight="1" x14ac:dyDescent="0.3">
      <c r="A128" s="300">
        <f t="shared" si="5"/>
        <v>123</v>
      </c>
      <c r="B128" s="384"/>
      <c r="C128" s="300" t="s">
        <v>33</v>
      </c>
      <c r="D128" s="296" t="s">
        <v>263</v>
      </c>
      <c r="E128" s="300">
        <v>50</v>
      </c>
      <c r="F128" s="302">
        <f t="shared" si="9"/>
        <v>3174</v>
      </c>
      <c r="G128" s="300">
        <f t="shared" si="8"/>
        <v>3223</v>
      </c>
      <c r="H128" s="296"/>
      <c r="I128" s="303"/>
      <c r="J128" s="308" t="s">
        <v>488</v>
      </c>
    </row>
    <row r="129" spans="1:26" s="18" customFormat="1" ht="21.75" customHeight="1" x14ac:dyDescent="0.3">
      <c r="A129" s="300">
        <f t="shared" si="5"/>
        <v>124</v>
      </c>
      <c r="B129" s="385"/>
      <c r="C129" s="300" t="s">
        <v>660</v>
      </c>
      <c r="D129" s="296" t="s">
        <v>263</v>
      </c>
      <c r="E129" s="300">
        <v>50</v>
      </c>
      <c r="F129" s="302">
        <f t="shared" si="9"/>
        <v>3224</v>
      </c>
      <c r="G129" s="300">
        <f>F129+E129-1</f>
        <v>3273</v>
      </c>
      <c r="H129" s="296"/>
      <c r="I129" s="303"/>
      <c r="J129" s="44"/>
    </row>
    <row r="130" spans="1:26" s="18" customFormat="1" x14ac:dyDescent="0.3">
      <c r="A130" s="300">
        <f t="shared" si="5"/>
        <v>125</v>
      </c>
      <c r="B130" s="447"/>
      <c r="C130" s="300" t="s">
        <v>558</v>
      </c>
      <c r="D130" s="296" t="s">
        <v>265</v>
      </c>
      <c r="E130" s="448">
        <f>3704-SUM(E6:E129)</f>
        <v>430</v>
      </c>
      <c r="F130" s="300">
        <f t="shared" si="9"/>
        <v>3274</v>
      </c>
      <c r="G130" s="300">
        <f>F130+E130-1</f>
        <v>3703</v>
      </c>
      <c r="H130" s="296"/>
      <c r="I130" s="303"/>
      <c r="Z130" s="19"/>
    </row>
    <row r="131" spans="1:26" s="18" customFormat="1" ht="23.45" customHeight="1" x14ac:dyDescent="0.3">
      <c r="A131" s="19"/>
      <c r="B131" s="19"/>
      <c r="C131" s="19"/>
      <c r="D131" s="20"/>
      <c r="E131" s="449">
        <f>SUM(E6:E130)</f>
        <v>3704</v>
      </c>
      <c r="F131" s="19"/>
      <c r="G131" s="19"/>
      <c r="H131" s="20"/>
      <c r="I131" s="56"/>
      <c r="J131" s="17"/>
      <c r="Z131" s="19"/>
    </row>
    <row r="132" spans="1:26" x14ac:dyDescent="0.3">
      <c r="D132" s="19"/>
      <c r="H132" s="19"/>
      <c r="I132" s="19"/>
    </row>
  </sheetData>
  <autoFilter ref="A5:I131" xr:uid="{00000000-0009-0000-0000-000003000000}">
    <filterColumn colId="1" showButton="0"/>
  </autoFilter>
  <mergeCells count="24">
    <mergeCell ref="B112:B129"/>
    <mergeCell ref="J126:J127"/>
    <mergeCell ref="C1:F1"/>
    <mergeCell ref="G1:H1"/>
    <mergeCell ref="A2:B2"/>
    <mergeCell ref="C2:F2"/>
    <mergeCell ref="G2:H2"/>
    <mergeCell ref="A1:B1"/>
    <mergeCell ref="A3:B3"/>
    <mergeCell ref="B50:B59"/>
    <mergeCell ref="B70:B71"/>
    <mergeCell ref="B60:B69"/>
    <mergeCell ref="C3:F3"/>
    <mergeCell ref="G3:H3"/>
    <mergeCell ref="B5:C5"/>
    <mergeCell ref="B6:B15"/>
    <mergeCell ref="B87:B110"/>
    <mergeCell ref="B32:B39"/>
    <mergeCell ref="B16:B17"/>
    <mergeCell ref="B40:B49"/>
    <mergeCell ref="B18:B24"/>
    <mergeCell ref="B27:B31"/>
    <mergeCell ref="B72:B75"/>
    <mergeCell ref="B79:B86"/>
  </mergeCells>
  <phoneticPr fontId="33" type="noConversion"/>
  <pageMargins left="0.2361111044883728" right="0.2361111044883728" top="0.74791663885116577" bottom="0.74791663885116577" header="0.31486111879348755" footer="0.31486111879348755"/>
  <pageSetup paperSize="9" scale="75" fitToHeight="0" orientation="portrait" r:id="rId1"/>
  <headerFooter>
    <oddFooter>&amp;C&amp;"맑은 고딕,Regular"&amp;P / &amp;N&amp;R&amp;"맑은 고딕,Regular"&amp;D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FFFF00"/>
    <pageSetUpPr fitToPage="1"/>
  </sheetPr>
  <dimension ref="A1:X83"/>
  <sheetViews>
    <sheetView tabSelected="1" zoomScale="84" zoomScaleNormal="84" zoomScaleSheetLayoutView="75" workbookViewId="0">
      <pane ySplit="5" topLeftCell="A64" activePane="bottomLeft" state="frozen"/>
      <selection pane="bottomLeft" activeCell="C2" sqref="C2:F2"/>
    </sheetView>
  </sheetViews>
  <sheetFormatPr defaultColWidth="8.875" defaultRowHeight="16.5" x14ac:dyDescent="0.3"/>
  <cols>
    <col min="1" max="1" width="4.125" style="68" customWidth="1"/>
    <col min="2" max="2" width="11.625" style="68" customWidth="1"/>
    <col min="3" max="3" width="38.5" style="68" customWidth="1"/>
    <col min="4" max="4" width="4.625" style="68" customWidth="1"/>
    <col min="5" max="5" width="7.625" style="69" customWidth="1"/>
    <col min="6" max="7" width="5.625" style="68" customWidth="1"/>
    <col min="8" max="8" width="4.625" style="65" customWidth="1"/>
    <col min="9" max="9" width="68.5" style="68" customWidth="1"/>
    <col min="10" max="10" width="47.125" style="63" customWidth="1"/>
    <col min="11" max="11" width="2.625" style="64" customWidth="1"/>
    <col min="12" max="12" width="10" style="65" customWidth="1"/>
    <col min="13" max="13" width="11.125" style="66" customWidth="1"/>
    <col min="14" max="17" width="8.875" style="66"/>
    <col min="18" max="16384" width="8.875" style="67"/>
  </cols>
  <sheetData>
    <row r="1" spans="1:24" ht="18" customHeight="1" x14ac:dyDescent="0.3">
      <c r="A1" s="393" t="s">
        <v>246</v>
      </c>
      <c r="B1" s="393"/>
      <c r="C1" s="405" t="s">
        <v>773</v>
      </c>
      <c r="D1" s="405"/>
      <c r="E1" s="405"/>
      <c r="F1" s="405"/>
      <c r="G1" s="393" t="s">
        <v>548</v>
      </c>
      <c r="H1" s="393"/>
      <c r="I1" s="62" t="str">
        <f>E83&amp;" Bytes"</f>
        <v>3004 Bytes</v>
      </c>
    </row>
    <row r="2" spans="1:24" ht="24" customHeight="1" x14ac:dyDescent="0.3">
      <c r="A2" s="393" t="s">
        <v>241</v>
      </c>
      <c r="B2" s="393"/>
      <c r="C2" s="405" t="s">
        <v>588</v>
      </c>
      <c r="D2" s="405"/>
      <c r="E2" s="405"/>
      <c r="F2" s="405"/>
      <c r="G2" s="393" t="s">
        <v>549</v>
      </c>
      <c r="H2" s="393"/>
      <c r="I2" s="354" t="s">
        <v>582</v>
      </c>
    </row>
    <row r="3" spans="1:24" ht="18" customHeight="1" x14ac:dyDescent="0.3">
      <c r="A3" s="393" t="s">
        <v>253</v>
      </c>
      <c r="B3" s="393"/>
      <c r="C3" s="405" t="s">
        <v>521</v>
      </c>
      <c r="D3" s="405"/>
      <c r="E3" s="405"/>
      <c r="F3" s="405"/>
      <c r="G3" s="393" t="s">
        <v>272</v>
      </c>
      <c r="H3" s="393"/>
      <c r="I3" s="62" t="s">
        <v>761</v>
      </c>
    </row>
    <row r="4" spans="1:24" ht="20.25" customHeight="1" x14ac:dyDescent="0.3">
      <c r="I4" s="70" t="s">
        <v>674</v>
      </c>
      <c r="L4" s="392" t="s">
        <v>687</v>
      </c>
      <c r="M4" s="392"/>
      <c r="N4" s="392"/>
      <c r="O4" s="392"/>
      <c r="P4" s="392"/>
      <c r="Q4" s="392"/>
    </row>
    <row r="5" spans="1:24" s="78" customFormat="1" ht="65.25" customHeight="1" x14ac:dyDescent="0.3">
      <c r="A5" s="71" t="s">
        <v>269</v>
      </c>
      <c r="B5" s="393" t="s">
        <v>584</v>
      </c>
      <c r="C5" s="393"/>
      <c r="D5" s="71" t="s">
        <v>267</v>
      </c>
      <c r="E5" s="71" t="s">
        <v>245</v>
      </c>
      <c r="F5" s="71" t="s">
        <v>248</v>
      </c>
      <c r="G5" s="71" t="s">
        <v>264</v>
      </c>
      <c r="H5" s="72" t="s">
        <v>554</v>
      </c>
      <c r="I5" s="73" t="s">
        <v>380</v>
      </c>
      <c r="J5" s="74"/>
      <c r="K5" s="75"/>
      <c r="L5" s="76" t="s">
        <v>403</v>
      </c>
      <c r="M5" s="76" t="s">
        <v>412</v>
      </c>
      <c r="N5" s="76" t="s">
        <v>128</v>
      </c>
      <c r="O5" s="76" t="s">
        <v>130</v>
      </c>
      <c r="P5" s="77" t="s">
        <v>519</v>
      </c>
      <c r="Q5" s="77" t="s">
        <v>520</v>
      </c>
    </row>
    <row r="6" spans="1:24" ht="30.75" customHeight="1" x14ac:dyDescent="0.3">
      <c r="A6" s="79">
        <f>ROW()-5</f>
        <v>1</v>
      </c>
      <c r="B6" s="400" t="s">
        <v>349</v>
      </c>
      <c r="C6" s="80" t="s">
        <v>561</v>
      </c>
      <c r="D6" s="81" t="s">
        <v>257</v>
      </c>
      <c r="E6" s="82">
        <v>4</v>
      </c>
      <c r="F6" s="80">
        <v>0</v>
      </c>
      <c r="G6" s="80">
        <f>E6+F6-1</f>
        <v>3</v>
      </c>
      <c r="H6" s="83" t="s">
        <v>258</v>
      </c>
      <c r="I6" s="84" t="s">
        <v>98</v>
      </c>
      <c r="J6" s="85"/>
      <c r="K6" s="86"/>
      <c r="L6" s="87"/>
      <c r="M6" s="88"/>
      <c r="N6" s="88"/>
      <c r="O6" s="88"/>
      <c r="P6" s="88"/>
      <c r="Q6" s="88"/>
      <c r="R6" s="89"/>
      <c r="S6" s="89"/>
      <c r="T6" s="89"/>
      <c r="U6" s="89"/>
      <c r="V6" s="89"/>
      <c r="W6" s="89"/>
      <c r="X6" s="89"/>
    </row>
    <row r="7" spans="1:24" ht="28.5" customHeight="1" x14ac:dyDescent="0.3">
      <c r="A7" s="90">
        <f t="shared" ref="A7:A77" si="0">ROW()-5</f>
        <v>2</v>
      </c>
      <c r="B7" s="401"/>
      <c r="C7" s="80" t="s">
        <v>548</v>
      </c>
      <c r="D7" s="81" t="s">
        <v>257</v>
      </c>
      <c r="E7" s="82">
        <v>5</v>
      </c>
      <c r="F7" s="195">
        <f>G6+1</f>
        <v>4</v>
      </c>
      <c r="G7" s="195">
        <f>E7+F7-1</f>
        <v>8</v>
      </c>
      <c r="H7" s="83" t="s">
        <v>258</v>
      </c>
      <c r="I7" s="91" t="s">
        <v>619</v>
      </c>
    </row>
    <row r="8" spans="1:24" ht="30.75" customHeight="1" x14ac:dyDescent="0.3">
      <c r="A8" s="90">
        <f t="shared" si="0"/>
        <v>3</v>
      </c>
      <c r="B8" s="401"/>
      <c r="C8" s="92" t="s">
        <v>549</v>
      </c>
      <c r="D8" s="93" t="s">
        <v>265</v>
      </c>
      <c r="E8" s="94">
        <v>4</v>
      </c>
      <c r="F8" s="80">
        <f t="shared" ref="F8:F72" si="1">G7+1</f>
        <v>9</v>
      </c>
      <c r="G8" s="80">
        <f t="shared" ref="G8:G72" si="2">E8+F8-1</f>
        <v>12</v>
      </c>
      <c r="H8" s="95" t="s">
        <v>258</v>
      </c>
      <c r="I8" s="96" t="s">
        <v>42</v>
      </c>
    </row>
    <row r="9" spans="1:24" ht="24" customHeight="1" x14ac:dyDescent="0.3">
      <c r="A9" s="90">
        <f t="shared" si="0"/>
        <v>4</v>
      </c>
      <c r="B9" s="401"/>
      <c r="C9" s="80" t="s">
        <v>555</v>
      </c>
      <c r="D9" s="81" t="s">
        <v>265</v>
      </c>
      <c r="E9" s="82">
        <v>3</v>
      </c>
      <c r="F9" s="80">
        <f t="shared" si="1"/>
        <v>13</v>
      </c>
      <c r="G9" s="80">
        <f t="shared" si="2"/>
        <v>15</v>
      </c>
      <c r="H9" s="83"/>
      <c r="I9" s="97" t="s">
        <v>355</v>
      </c>
    </row>
    <row r="10" spans="1:24" ht="24" customHeight="1" x14ac:dyDescent="0.3">
      <c r="A10" s="90">
        <f t="shared" si="0"/>
        <v>5</v>
      </c>
      <c r="B10" s="401"/>
      <c r="C10" s="80" t="s">
        <v>552</v>
      </c>
      <c r="D10" s="81" t="s">
        <v>265</v>
      </c>
      <c r="E10" s="82">
        <v>4</v>
      </c>
      <c r="F10" s="80">
        <f t="shared" si="1"/>
        <v>16</v>
      </c>
      <c r="G10" s="80">
        <f t="shared" si="2"/>
        <v>19</v>
      </c>
      <c r="H10" s="99"/>
      <c r="I10" s="97" t="s">
        <v>553</v>
      </c>
    </row>
    <row r="11" spans="1:24" ht="24" customHeight="1" x14ac:dyDescent="0.3">
      <c r="A11" s="90">
        <f t="shared" si="0"/>
        <v>6</v>
      </c>
      <c r="B11" s="401"/>
      <c r="C11" s="98" t="s">
        <v>496</v>
      </c>
      <c r="D11" s="100" t="s">
        <v>265</v>
      </c>
      <c r="E11" s="101">
        <v>14</v>
      </c>
      <c r="F11" s="80">
        <f t="shared" si="1"/>
        <v>20</v>
      </c>
      <c r="G11" s="80">
        <f t="shared" si="2"/>
        <v>33</v>
      </c>
      <c r="H11" s="83"/>
      <c r="I11" s="102" t="s">
        <v>686</v>
      </c>
    </row>
    <row r="12" spans="1:24" ht="24" customHeight="1" x14ac:dyDescent="0.3">
      <c r="A12" s="90">
        <f t="shared" si="0"/>
        <v>7</v>
      </c>
      <c r="B12" s="401"/>
      <c r="C12" s="98" t="s">
        <v>499</v>
      </c>
      <c r="D12" s="100" t="s">
        <v>265</v>
      </c>
      <c r="E12" s="101">
        <v>14</v>
      </c>
      <c r="F12" s="230">
        <f t="shared" si="1"/>
        <v>34</v>
      </c>
      <c r="G12" s="230">
        <f t="shared" si="2"/>
        <v>47</v>
      </c>
      <c r="H12" s="83" t="s">
        <v>258</v>
      </c>
      <c r="I12" s="102" t="s">
        <v>700</v>
      </c>
    </row>
    <row r="13" spans="1:24" ht="36" customHeight="1" x14ac:dyDescent="0.3">
      <c r="A13" s="90">
        <f t="shared" si="0"/>
        <v>8</v>
      </c>
      <c r="B13" s="401"/>
      <c r="C13" s="98" t="s">
        <v>497</v>
      </c>
      <c r="D13" s="100" t="s">
        <v>257</v>
      </c>
      <c r="E13" s="101">
        <v>8</v>
      </c>
      <c r="F13" s="195">
        <f t="shared" si="1"/>
        <v>48</v>
      </c>
      <c r="G13" s="195">
        <f t="shared" si="2"/>
        <v>55</v>
      </c>
      <c r="H13" s="81"/>
      <c r="I13" s="84"/>
    </row>
    <row r="14" spans="1:24" ht="36" customHeight="1" x14ac:dyDescent="0.3">
      <c r="A14" s="90">
        <f t="shared" si="0"/>
        <v>9</v>
      </c>
      <c r="B14" s="402"/>
      <c r="C14" s="98" t="s">
        <v>500</v>
      </c>
      <c r="D14" s="100" t="s">
        <v>257</v>
      </c>
      <c r="E14" s="101">
        <v>8</v>
      </c>
      <c r="F14" s="80">
        <f t="shared" si="1"/>
        <v>56</v>
      </c>
      <c r="G14" s="80">
        <f t="shared" si="2"/>
        <v>63</v>
      </c>
      <c r="H14" s="81" t="s">
        <v>258</v>
      </c>
      <c r="I14" s="84"/>
    </row>
    <row r="15" spans="1:24" ht="24" customHeight="1" x14ac:dyDescent="0.3">
      <c r="A15" s="90">
        <f t="shared" si="0"/>
        <v>10</v>
      </c>
      <c r="B15" s="401"/>
      <c r="C15" s="212" t="s">
        <v>558</v>
      </c>
      <c r="D15" s="213" t="s">
        <v>265</v>
      </c>
      <c r="E15" s="214">
        <v>40</v>
      </c>
      <c r="F15" s="112">
        <f t="shared" si="1"/>
        <v>64</v>
      </c>
      <c r="G15" s="112">
        <f t="shared" si="2"/>
        <v>103</v>
      </c>
      <c r="H15" s="213"/>
      <c r="I15" s="215" t="s">
        <v>559</v>
      </c>
    </row>
    <row r="16" spans="1:24" ht="36" customHeight="1" x14ac:dyDescent="0.3">
      <c r="A16" s="106">
        <f t="shared" si="0"/>
        <v>11</v>
      </c>
      <c r="B16" s="394" t="s">
        <v>242</v>
      </c>
      <c r="C16" s="107" t="s">
        <v>501</v>
      </c>
      <c r="D16" s="108" t="s">
        <v>265</v>
      </c>
      <c r="E16" s="104">
        <v>20</v>
      </c>
      <c r="F16" s="104">
        <f t="shared" si="1"/>
        <v>104</v>
      </c>
      <c r="G16" s="104">
        <f t="shared" si="2"/>
        <v>123</v>
      </c>
      <c r="H16" s="108" t="s">
        <v>258</v>
      </c>
      <c r="I16" s="109" t="s">
        <v>94</v>
      </c>
      <c r="L16" s="392" t="s">
        <v>525</v>
      </c>
      <c r="M16" s="392"/>
      <c r="N16" s="392"/>
      <c r="O16" s="392"/>
      <c r="P16" s="392"/>
      <c r="Q16" s="392"/>
    </row>
    <row r="17" spans="1:17" ht="43.5" customHeight="1" x14ac:dyDescent="0.3">
      <c r="A17" s="106">
        <f t="shared" si="0"/>
        <v>12</v>
      </c>
      <c r="B17" s="396"/>
      <c r="C17" s="231" t="s">
        <v>356</v>
      </c>
      <c r="D17" s="232" t="s">
        <v>265</v>
      </c>
      <c r="E17" s="233">
        <v>20</v>
      </c>
      <c r="F17" s="136">
        <f t="shared" si="1"/>
        <v>124</v>
      </c>
      <c r="G17" s="136">
        <f t="shared" si="2"/>
        <v>143</v>
      </c>
      <c r="H17" s="139" t="s">
        <v>258</v>
      </c>
      <c r="I17" s="221" t="s">
        <v>60</v>
      </c>
      <c r="L17" s="113" t="s">
        <v>259</v>
      </c>
      <c r="M17" s="114" t="s">
        <v>244</v>
      </c>
      <c r="N17" s="114" t="s">
        <v>247</v>
      </c>
      <c r="O17" s="114" t="s">
        <v>254</v>
      </c>
      <c r="P17" s="114" t="s">
        <v>271</v>
      </c>
      <c r="Q17" s="114" t="s">
        <v>268</v>
      </c>
    </row>
    <row r="18" spans="1:17" ht="310.5" x14ac:dyDescent="0.3">
      <c r="A18" s="106">
        <f t="shared" si="0"/>
        <v>13</v>
      </c>
      <c r="B18" s="394" t="s">
        <v>624</v>
      </c>
      <c r="C18" s="234" t="s">
        <v>604</v>
      </c>
      <c r="D18" s="122" t="s">
        <v>265</v>
      </c>
      <c r="E18" s="121">
        <v>2</v>
      </c>
      <c r="F18" s="119">
        <f t="shared" si="1"/>
        <v>144</v>
      </c>
      <c r="G18" s="119">
        <f t="shared" si="2"/>
        <v>145</v>
      </c>
      <c r="H18" s="108" t="s">
        <v>258</v>
      </c>
      <c r="I18" s="275" t="s">
        <v>210</v>
      </c>
      <c r="J18" s="63" t="s">
        <v>32</v>
      </c>
      <c r="L18" s="113" t="s">
        <v>258</v>
      </c>
      <c r="M18" s="114" t="s">
        <v>258</v>
      </c>
      <c r="N18" s="114" t="s">
        <v>258</v>
      </c>
      <c r="O18" s="114" t="s">
        <v>258</v>
      </c>
      <c r="P18" s="114" t="s">
        <v>258</v>
      </c>
      <c r="Q18" s="114" t="s">
        <v>258</v>
      </c>
    </row>
    <row r="19" spans="1:17" ht="141.75" customHeight="1" x14ac:dyDescent="0.3">
      <c r="A19" s="106">
        <f t="shared" si="0"/>
        <v>14</v>
      </c>
      <c r="B19" s="395"/>
      <c r="C19" s="79" t="s">
        <v>562</v>
      </c>
      <c r="D19" s="113" t="s">
        <v>265</v>
      </c>
      <c r="E19" s="115">
        <v>2</v>
      </c>
      <c r="F19" s="79">
        <f t="shared" si="1"/>
        <v>146</v>
      </c>
      <c r="G19" s="79">
        <f t="shared" si="2"/>
        <v>147</v>
      </c>
      <c r="H19" s="113" t="s">
        <v>258</v>
      </c>
      <c r="I19" s="144" t="s">
        <v>157</v>
      </c>
      <c r="J19" s="242" t="s">
        <v>159</v>
      </c>
      <c r="L19" s="113" t="s">
        <v>258</v>
      </c>
      <c r="M19" s="114" t="s">
        <v>258</v>
      </c>
      <c r="N19" s="114" t="s">
        <v>258</v>
      </c>
      <c r="O19" s="114" t="s">
        <v>258</v>
      </c>
      <c r="P19" s="114" t="s">
        <v>258</v>
      </c>
      <c r="Q19" s="114" t="s">
        <v>258</v>
      </c>
    </row>
    <row r="20" spans="1:17" ht="24" customHeight="1" x14ac:dyDescent="0.3">
      <c r="A20" s="106">
        <f t="shared" si="0"/>
        <v>15</v>
      </c>
      <c r="B20" s="396"/>
      <c r="C20" s="116" t="s">
        <v>589</v>
      </c>
      <c r="D20" s="117" t="s">
        <v>265</v>
      </c>
      <c r="E20" s="118">
        <v>2</v>
      </c>
      <c r="F20" s="116">
        <f t="shared" si="1"/>
        <v>148</v>
      </c>
      <c r="G20" s="116">
        <f t="shared" si="2"/>
        <v>149</v>
      </c>
      <c r="H20" s="117" t="s">
        <v>258</v>
      </c>
      <c r="I20" s="235" t="s">
        <v>231</v>
      </c>
      <c r="J20" s="63" t="s">
        <v>144</v>
      </c>
      <c r="L20" s="113" t="s">
        <v>258</v>
      </c>
      <c r="M20" s="114" t="s">
        <v>258</v>
      </c>
      <c r="N20" s="114" t="s">
        <v>258</v>
      </c>
      <c r="O20" s="114" t="s">
        <v>258</v>
      </c>
      <c r="P20" s="114" t="s">
        <v>258</v>
      </c>
      <c r="Q20" s="114" t="s">
        <v>258</v>
      </c>
    </row>
    <row r="21" spans="1:17" ht="133.35" customHeight="1" x14ac:dyDescent="0.3">
      <c r="A21" s="106">
        <f t="shared" si="0"/>
        <v>16</v>
      </c>
      <c r="B21" s="397" t="s">
        <v>715</v>
      </c>
      <c r="C21" s="107" t="s">
        <v>133</v>
      </c>
      <c r="D21" s="120" t="s">
        <v>265</v>
      </c>
      <c r="E21" s="121">
        <v>1</v>
      </c>
      <c r="F21" s="119">
        <f t="shared" si="1"/>
        <v>150</v>
      </c>
      <c r="G21" s="119">
        <f t="shared" si="2"/>
        <v>150</v>
      </c>
      <c r="H21" s="122"/>
      <c r="I21" s="123" t="s">
        <v>6</v>
      </c>
      <c r="J21" s="63" t="s">
        <v>38</v>
      </c>
      <c r="K21" s="124"/>
      <c r="L21" s="113" t="s">
        <v>258</v>
      </c>
      <c r="M21" s="114"/>
      <c r="N21" s="114"/>
      <c r="O21" s="114"/>
      <c r="P21" s="114"/>
      <c r="Q21" s="114"/>
    </row>
    <row r="22" spans="1:17" ht="107.1" customHeight="1" x14ac:dyDescent="0.3">
      <c r="A22" s="106">
        <f t="shared" si="0"/>
        <v>17</v>
      </c>
      <c r="B22" s="398"/>
      <c r="C22" s="125" t="s">
        <v>393</v>
      </c>
      <c r="D22" s="54" t="s">
        <v>265</v>
      </c>
      <c r="E22" s="90">
        <v>1</v>
      </c>
      <c r="F22" s="79">
        <f t="shared" si="1"/>
        <v>151</v>
      </c>
      <c r="G22" s="79">
        <f t="shared" si="2"/>
        <v>151</v>
      </c>
      <c r="H22" s="126"/>
      <c r="I22" s="127" t="s">
        <v>66</v>
      </c>
      <c r="J22" s="63" t="s">
        <v>38</v>
      </c>
      <c r="K22" s="124"/>
      <c r="L22" s="113" t="s">
        <v>258</v>
      </c>
      <c r="M22" s="114"/>
      <c r="N22" s="114"/>
      <c r="O22" s="114"/>
      <c r="P22" s="114"/>
      <c r="Q22" s="114"/>
    </row>
    <row r="23" spans="1:17" ht="40.5" customHeight="1" x14ac:dyDescent="0.3">
      <c r="A23" s="106">
        <f t="shared" si="0"/>
        <v>18</v>
      </c>
      <c r="B23" s="398"/>
      <c r="C23" s="128" t="s">
        <v>83</v>
      </c>
      <c r="D23" s="54" t="s">
        <v>265</v>
      </c>
      <c r="E23" s="90">
        <v>1</v>
      </c>
      <c r="F23" s="79">
        <f t="shared" si="1"/>
        <v>152</v>
      </c>
      <c r="G23" s="79">
        <f t="shared" si="2"/>
        <v>152</v>
      </c>
      <c r="H23" s="126"/>
      <c r="I23" s="129" t="s">
        <v>460</v>
      </c>
      <c r="J23" s="63" t="s">
        <v>719</v>
      </c>
      <c r="K23" s="124"/>
      <c r="L23" s="113" t="s">
        <v>258</v>
      </c>
      <c r="M23" s="114"/>
      <c r="N23" s="114"/>
      <c r="O23" s="114"/>
      <c r="P23" s="114"/>
      <c r="Q23" s="114"/>
    </row>
    <row r="24" spans="1:17" ht="39.75" customHeight="1" x14ac:dyDescent="0.3">
      <c r="A24" s="106">
        <f t="shared" si="0"/>
        <v>19</v>
      </c>
      <c r="B24" s="398"/>
      <c r="C24" s="130" t="s">
        <v>522</v>
      </c>
      <c r="D24" s="131" t="s">
        <v>265</v>
      </c>
      <c r="E24" s="132">
        <v>9</v>
      </c>
      <c r="F24" s="79">
        <f t="shared" si="1"/>
        <v>153</v>
      </c>
      <c r="G24" s="79">
        <f t="shared" si="2"/>
        <v>161</v>
      </c>
      <c r="H24" s="133"/>
      <c r="I24" s="134" t="s">
        <v>212</v>
      </c>
      <c r="J24" s="63" t="s">
        <v>73</v>
      </c>
      <c r="L24" s="126" t="s">
        <v>256</v>
      </c>
      <c r="M24" s="114"/>
      <c r="N24" s="114"/>
      <c r="O24" s="114"/>
      <c r="P24" s="114"/>
      <c r="Q24" s="114"/>
    </row>
    <row r="25" spans="1:17" ht="24" customHeight="1" x14ac:dyDescent="0.3">
      <c r="A25" s="106">
        <f t="shared" si="0"/>
        <v>20</v>
      </c>
      <c r="B25" s="398"/>
      <c r="C25" s="130" t="s">
        <v>523</v>
      </c>
      <c r="D25" s="131" t="s">
        <v>265</v>
      </c>
      <c r="E25" s="132">
        <v>9</v>
      </c>
      <c r="F25" s="79">
        <f t="shared" si="1"/>
        <v>162</v>
      </c>
      <c r="G25" s="79">
        <f t="shared" si="2"/>
        <v>170</v>
      </c>
      <c r="H25" s="133"/>
      <c r="I25" s="134"/>
      <c r="L25" s="113"/>
      <c r="M25" s="114"/>
      <c r="N25" s="114"/>
      <c r="O25" s="114"/>
      <c r="P25" s="114"/>
      <c r="Q25" s="114"/>
    </row>
    <row r="26" spans="1:17" ht="24" customHeight="1" x14ac:dyDescent="0.3">
      <c r="A26" s="106">
        <f t="shared" si="0"/>
        <v>21</v>
      </c>
      <c r="B26" s="398"/>
      <c r="C26" s="130" t="s">
        <v>524</v>
      </c>
      <c r="D26" s="131" t="s">
        <v>265</v>
      </c>
      <c r="E26" s="132">
        <v>9</v>
      </c>
      <c r="F26" s="132">
        <f t="shared" si="1"/>
        <v>171</v>
      </c>
      <c r="G26" s="132">
        <f t="shared" si="2"/>
        <v>179</v>
      </c>
      <c r="H26" s="133"/>
      <c r="I26" s="134"/>
      <c r="L26" s="113"/>
      <c r="M26" s="114"/>
      <c r="N26" s="114"/>
      <c r="O26" s="114"/>
      <c r="P26" s="114"/>
      <c r="Q26" s="114"/>
    </row>
    <row r="27" spans="1:17" ht="43.5" customHeight="1" x14ac:dyDescent="0.3">
      <c r="A27" s="106">
        <f t="shared" si="0"/>
        <v>22</v>
      </c>
      <c r="B27" s="398"/>
      <c r="C27" s="125" t="s">
        <v>450</v>
      </c>
      <c r="D27" s="131" t="s">
        <v>265</v>
      </c>
      <c r="E27" s="132">
        <v>9</v>
      </c>
      <c r="F27" s="132">
        <f>G26+1</f>
        <v>180</v>
      </c>
      <c r="G27" s="132">
        <f>E27+F27-1</f>
        <v>188</v>
      </c>
      <c r="H27" s="133"/>
      <c r="I27" s="135" t="s">
        <v>97</v>
      </c>
      <c r="L27" s="113" t="s">
        <v>256</v>
      </c>
      <c r="M27" s="114"/>
      <c r="N27" s="114"/>
      <c r="O27" s="114"/>
      <c r="P27" s="114"/>
      <c r="Q27" s="114"/>
    </row>
    <row r="28" spans="1:17" ht="24" customHeight="1" x14ac:dyDescent="0.3">
      <c r="A28" s="106">
        <f t="shared" si="0"/>
        <v>23</v>
      </c>
      <c r="B28" s="398"/>
      <c r="C28" s="125" t="s">
        <v>451</v>
      </c>
      <c r="D28" s="131" t="s">
        <v>265</v>
      </c>
      <c r="E28" s="132">
        <v>9</v>
      </c>
      <c r="F28" s="132">
        <f>G27+1</f>
        <v>189</v>
      </c>
      <c r="G28" s="132">
        <f>E28+F28-1</f>
        <v>197</v>
      </c>
      <c r="H28" s="133"/>
      <c r="I28" s="134"/>
      <c r="L28" s="113"/>
      <c r="M28" s="114"/>
      <c r="N28" s="114"/>
      <c r="O28" s="114"/>
      <c r="P28" s="114"/>
      <c r="Q28" s="114"/>
    </row>
    <row r="29" spans="1:17" ht="24" customHeight="1" x14ac:dyDescent="0.3">
      <c r="A29" s="106">
        <f t="shared" si="0"/>
        <v>24</v>
      </c>
      <c r="B29" s="398"/>
      <c r="C29" s="125" t="s">
        <v>452</v>
      </c>
      <c r="D29" s="131" t="s">
        <v>265</v>
      </c>
      <c r="E29" s="132">
        <v>9</v>
      </c>
      <c r="F29" s="132">
        <f>G28+1</f>
        <v>198</v>
      </c>
      <c r="G29" s="132">
        <f>E29+F29-1</f>
        <v>206</v>
      </c>
      <c r="H29" s="133"/>
      <c r="I29" s="134"/>
      <c r="L29" s="113"/>
      <c r="M29" s="114"/>
      <c r="N29" s="114"/>
      <c r="O29" s="114"/>
      <c r="P29" s="114"/>
      <c r="Q29" s="114"/>
    </row>
    <row r="30" spans="1:17" ht="48" customHeight="1" x14ac:dyDescent="0.3">
      <c r="A30" s="106">
        <f t="shared" si="0"/>
        <v>25</v>
      </c>
      <c r="B30" s="399"/>
      <c r="C30" s="137" t="s">
        <v>260</v>
      </c>
      <c r="D30" s="138" t="s">
        <v>265</v>
      </c>
      <c r="E30" s="136">
        <v>100</v>
      </c>
      <c r="F30" s="136">
        <f>G29+1</f>
        <v>207</v>
      </c>
      <c r="G30" s="136">
        <f t="shared" si="2"/>
        <v>306</v>
      </c>
      <c r="H30" s="139"/>
      <c r="I30" s="161" t="s">
        <v>91</v>
      </c>
      <c r="L30" s="113"/>
      <c r="M30" s="114"/>
      <c r="N30" s="114"/>
      <c r="O30" s="114"/>
      <c r="P30" s="114"/>
      <c r="Q30" s="114"/>
    </row>
    <row r="31" spans="1:17" ht="111" customHeight="1" x14ac:dyDescent="0.3">
      <c r="A31" s="106">
        <f t="shared" si="0"/>
        <v>26</v>
      </c>
      <c r="B31" s="397" t="s">
        <v>698</v>
      </c>
      <c r="C31" s="269" t="s">
        <v>729</v>
      </c>
      <c r="D31" s="270" t="s">
        <v>265</v>
      </c>
      <c r="E31" s="271">
        <v>1</v>
      </c>
      <c r="F31" s="271">
        <f t="shared" si="1"/>
        <v>307</v>
      </c>
      <c r="G31" s="271">
        <f t="shared" si="2"/>
        <v>307</v>
      </c>
      <c r="H31" s="272"/>
      <c r="I31" s="273" t="s">
        <v>739</v>
      </c>
      <c r="J31" s="274" t="s">
        <v>717</v>
      </c>
      <c r="L31" s="113"/>
      <c r="M31" s="114" t="s">
        <v>258</v>
      </c>
      <c r="N31" s="114"/>
      <c r="O31" s="114"/>
      <c r="P31" s="114"/>
      <c r="Q31" s="114"/>
    </row>
    <row r="32" spans="1:17" ht="96" customHeight="1" x14ac:dyDescent="0.3">
      <c r="A32" s="106">
        <f t="shared" si="0"/>
        <v>27</v>
      </c>
      <c r="B32" s="398"/>
      <c r="C32" s="210" t="s">
        <v>43</v>
      </c>
      <c r="D32" s="253" t="s">
        <v>265</v>
      </c>
      <c r="E32" s="115">
        <v>1</v>
      </c>
      <c r="F32" s="115">
        <f t="shared" si="1"/>
        <v>308</v>
      </c>
      <c r="G32" s="115">
        <f t="shared" si="2"/>
        <v>308</v>
      </c>
      <c r="H32" s="113"/>
      <c r="I32" s="144" t="s">
        <v>64</v>
      </c>
      <c r="J32" s="274" t="s">
        <v>717</v>
      </c>
      <c r="L32" s="113"/>
      <c r="M32" s="114" t="s">
        <v>258</v>
      </c>
      <c r="N32" s="114"/>
      <c r="O32" s="114"/>
      <c r="P32" s="114"/>
      <c r="Q32" s="114"/>
    </row>
    <row r="33" spans="1:17" ht="67.5" x14ac:dyDescent="0.3">
      <c r="A33" s="106">
        <f t="shared" si="0"/>
        <v>28</v>
      </c>
      <c r="B33" s="398"/>
      <c r="C33" s="210" t="s">
        <v>92</v>
      </c>
      <c r="D33" s="253" t="s">
        <v>265</v>
      </c>
      <c r="E33" s="115">
        <v>1</v>
      </c>
      <c r="F33" s="115">
        <f t="shared" si="1"/>
        <v>309</v>
      </c>
      <c r="G33" s="115">
        <f t="shared" si="2"/>
        <v>309</v>
      </c>
      <c r="H33" s="113"/>
      <c r="I33" s="144" t="s">
        <v>56</v>
      </c>
      <c r="J33" s="274" t="s">
        <v>464</v>
      </c>
      <c r="L33" s="113"/>
      <c r="M33" s="114" t="s">
        <v>258</v>
      </c>
      <c r="N33" s="114"/>
      <c r="O33" s="114"/>
      <c r="P33" s="114"/>
      <c r="Q33" s="114"/>
    </row>
    <row r="34" spans="1:17" ht="25.5" customHeight="1" x14ac:dyDescent="0.3">
      <c r="A34" s="106">
        <f t="shared" si="0"/>
        <v>29</v>
      </c>
      <c r="B34" s="398"/>
      <c r="C34" s="125" t="s">
        <v>396</v>
      </c>
      <c r="D34" s="54" t="s">
        <v>263</v>
      </c>
      <c r="E34" s="90">
        <v>300</v>
      </c>
      <c r="F34" s="90">
        <f t="shared" si="1"/>
        <v>310</v>
      </c>
      <c r="G34" s="90">
        <f t="shared" si="2"/>
        <v>609</v>
      </c>
      <c r="H34" s="126"/>
      <c r="I34" s="129" t="s">
        <v>398</v>
      </c>
      <c r="J34" s="63" t="s">
        <v>406</v>
      </c>
      <c r="L34" s="113"/>
      <c r="M34" s="114" t="s">
        <v>258</v>
      </c>
      <c r="N34" s="114"/>
      <c r="O34" s="114"/>
      <c r="P34" s="114"/>
      <c r="Q34" s="114"/>
    </row>
    <row r="35" spans="1:17" ht="25.5" customHeight="1" x14ac:dyDescent="0.3">
      <c r="A35" s="106">
        <f t="shared" si="0"/>
        <v>30</v>
      </c>
      <c r="B35" s="398"/>
      <c r="C35" s="125" t="s">
        <v>699</v>
      </c>
      <c r="D35" s="126" t="s">
        <v>265</v>
      </c>
      <c r="E35" s="90">
        <v>14</v>
      </c>
      <c r="F35" s="90">
        <f t="shared" si="1"/>
        <v>610</v>
      </c>
      <c r="G35" s="90">
        <f t="shared" si="2"/>
        <v>623</v>
      </c>
      <c r="H35" s="126"/>
      <c r="I35" s="129" t="s">
        <v>404</v>
      </c>
      <c r="J35" s="63" t="s">
        <v>406</v>
      </c>
      <c r="L35" s="113"/>
      <c r="M35" s="114" t="s">
        <v>258</v>
      </c>
      <c r="N35" s="114"/>
      <c r="O35" s="114"/>
      <c r="P35" s="114"/>
      <c r="Q35" s="114"/>
    </row>
    <row r="36" spans="1:17" ht="25.5" customHeight="1" x14ac:dyDescent="0.3">
      <c r="A36" s="106">
        <f t="shared" si="0"/>
        <v>31</v>
      </c>
      <c r="B36" s="398"/>
      <c r="C36" s="125" t="s">
        <v>688</v>
      </c>
      <c r="D36" s="126" t="s">
        <v>265</v>
      </c>
      <c r="E36" s="90">
        <v>14</v>
      </c>
      <c r="F36" s="90">
        <f t="shared" si="1"/>
        <v>624</v>
      </c>
      <c r="G36" s="90">
        <f t="shared" si="2"/>
        <v>637</v>
      </c>
      <c r="H36" s="126"/>
      <c r="I36" s="129" t="s">
        <v>223</v>
      </c>
      <c r="J36" s="63" t="s">
        <v>406</v>
      </c>
      <c r="L36" s="113"/>
      <c r="M36" s="114"/>
      <c r="N36" s="114"/>
      <c r="O36" s="114"/>
      <c r="P36" s="114"/>
      <c r="Q36" s="114"/>
    </row>
    <row r="37" spans="1:17" ht="25.5" customHeight="1" x14ac:dyDescent="0.3">
      <c r="A37" s="106">
        <f t="shared" si="0"/>
        <v>32</v>
      </c>
      <c r="B37" s="398"/>
      <c r="C37" s="125" t="s">
        <v>693</v>
      </c>
      <c r="D37" s="126" t="s">
        <v>265</v>
      </c>
      <c r="E37" s="90">
        <v>14</v>
      </c>
      <c r="F37" s="90">
        <f t="shared" si="1"/>
        <v>638</v>
      </c>
      <c r="G37" s="90">
        <f t="shared" si="2"/>
        <v>651</v>
      </c>
      <c r="H37" s="126"/>
      <c r="I37" s="129" t="s">
        <v>213</v>
      </c>
      <c r="J37" s="63" t="s">
        <v>406</v>
      </c>
      <c r="L37" s="113"/>
      <c r="M37" s="114"/>
      <c r="N37" s="114"/>
      <c r="O37" s="114"/>
      <c r="P37" s="114"/>
      <c r="Q37" s="114"/>
    </row>
    <row r="38" spans="1:17" ht="25.5" customHeight="1" x14ac:dyDescent="0.3">
      <c r="A38" s="106">
        <f t="shared" si="0"/>
        <v>33</v>
      </c>
      <c r="B38" s="398"/>
      <c r="C38" s="125" t="s">
        <v>677</v>
      </c>
      <c r="D38" s="126" t="s">
        <v>265</v>
      </c>
      <c r="E38" s="90">
        <v>14</v>
      </c>
      <c r="F38" s="90">
        <f t="shared" si="1"/>
        <v>652</v>
      </c>
      <c r="G38" s="90">
        <f t="shared" si="2"/>
        <v>665</v>
      </c>
      <c r="H38" s="126"/>
      <c r="I38" s="129" t="s">
        <v>213</v>
      </c>
      <c r="J38" s="63" t="s">
        <v>392</v>
      </c>
      <c r="L38" s="113"/>
      <c r="M38" s="114"/>
      <c r="N38" s="114"/>
      <c r="O38" s="114"/>
      <c r="P38" s="114"/>
      <c r="Q38" s="114"/>
    </row>
    <row r="39" spans="1:17" ht="25.5" customHeight="1" x14ac:dyDescent="0.3">
      <c r="A39" s="106">
        <f t="shared" si="0"/>
        <v>34</v>
      </c>
      <c r="B39" s="398"/>
      <c r="C39" s="125" t="s">
        <v>694</v>
      </c>
      <c r="D39" s="126" t="s">
        <v>265</v>
      </c>
      <c r="E39" s="90">
        <v>14</v>
      </c>
      <c r="F39" s="90">
        <f t="shared" si="1"/>
        <v>666</v>
      </c>
      <c r="G39" s="90">
        <f t="shared" si="2"/>
        <v>679</v>
      </c>
      <c r="H39" s="126"/>
      <c r="I39" s="129" t="s">
        <v>213</v>
      </c>
      <c r="J39" s="63" t="s">
        <v>392</v>
      </c>
      <c r="L39" s="113"/>
      <c r="M39" s="114"/>
      <c r="N39" s="114"/>
      <c r="O39" s="114"/>
      <c r="P39" s="114"/>
      <c r="Q39" s="114"/>
    </row>
    <row r="40" spans="1:17" ht="24" customHeight="1" x14ac:dyDescent="0.3">
      <c r="A40" s="106">
        <f t="shared" si="0"/>
        <v>35</v>
      </c>
      <c r="B40" s="398"/>
      <c r="C40" s="125" t="s">
        <v>136</v>
      </c>
      <c r="D40" s="113" t="s">
        <v>265</v>
      </c>
      <c r="E40" s="115">
        <v>8</v>
      </c>
      <c r="F40" s="90">
        <f t="shared" si="1"/>
        <v>680</v>
      </c>
      <c r="G40" s="90">
        <f t="shared" si="2"/>
        <v>687</v>
      </c>
      <c r="H40" s="126"/>
      <c r="I40" s="129" t="s">
        <v>511</v>
      </c>
      <c r="L40" s="113"/>
      <c r="M40" s="114" t="s">
        <v>258</v>
      </c>
      <c r="N40" s="114"/>
      <c r="O40" s="114"/>
      <c r="P40" s="114"/>
      <c r="Q40" s="114"/>
    </row>
    <row r="41" spans="1:17" ht="24" customHeight="1" x14ac:dyDescent="0.3">
      <c r="A41" s="106">
        <f t="shared" si="0"/>
        <v>36</v>
      </c>
      <c r="B41" s="398"/>
      <c r="C41" s="125" t="s">
        <v>131</v>
      </c>
      <c r="D41" s="113" t="s">
        <v>265</v>
      </c>
      <c r="E41" s="115">
        <v>8</v>
      </c>
      <c r="F41" s="90">
        <f t="shared" si="1"/>
        <v>688</v>
      </c>
      <c r="G41" s="90">
        <f t="shared" si="2"/>
        <v>695</v>
      </c>
      <c r="H41" s="126"/>
      <c r="I41" s="129" t="s">
        <v>214</v>
      </c>
      <c r="L41" s="113"/>
      <c r="M41" s="114" t="s">
        <v>258</v>
      </c>
      <c r="N41" s="114"/>
      <c r="O41" s="114"/>
      <c r="P41" s="114"/>
      <c r="Q41" s="114"/>
    </row>
    <row r="42" spans="1:17" ht="24" customHeight="1" x14ac:dyDescent="0.3">
      <c r="A42" s="106">
        <f t="shared" si="0"/>
        <v>37</v>
      </c>
      <c r="B42" s="398"/>
      <c r="C42" s="125" t="s">
        <v>622</v>
      </c>
      <c r="D42" s="126" t="s">
        <v>263</v>
      </c>
      <c r="E42" s="90">
        <v>50</v>
      </c>
      <c r="F42" s="90">
        <f t="shared" si="1"/>
        <v>696</v>
      </c>
      <c r="G42" s="90">
        <f t="shared" si="2"/>
        <v>745</v>
      </c>
      <c r="H42" s="126"/>
      <c r="I42" s="129" t="s">
        <v>606</v>
      </c>
      <c r="K42" s="140"/>
      <c r="L42" s="113"/>
      <c r="M42" s="114" t="s">
        <v>258</v>
      </c>
      <c r="N42" s="114"/>
      <c r="O42" s="114"/>
      <c r="P42" s="114"/>
      <c r="Q42" s="114"/>
    </row>
    <row r="43" spans="1:17" ht="24" customHeight="1" x14ac:dyDescent="0.3">
      <c r="A43" s="106">
        <f t="shared" si="0"/>
        <v>38</v>
      </c>
      <c r="B43" s="398"/>
      <c r="C43" s="125" t="s">
        <v>601</v>
      </c>
      <c r="D43" s="126" t="s">
        <v>263</v>
      </c>
      <c r="E43" s="90">
        <v>50</v>
      </c>
      <c r="F43" s="90">
        <f t="shared" si="1"/>
        <v>746</v>
      </c>
      <c r="G43" s="90">
        <f t="shared" si="2"/>
        <v>795</v>
      </c>
      <c r="H43" s="126"/>
      <c r="I43" s="129" t="s">
        <v>527</v>
      </c>
      <c r="K43" s="140"/>
      <c r="L43" s="113"/>
      <c r="M43" s="114" t="s">
        <v>256</v>
      </c>
      <c r="N43" s="114"/>
      <c r="O43" s="114"/>
      <c r="P43" s="114"/>
      <c r="Q43" s="114"/>
    </row>
    <row r="44" spans="1:17" ht="24" customHeight="1" x14ac:dyDescent="0.3">
      <c r="A44" s="106">
        <f t="shared" si="0"/>
        <v>39</v>
      </c>
      <c r="B44" s="398"/>
      <c r="C44" s="125" t="s">
        <v>615</v>
      </c>
      <c r="D44" s="126" t="s">
        <v>263</v>
      </c>
      <c r="E44" s="90">
        <v>50</v>
      </c>
      <c r="F44" s="90">
        <f t="shared" si="1"/>
        <v>796</v>
      </c>
      <c r="G44" s="90">
        <f t="shared" si="2"/>
        <v>845</v>
      </c>
      <c r="H44" s="126"/>
      <c r="I44" s="129" t="s">
        <v>527</v>
      </c>
      <c r="K44" s="140"/>
      <c r="L44" s="113"/>
      <c r="M44" s="114" t="s">
        <v>256</v>
      </c>
      <c r="N44" s="114"/>
      <c r="O44" s="114"/>
      <c r="P44" s="114"/>
      <c r="Q44" s="114"/>
    </row>
    <row r="45" spans="1:17" ht="24" customHeight="1" x14ac:dyDescent="0.3">
      <c r="A45" s="106">
        <f t="shared" si="0"/>
        <v>40</v>
      </c>
      <c r="B45" s="398"/>
      <c r="C45" s="125" t="s">
        <v>526</v>
      </c>
      <c r="D45" s="126" t="s">
        <v>265</v>
      </c>
      <c r="E45" s="90">
        <v>13</v>
      </c>
      <c r="F45" s="90">
        <f t="shared" si="1"/>
        <v>846</v>
      </c>
      <c r="G45" s="90">
        <f t="shared" si="2"/>
        <v>858</v>
      </c>
      <c r="H45" s="126"/>
      <c r="I45" s="129" t="s">
        <v>606</v>
      </c>
      <c r="K45" s="140"/>
      <c r="L45" s="113"/>
      <c r="M45" s="114" t="s">
        <v>258</v>
      </c>
      <c r="N45" s="114"/>
      <c r="O45" s="114"/>
      <c r="P45" s="114"/>
      <c r="Q45" s="114"/>
    </row>
    <row r="46" spans="1:17" ht="24" customHeight="1" x14ac:dyDescent="0.3">
      <c r="A46" s="106">
        <f t="shared" si="0"/>
        <v>41</v>
      </c>
      <c r="B46" s="398"/>
      <c r="C46" s="125" t="s">
        <v>528</v>
      </c>
      <c r="D46" s="126" t="s">
        <v>265</v>
      </c>
      <c r="E46" s="90">
        <v>13</v>
      </c>
      <c r="F46" s="90">
        <f t="shared" si="1"/>
        <v>859</v>
      </c>
      <c r="G46" s="90">
        <f t="shared" si="2"/>
        <v>871</v>
      </c>
      <c r="H46" s="126"/>
      <c r="I46" s="129" t="s">
        <v>527</v>
      </c>
      <c r="K46" s="140"/>
      <c r="L46" s="113"/>
      <c r="M46" s="114" t="s">
        <v>256</v>
      </c>
      <c r="N46" s="114"/>
      <c r="O46" s="114"/>
      <c r="P46" s="114"/>
      <c r="Q46" s="114"/>
    </row>
    <row r="47" spans="1:17" ht="24" customHeight="1" x14ac:dyDescent="0.3">
      <c r="A47" s="106">
        <f t="shared" si="0"/>
        <v>42</v>
      </c>
      <c r="B47" s="398"/>
      <c r="C47" s="125" t="s">
        <v>529</v>
      </c>
      <c r="D47" s="126" t="s">
        <v>265</v>
      </c>
      <c r="E47" s="90">
        <v>13</v>
      </c>
      <c r="F47" s="90">
        <f t="shared" si="1"/>
        <v>872</v>
      </c>
      <c r="G47" s="90">
        <f t="shared" si="2"/>
        <v>884</v>
      </c>
      <c r="H47" s="126"/>
      <c r="I47" s="129" t="s">
        <v>527</v>
      </c>
      <c r="K47" s="140"/>
      <c r="L47" s="113"/>
      <c r="M47" s="114" t="s">
        <v>256</v>
      </c>
      <c r="N47" s="114"/>
      <c r="O47" s="114"/>
      <c r="P47" s="114"/>
      <c r="Q47" s="114"/>
    </row>
    <row r="48" spans="1:17" ht="24" customHeight="1" x14ac:dyDescent="0.3">
      <c r="A48" s="106">
        <f t="shared" si="0"/>
        <v>43</v>
      </c>
      <c r="B48" s="408"/>
      <c r="C48" s="110" t="s">
        <v>260</v>
      </c>
      <c r="D48" s="268" t="s">
        <v>263</v>
      </c>
      <c r="E48" s="266">
        <v>150</v>
      </c>
      <c r="F48" s="266">
        <f t="shared" si="1"/>
        <v>885</v>
      </c>
      <c r="G48" s="266">
        <f t="shared" si="2"/>
        <v>1034</v>
      </c>
      <c r="H48" s="111"/>
      <c r="I48" s="236" t="s">
        <v>25</v>
      </c>
      <c r="L48" s="113"/>
      <c r="M48" s="114"/>
      <c r="N48" s="114"/>
      <c r="O48" s="114"/>
      <c r="P48" s="114"/>
      <c r="Q48" s="114"/>
    </row>
    <row r="49" spans="1:17" ht="76.5" customHeight="1" x14ac:dyDescent="0.3">
      <c r="A49" s="90">
        <f t="shared" si="0"/>
        <v>44</v>
      </c>
      <c r="B49" s="409" t="s">
        <v>128</v>
      </c>
      <c r="C49" s="254" t="s">
        <v>684</v>
      </c>
      <c r="D49" s="255" t="s">
        <v>265</v>
      </c>
      <c r="E49" s="256">
        <v>1</v>
      </c>
      <c r="F49" s="256">
        <f t="shared" si="1"/>
        <v>1035</v>
      </c>
      <c r="G49" s="256">
        <f t="shared" si="2"/>
        <v>1035</v>
      </c>
      <c r="H49" s="257"/>
      <c r="I49" s="258" t="s">
        <v>55</v>
      </c>
      <c r="J49" s="63" t="s">
        <v>406</v>
      </c>
      <c r="L49" s="240"/>
      <c r="M49" s="241"/>
      <c r="N49" s="241" t="s">
        <v>258</v>
      </c>
      <c r="O49" s="114"/>
      <c r="P49" s="114"/>
      <c r="Q49" s="114"/>
    </row>
    <row r="50" spans="1:17" ht="193.35" customHeight="1" x14ac:dyDescent="0.3">
      <c r="A50" s="90">
        <f t="shared" si="0"/>
        <v>45</v>
      </c>
      <c r="B50" s="409"/>
      <c r="C50" s="254" t="s">
        <v>696</v>
      </c>
      <c r="D50" s="255" t="s">
        <v>265</v>
      </c>
      <c r="E50" s="256">
        <v>1</v>
      </c>
      <c r="F50" s="259">
        <f t="shared" si="1"/>
        <v>1036</v>
      </c>
      <c r="G50" s="259">
        <f t="shared" si="2"/>
        <v>1036</v>
      </c>
      <c r="H50" s="257"/>
      <c r="I50" s="258" t="s">
        <v>7</v>
      </c>
      <c r="J50" s="63" t="s">
        <v>227</v>
      </c>
      <c r="L50" s="240"/>
      <c r="M50" s="241"/>
      <c r="N50" s="241" t="s">
        <v>258</v>
      </c>
      <c r="O50" s="114"/>
      <c r="P50" s="114"/>
      <c r="Q50" s="114"/>
    </row>
    <row r="51" spans="1:17" ht="100.5" customHeight="1" x14ac:dyDescent="0.3">
      <c r="A51" s="90">
        <f t="shared" si="0"/>
        <v>46</v>
      </c>
      <c r="B51" s="409"/>
      <c r="C51" s="128" t="s">
        <v>135</v>
      </c>
      <c r="D51" s="260" t="s">
        <v>265</v>
      </c>
      <c r="E51" s="259">
        <v>1</v>
      </c>
      <c r="F51" s="259">
        <f t="shared" si="1"/>
        <v>1037</v>
      </c>
      <c r="G51" s="259">
        <f t="shared" si="2"/>
        <v>1037</v>
      </c>
      <c r="H51" s="240"/>
      <c r="I51" s="127" t="s">
        <v>52</v>
      </c>
      <c r="J51" s="63" t="s">
        <v>399</v>
      </c>
      <c r="K51" s="141"/>
      <c r="L51" s="240"/>
      <c r="M51" s="241"/>
      <c r="N51" s="241" t="s">
        <v>258</v>
      </c>
      <c r="O51" s="114"/>
      <c r="P51" s="114"/>
      <c r="Q51" s="114"/>
    </row>
    <row r="52" spans="1:17" ht="150" customHeight="1" x14ac:dyDescent="0.3">
      <c r="A52" s="90">
        <f t="shared" si="0"/>
        <v>47</v>
      </c>
      <c r="B52" s="409"/>
      <c r="C52" s="128" t="s">
        <v>695</v>
      </c>
      <c r="D52" s="260" t="s">
        <v>265</v>
      </c>
      <c r="E52" s="259">
        <v>1</v>
      </c>
      <c r="F52" s="259">
        <f t="shared" si="1"/>
        <v>1038</v>
      </c>
      <c r="G52" s="259">
        <f t="shared" si="2"/>
        <v>1038</v>
      </c>
      <c r="H52" s="240"/>
      <c r="I52" s="127" t="s">
        <v>36</v>
      </c>
      <c r="J52" s="63" t="s">
        <v>462</v>
      </c>
      <c r="K52" s="141"/>
      <c r="L52" s="240"/>
      <c r="M52" s="241"/>
      <c r="N52" s="241" t="s">
        <v>258</v>
      </c>
      <c r="O52" s="114"/>
      <c r="P52" s="114"/>
      <c r="Q52" s="114"/>
    </row>
    <row r="53" spans="1:17" ht="146.44999999999999" customHeight="1" x14ac:dyDescent="0.3">
      <c r="A53" s="90">
        <f t="shared" si="0"/>
        <v>48</v>
      </c>
      <c r="B53" s="409"/>
      <c r="C53" s="261" t="s">
        <v>141</v>
      </c>
      <c r="D53" s="260" t="s">
        <v>265</v>
      </c>
      <c r="E53" s="259">
        <v>1</v>
      </c>
      <c r="F53" s="262">
        <f t="shared" si="1"/>
        <v>1039</v>
      </c>
      <c r="G53" s="262">
        <f t="shared" si="2"/>
        <v>1039</v>
      </c>
      <c r="H53" s="240"/>
      <c r="I53" s="235" t="s">
        <v>37</v>
      </c>
      <c r="J53" s="63" t="s">
        <v>477</v>
      </c>
      <c r="K53" s="141"/>
      <c r="L53" s="240"/>
      <c r="M53" s="241"/>
      <c r="N53" s="241" t="s">
        <v>258</v>
      </c>
      <c r="O53" s="114"/>
      <c r="P53" s="114"/>
      <c r="Q53" s="114"/>
    </row>
    <row r="54" spans="1:17" ht="24" customHeight="1" x14ac:dyDescent="0.3">
      <c r="A54" s="90">
        <f t="shared" si="0"/>
        <v>49</v>
      </c>
      <c r="B54" s="409"/>
      <c r="C54" s="231" t="s">
        <v>260</v>
      </c>
      <c r="D54" s="263" t="s">
        <v>263</v>
      </c>
      <c r="E54" s="233">
        <v>150</v>
      </c>
      <c r="F54" s="264">
        <f t="shared" si="1"/>
        <v>1040</v>
      </c>
      <c r="G54" s="264">
        <f t="shared" si="2"/>
        <v>1189</v>
      </c>
      <c r="H54" s="232"/>
      <c r="I54" s="265"/>
      <c r="L54" s="113"/>
      <c r="M54" s="114"/>
      <c r="N54" s="114"/>
      <c r="O54" s="114"/>
      <c r="P54" s="114"/>
      <c r="Q54" s="114"/>
    </row>
    <row r="55" spans="1:17" ht="66.75" customHeight="1" x14ac:dyDescent="0.3">
      <c r="A55" s="106">
        <f t="shared" si="0"/>
        <v>50</v>
      </c>
      <c r="B55" s="410" t="s">
        <v>130</v>
      </c>
      <c r="C55" s="107" t="s">
        <v>716</v>
      </c>
      <c r="D55" s="120" t="s">
        <v>265</v>
      </c>
      <c r="E55" s="121">
        <v>1</v>
      </c>
      <c r="F55" s="121">
        <f t="shared" si="1"/>
        <v>1190</v>
      </c>
      <c r="G55" s="121">
        <f t="shared" si="2"/>
        <v>1190</v>
      </c>
      <c r="H55" s="122"/>
      <c r="I55" s="123" t="s">
        <v>53</v>
      </c>
      <c r="L55" s="113"/>
      <c r="M55" s="114"/>
      <c r="N55" s="114"/>
      <c r="O55" s="114" t="s">
        <v>258</v>
      </c>
      <c r="P55" s="114"/>
      <c r="Q55" s="114"/>
    </row>
    <row r="56" spans="1:17" ht="171" customHeight="1" x14ac:dyDescent="0.3">
      <c r="A56" s="106">
        <f t="shared" si="0"/>
        <v>51</v>
      </c>
      <c r="B56" s="411"/>
      <c r="C56" s="309" t="s">
        <v>703</v>
      </c>
      <c r="D56" s="253" t="s">
        <v>265</v>
      </c>
      <c r="E56" s="115">
        <v>1</v>
      </c>
      <c r="F56" s="115">
        <f t="shared" si="1"/>
        <v>1191</v>
      </c>
      <c r="G56" s="115">
        <f t="shared" si="2"/>
        <v>1191</v>
      </c>
      <c r="H56" s="113" t="s">
        <v>256</v>
      </c>
      <c r="I56" s="144" t="s">
        <v>31</v>
      </c>
      <c r="J56" s="63" t="s">
        <v>162</v>
      </c>
      <c r="L56" s="113"/>
      <c r="M56" s="114"/>
      <c r="N56" s="114"/>
      <c r="O56" s="114" t="s">
        <v>258</v>
      </c>
      <c r="P56" s="114"/>
      <c r="Q56" s="114"/>
    </row>
    <row r="57" spans="1:17" ht="67.5" x14ac:dyDescent="0.3">
      <c r="A57" s="106">
        <f t="shared" si="0"/>
        <v>52</v>
      </c>
      <c r="B57" s="411"/>
      <c r="C57" s="62" t="s">
        <v>730</v>
      </c>
      <c r="D57" s="253" t="s">
        <v>265</v>
      </c>
      <c r="E57" s="115">
        <v>1</v>
      </c>
      <c r="F57" s="115">
        <f t="shared" si="1"/>
        <v>1192</v>
      </c>
      <c r="G57" s="115">
        <f t="shared" si="2"/>
        <v>1192</v>
      </c>
      <c r="H57" s="113" t="s">
        <v>256</v>
      </c>
      <c r="I57" s="144" t="s">
        <v>28</v>
      </c>
      <c r="J57" s="63" t="s">
        <v>41</v>
      </c>
      <c r="L57" s="113"/>
      <c r="M57" s="114"/>
      <c r="N57" s="114"/>
      <c r="O57" s="239" t="s">
        <v>258</v>
      </c>
      <c r="P57" s="114"/>
      <c r="Q57" s="114"/>
    </row>
    <row r="58" spans="1:17" ht="143.1" customHeight="1" x14ac:dyDescent="0.3">
      <c r="A58" s="106">
        <f t="shared" si="0"/>
        <v>53</v>
      </c>
      <c r="B58" s="411"/>
      <c r="C58" s="210" t="s">
        <v>50</v>
      </c>
      <c r="D58" s="253" t="s">
        <v>265</v>
      </c>
      <c r="E58" s="115">
        <v>1</v>
      </c>
      <c r="F58" s="115">
        <f t="shared" si="1"/>
        <v>1193</v>
      </c>
      <c r="G58" s="115">
        <f t="shared" si="2"/>
        <v>1193</v>
      </c>
      <c r="H58" s="113" t="s">
        <v>256</v>
      </c>
      <c r="I58" s="144" t="s">
        <v>197</v>
      </c>
      <c r="J58" s="63" t="s">
        <v>48</v>
      </c>
      <c r="L58" s="113"/>
      <c r="M58" s="114"/>
      <c r="N58" s="114"/>
      <c r="O58" s="239" t="s">
        <v>258</v>
      </c>
      <c r="P58" s="114"/>
      <c r="Q58" s="114"/>
    </row>
    <row r="59" spans="1:17" ht="66" customHeight="1" x14ac:dyDescent="0.3">
      <c r="A59" s="106">
        <f t="shared" si="0"/>
        <v>54</v>
      </c>
      <c r="B59" s="411"/>
      <c r="C59" s="128" t="s">
        <v>188</v>
      </c>
      <c r="D59" s="54" t="s">
        <v>265</v>
      </c>
      <c r="E59" s="90">
        <v>1</v>
      </c>
      <c r="F59" s="90">
        <f t="shared" si="1"/>
        <v>1194</v>
      </c>
      <c r="G59" s="90">
        <f t="shared" si="2"/>
        <v>1194</v>
      </c>
      <c r="H59" s="126" t="s">
        <v>256</v>
      </c>
      <c r="I59" s="127" t="s">
        <v>181</v>
      </c>
      <c r="J59" s="63" t="s">
        <v>721</v>
      </c>
      <c r="K59" s="124"/>
      <c r="L59" s="113"/>
      <c r="M59" s="114"/>
      <c r="N59" s="114"/>
      <c r="O59" s="114" t="s">
        <v>258</v>
      </c>
      <c r="P59" s="114"/>
      <c r="Q59" s="114"/>
    </row>
    <row r="60" spans="1:17" ht="66" customHeight="1" x14ac:dyDescent="0.3">
      <c r="A60" s="319">
        <f t="shared" si="0"/>
        <v>55</v>
      </c>
      <c r="B60" s="411"/>
      <c r="C60" s="314" t="s">
        <v>735</v>
      </c>
      <c r="D60" s="315" t="s">
        <v>265</v>
      </c>
      <c r="E60" s="316">
        <v>1</v>
      </c>
      <c r="F60" s="316">
        <f t="shared" si="1"/>
        <v>1195</v>
      </c>
      <c r="G60" s="316">
        <f t="shared" si="2"/>
        <v>1195</v>
      </c>
      <c r="H60" s="317" t="s">
        <v>256</v>
      </c>
      <c r="I60" s="318" t="s">
        <v>731</v>
      </c>
      <c r="J60" s="124" t="s">
        <v>192</v>
      </c>
      <c r="K60" s="124"/>
      <c r="L60" s="113"/>
      <c r="M60" s="114"/>
      <c r="N60" s="114"/>
      <c r="O60" s="114" t="s">
        <v>256</v>
      </c>
      <c r="P60" s="114"/>
      <c r="Q60" s="114"/>
    </row>
    <row r="61" spans="1:17" ht="33" customHeight="1" x14ac:dyDescent="0.3">
      <c r="A61" s="106">
        <f t="shared" si="0"/>
        <v>56</v>
      </c>
      <c r="B61" s="411"/>
      <c r="C61" s="125" t="s">
        <v>678</v>
      </c>
      <c r="D61" s="126" t="s">
        <v>265</v>
      </c>
      <c r="E61" s="125">
        <v>14</v>
      </c>
      <c r="F61" s="90">
        <f>G60+1</f>
        <v>1196</v>
      </c>
      <c r="G61" s="90">
        <f t="shared" si="2"/>
        <v>1209</v>
      </c>
      <c r="H61" s="126" t="s">
        <v>256</v>
      </c>
      <c r="I61" s="127" t="s">
        <v>100</v>
      </c>
      <c r="L61" s="113"/>
      <c r="M61" s="114"/>
      <c r="N61" s="114"/>
      <c r="O61" s="114" t="s">
        <v>256</v>
      </c>
      <c r="P61" s="114"/>
      <c r="Q61" s="114"/>
    </row>
    <row r="62" spans="1:17" ht="27" customHeight="1" x14ac:dyDescent="0.3">
      <c r="A62" s="106">
        <f t="shared" si="0"/>
        <v>57</v>
      </c>
      <c r="B62" s="412"/>
      <c r="C62" s="231" t="s">
        <v>260</v>
      </c>
      <c r="D62" s="263" t="s">
        <v>263</v>
      </c>
      <c r="E62" s="233">
        <v>200</v>
      </c>
      <c r="F62" s="233">
        <f t="shared" si="1"/>
        <v>1210</v>
      </c>
      <c r="G62" s="233">
        <f t="shared" si="2"/>
        <v>1409</v>
      </c>
      <c r="H62" s="232"/>
      <c r="I62" s="265"/>
      <c r="L62" s="113"/>
      <c r="M62" s="114"/>
      <c r="N62" s="114"/>
      <c r="O62" s="114"/>
      <c r="P62" s="114"/>
      <c r="Q62" s="114"/>
    </row>
    <row r="63" spans="1:17" ht="24" customHeight="1" x14ac:dyDescent="0.3">
      <c r="A63" s="106">
        <f t="shared" si="0"/>
        <v>58</v>
      </c>
      <c r="B63" s="413" t="s">
        <v>612</v>
      </c>
      <c r="C63" s="107" t="s">
        <v>610</v>
      </c>
      <c r="D63" s="120" t="s">
        <v>263</v>
      </c>
      <c r="E63" s="121">
        <v>30</v>
      </c>
      <c r="F63" s="121">
        <f t="shared" si="1"/>
        <v>1410</v>
      </c>
      <c r="G63" s="121">
        <f t="shared" si="2"/>
        <v>1439</v>
      </c>
      <c r="H63" s="122"/>
      <c r="I63" s="142" t="s">
        <v>588</v>
      </c>
      <c r="L63" s="113" t="s">
        <v>258</v>
      </c>
      <c r="M63" s="114" t="s">
        <v>258</v>
      </c>
      <c r="N63" s="114" t="s">
        <v>258</v>
      </c>
      <c r="O63" s="114" t="s">
        <v>258</v>
      </c>
      <c r="P63" s="143"/>
      <c r="Q63" s="143"/>
    </row>
    <row r="64" spans="1:17" ht="24" customHeight="1" x14ac:dyDescent="0.3">
      <c r="A64" s="106">
        <f t="shared" si="0"/>
        <v>59</v>
      </c>
      <c r="B64" s="414"/>
      <c r="C64" s="79" t="s">
        <v>625</v>
      </c>
      <c r="D64" s="253" t="s">
        <v>263</v>
      </c>
      <c r="E64" s="115">
        <v>50</v>
      </c>
      <c r="F64" s="90">
        <f t="shared" si="1"/>
        <v>1440</v>
      </c>
      <c r="G64" s="90">
        <f t="shared" si="2"/>
        <v>1489</v>
      </c>
      <c r="H64" s="113" t="s">
        <v>258</v>
      </c>
      <c r="I64" s="144"/>
      <c r="L64" s="113" t="s">
        <v>258</v>
      </c>
      <c r="M64" s="114" t="s">
        <v>258</v>
      </c>
      <c r="N64" s="114" t="s">
        <v>258</v>
      </c>
      <c r="O64" s="114" t="s">
        <v>258</v>
      </c>
      <c r="P64" s="143"/>
      <c r="Q64" s="143"/>
    </row>
    <row r="65" spans="1:17" ht="24" customHeight="1" x14ac:dyDescent="0.3">
      <c r="A65" s="106">
        <f t="shared" si="0"/>
        <v>60</v>
      </c>
      <c r="B65" s="414"/>
      <c r="C65" s="79" t="s">
        <v>536</v>
      </c>
      <c r="D65" s="253" t="s">
        <v>265</v>
      </c>
      <c r="E65" s="115">
        <v>20</v>
      </c>
      <c r="F65" s="90">
        <f t="shared" si="1"/>
        <v>1490</v>
      </c>
      <c r="G65" s="90">
        <f t="shared" si="2"/>
        <v>1509</v>
      </c>
      <c r="H65" s="113" t="s">
        <v>258</v>
      </c>
      <c r="I65" s="144"/>
      <c r="L65" s="113" t="s">
        <v>258</v>
      </c>
      <c r="M65" s="114" t="s">
        <v>258</v>
      </c>
      <c r="N65" s="114" t="s">
        <v>258</v>
      </c>
      <c r="O65" s="114" t="s">
        <v>258</v>
      </c>
      <c r="P65" s="143"/>
      <c r="Q65" s="143"/>
    </row>
    <row r="66" spans="1:17" ht="24" customHeight="1" x14ac:dyDescent="0.3">
      <c r="A66" s="106">
        <f t="shared" si="0"/>
        <v>61</v>
      </c>
      <c r="B66" s="415"/>
      <c r="C66" s="110" t="s">
        <v>617</v>
      </c>
      <c r="D66" s="145" t="s">
        <v>265</v>
      </c>
      <c r="E66" s="110">
        <v>14</v>
      </c>
      <c r="F66" s="266">
        <f t="shared" si="1"/>
        <v>1510</v>
      </c>
      <c r="G66" s="266">
        <f t="shared" si="2"/>
        <v>1523</v>
      </c>
      <c r="H66" s="111"/>
      <c r="I66" s="236" t="s">
        <v>407</v>
      </c>
      <c r="L66" s="113" t="s">
        <v>258</v>
      </c>
      <c r="M66" s="114" t="s">
        <v>258</v>
      </c>
      <c r="N66" s="114" t="s">
        <v>258</v>
      </c>
      <c r="O66" s="114" t="s">
        <v>258</v>
      </c>
      <c r="P66" s="143"/>
      <c r="Q66" s="143"/>
    </row>
    <row r="67" spans="1:17" ht="24" customHeight="1" x14ac:dyDescent="0.3">
      <c r="A67" s="90">
        <f t="shared" si="0"/>
        <v>62</v>
      </c>
      <c r="B67" s="416" t="s">
        <v>531</v>
      </c>
      <c r="C67" s="146" t="s">
        <v>530</v>
      </c>
      <c r="D67" s="147" t="s">
        <v>265</v>
      </c>
      <c r="E67" s="148">
        <v>1</v>
      </c>
      <c r="F67" s="148">
        <f t="shared" si="1"/>
        <v>1524</v>
      </c>
      <c r="G67" s="148">
        <f t="shared" si="2"/>
        <v>1524</v>
      </c>
      <c r="H67" s="149"/>
      <c r="I67" s="150" t="s">
        <v>680</v>
      </c>
      <c r="J67" s="63" t="s">
        <v>611</v>
      </c>
      <c r="L67" s="151"/>
      <c r="M67" s="143"/>
      <c r="N67" s="143"/>
      <c r="O67" s="143"/>
      <c r="P67" s="143"/>
      <c r="Q67" s="143"/>
    </row>
    <row r="68" spans="1:17" ht="24" customHeight="1" x14ac:dyDescent="0.3">
      <c r="A68" s="90">
        <f t="shared" si="0"/>
        <v>63</v>
      </c>
      <c r="B68" s="406"/>
      <c r="C68" s="155" t="s">
        <v>618</v>
      </c>
      <c r="D68" s="152" t="s">
        <v>263</v>
      </c>
      <c r="E68" s="153">
        <v>50</v>
      </c>
      <c r="F68" s="153">
        <f t="shared" si="1"/>
        <v>1525</v>
      </c>
      <c r="G68" s="153">
        <f t="shared" si="2"/>
        <v>1574</v>
      </c>
      <c r="H68" s="151"/>
      <c r="I68" s="154"/>
      <c r="J68" s="63" t="s">
        <v>611</v>
      </c>
      <c r="L68" s="151"/>
      <c r="M68" s="143"/>
      <c r="N68" s="143"/>
      <c r="O68" s="143"/>
      <c r="P68" s="143"/>
      <c r="Q68" s="143"/>
    </row>
    <row r="69" spans="1:17" ht="24" customHeight="1" x14ac:dyDescent="0.3">
      <c r="A69" s="90">
        <f t="shared" si="0"/>
        <v>64</v>
      </c>
      <c r="B69" s="406"/>
      <c r="C69" s="155" t="s">
        <v>613</v>
      </c>
      <c r="D69" s="152" t="s">
        <v>263</v>
      </c>
      <c r="E69" s="153">
        <v>200</v>
      </c>
      <c r="F69" s="153">
        <f t="shared" si="1"/>
        <v>1575</v>
      </c>
      <c r="G69" s="153">
        <f t="shared" si="2"/>
        <v>1774</v>
      </c>
      <c r="H69" s="151"/>
      <c r="I69" s="154"/>
      <c r="J69" s="63" t="s">
        <v>611</v>
      </c>
      <c r="L69" s="151"/>
      <c r="M69" s="143"/>
      <c r="N69" s="143"/>
      <c r="O69" s="143"/>
      <c r="P69" s="143"/>
      <c r="Q69" s="143"/>
    </row>
    <row r="70" spans="1:17" ht="24" customHeight="1" x14ac:dyDescent="0.3">
      <c r="A70" s="90">
        <f t="shared" si="0"/>
        <v>65</v>
      </c>
      <c r="B70" s="406"/>
      <c r="C70" s="155" t="s">
        <v>532</v>
      </c>
      <c r="D70" s="152" t="s">
        <v>263</v>
      </c>
      <c r="E70" s="153">
        <v>200</v>
      </c>
      <c r="F70" s="153">
        <f t="shared" si="1"/>
        <v>1775</v>
      </c>
      <c r="G70" s="153">
        <f t="shared" si="2"/>
        <v>1974</v>
      </c>
      <c r="H70" s="151"/>
      <c r="I70" s="154"/>
      <c r="J70" s="63" t="s">
        <v>611</v>
      </c>
      <c r="L70" s="151"/>
      <c r="M70" s="143"/>
      <c r="N70" s="143"/>
      <c r="O70" s="143"/>
      <c r="P70" s="143"/>
      <c r="Q70" s="143"/>
    </row>
    <row r="71" spans="1:17" ht="24" customHeight="1" x14ac:dyDescent="0.3">
      <c r="A71" s="90">
        <f t="shared" si="0"/>
        <v>66</v>
      </c>
      <c r="B71" s="406"/>
      <c r="C71" s="155" t="s">
        <v>533</v>
      </c>
      <c r="D71" s="152" t="s">
        <v>263</v>
      </c>
      <c r="E71" s="153">
        <v>200</v>
      </c>
      <c r="F71" s="153">
        <f t="shared" si="1"/>
        <v>1975</v>
      </c>
      <c r="G71" s="153">
        <f t="shared" si="2"/>
        <v>2174</v>
      </c>
      <c r="H71" s="151"/>
      <c r="I71" s="154"/>
      <c r="J71" s="63" t="s">
        <v>611</v>
      </c>
      <c r="L71" s="151"/>
      <c r="M71" s="143"/>
      <c r="N71" s="143"/>
      <c r="O71" s="143"/>
      <c r="P71" s="143"/>
      <c r="Q71" s="143"/>
    </row>
    <row r="72" spans="1:17" ht="24" customHeight="1" x14ac:dyDescent="0.3">
      <c r="A72" s="90">
        <f t="shared" si="0"/>
        <v>67</v>
      </c>
      <c r="B72" s="406"/>
      <c r="C72" s="155" t="s">
        <v>537</v>
      </c>
      <c r="D72" s="152" t="s">
        <v>263</v>
      </c>
      <c r="E72" s="153">
        <v>200</v>
      </c>
      <c r="F72" s="153">
        <f t="shared" si="1"/>
        <v>2175</v>
      </c>
      <c r="G72" s="153">
        <f t="shared" si="2"/>
        <v>2374</v>
      </c>
      <c r="H72" s="151"/>
      <c r="I72" s="154"/>
      <c r="J72" s="63" t="s">
        <v>611</v>
      </c>
      <c r="L72" s="151"/>
      <c r="M72" s="143"/>
      <c r="N72" s="143"/>
      <c r="O72" s="143"/>
      <c r="P72" s="143"/>
      <c r="Q72" s="143"/>
    </row>
    <row r="73" spans="1:17" ht="24" customHeight="1" x14ac:dyDescent="0.3">
      <c r="A73" s="90">
        <f t="shared" si="0"/>
        <v>68</v>
      </c>
      <c r="B73" s="406"/>
      <c r="C73" s="155" t="s">
        <v>534</v>
      </c>
      <c r="D73" s="152" t="s">
        <v>263</v>
      </c>
      <c r="E73" s="153">
        <v>200</v>
      </c>
      <c r="F73" s="153">
        <f t="shared" ref="F73:F79" si="3">G72+1</f>
        <v>2375</v>
      </c>
      <c r="G73" s="153">
        <f t="shared" ref="G73:G79" si="4">E73+F73-1</f>
        <v>2574</v>
      </c>
      <c r="H73" s="151"/>
      <c r="I73" s="154"/>
      <c r="J73" s="63" t="s">
        <v>611</v>
      </c>
      <c r="L73" s="151"/>
      <c r="M73" s="143"/>
      <c r="N73" s="143"/>
      <c r="O73" s="143"/>
      <c r="P73" s="143"/>
      <c r="Q73" s="143"/>
    </row>
    <row r="74" spans="1:17" ht="24" customHeight="1" x14ac:dyDescent="0.3">
      <c r="A74" s="90">
        <f t="shared" si="0"/>
        <v>69</v>
      </c>
      <c r="B74" s="406" t="s">
        <v>595</v>
      </c>
      <c r="C74" s="155" t="s">
        <v>535</v>
      </c>
      <c r="D74" s="152" t="s">
        <v>265</v>
      </c>
      <c r="E74" s="153">
        <v>50</v>
      </c>
      <c r="F74" s="153">
        <f t="shared" si="3"/>
        <v>2575</v>
      </c>
      <c r="G74" s="153">
        <f t="shared" si="4"/>
        <v>2624</v>
      </c>
      <c r="H74" s="151"/>
      <c r="I74" s="154"/>
      <c r="J74" s="63" t="s">
        <v>611</v>
      </c>
      <c r="L74" s="151"/>
      <c r="M74" s="143"/>
      <c r="N74" s="143"/>
      <c r="O74" s="143"/>
      <c r="P74" s="143"/>
      <c r="Q74" s="143"/>
    </row>
    <row r="75" spans="1:17" ht="24" customHeight="1" x14ac:dyDescent="0.3">
      <c r="A75" s="90">
        <f t="shared" si="0"/>
        <v>70</v>
      </c>
      <c r="B75" s="406"/>
      <c r="C75" s="155" t="s">
        <v>538</v>
      </c>
      <c r="D75" s="152" t="s">
        <v>265</v>
      </c>
      <c r="E75" s="153">
        <v>12</v>
      </c>
      <c r="F75" s="153">
        <f t="shared" si="3"/>
        <v>2625</v>
      </c>
      <c r="G75" s="153">
        <f t="shared" si="4"/>
        <v>2636</v>
      </c>
      <c r="H75" s="151"/>
      <c r="I75" s="154" t="s">
        <v>397</v>
      </c>
      <c r="J75" s="63" t="s">
        <v>611</v>
      </c>
      <c r="L75" s="151"/>
      <c r="M75" s="143"/>
      <c r="N75" s="143"/>
      <c r="O75" s="143"/>
      <c r="P75" s="143"/>
      <c r="Q75" s="143"/>
    </row>
    <row r="76" spans="1:17" ht="24" customHeight="1" x14ac:dyDescent="0.3">
      <c r="A76" s="90">
        <f t="shared" si="0"/>
        <v>71</v>
      </c>
      <c r="B76" s="406"/>
      <c r="C76" s="155" t="s">
        <v>614</v>
      </c>
      <c r="D76" s="152" t="s">
        <v>265</v>
      </c>
      <c r="E76" s="153">
        <v>1</v>
      </c>
      <c r="F76" s="153">
        <f t="shared" si="3"/>
        <v>2637</v>
      </c>
      <c r="G76" s="153">
        <f t="shared" si="4"/>
        <v>2637</v>
      </c>
      <c r="H76" s="151"/>
      <c r="I76" s="154" t="s">
        <v>211</v>
      </c>
      <c r="J76" s="63" t="s">
        <v>611</v>
      </c>
      <c r="L76" s="151"/>
      <c r="M76" s="143"/>
      <c r="N76" s="143"/>
      <c r="O76" s="143"/>
      <c r="P76" s="143"/>
      <c r="Q76" s="143"/>
    </row>
    <row r="77" spans="1:17" ht="24" customHeight="1" x14ac:dyDescent="0.3">
      <c r="A77" s="90">
        <f t="shared" si="0"/>
        <v>72</v>
      </c>
      <c r="B77" s="406"/>
      <c r="C77" s="155" t="s">
        <v>139</v>
      </c>
      <c r="D77" s="152" t="s">
        <v>265</v>
      </c>
      <c r="E77" s="153">
        <v>1</v>
      </c>
      <c r="F77" s="153">
        <f t="shared" si="3"/>
        <v>2638</v>
      </c>
      <c r="G77" s="153">
        <f t="shared" si="4"/>
        <v>2638</v>
      </c>
      <c r="H77" s="151"/>
      <c r="I77" s="154" t="s">
        <v>405</v>
      </c>
      <c r="J77" s="63" t="s">
        <v>611</v>
      </c>
      <c r="L77" s="151"/>
      <c r="M77" s="143"/>
      <c r="N77" s="143"/>
      <c r="O77" s="143"/>
      <c r="P77" s="143"/>
      <c r="Q77" s="143"/>
    </row>
    <row r="78" spans="1:17" ht="24" customHeight="1" x14ac:dyDescent="0.3">
      <c r="A78" s="90">
        <f t="shared" ref="A78:A82" si="5">ROW()-5</f>
        <v>73</v>
      </c>
      <c r="B78" s="406"/>
      <c r="C78" s="155" t="s">
        <v>142</v>
      </c>
      <c r="D78" s="152" t="s">
        <v>265</v>
      </c>
      <c r="E78" s="153">
        <v>1</v>
      </c>
      <c r="F78" s="153">
        <f t="shared" si="3"/>
        <v>2639</v>
      </c>
      <c r="G78" s="153">
        <f t="shared" si="4"/>
        <v>2639</v>
      </c>
      <c r="H78" s="151"/>
      <c r="I78" s="154" t="s">
        <v>134</v>
      </c>
      <c r="J78" s="63" t="s">
        <v>611</v>
      </c>
      <c r="L78" s="151"/>
      <c r="M78" s="143"/>
      <c r="N78" s="143"/>
      <c r="O78" s="143"/>
      <c r="P78" s="143"/>
      <c r="Q78" s="143"/>
    </row>
    <row r="79" spans="1:17" ht="24" customHeight="1" thickBot="1" x14ac:dyDescent="0.35">
      <c r="A79" s="90">
        <f t="shared" si="5"/>
        <v>74</v>
      </c>
      <c r="B79" s="407"/>
      <c r="C79" s="156" t="s">
        <v>146</v>
      </c>
      <c r="D79" s="157" t="s">
        <v>265</v>
      </c>
      <c r="E79" s="158">
        <v>12</v>
      </c>
      <c r="F79" s="267">
        <f t="shared" si="3"/>
        <v>2640</v>
      </c>
      <c r="G79" s="267">
        <f t="shared" si="4"/>
        <v>2651</v>
      </c>
      <c r="H79" s="159"/>
      <c r="I79" s="160" t="s">
        <v>397</v>
      </c>
      <c r="J79" s="63" t="s">
        <v>611</v>
      </c>
      <c r="L79" s="151"/>
      <c r="M79" s="143"/>
      <c r="N79" s="143"/>
      <c r="O79" s="143"/>
      <c r="P79" s="143"/>
      <c r="Q79" s="143"/>
    </row>
    <row r="80" spans="1:17" ht="135.75" customHeight="1" x14ac:dyDescent="0.3">
      <c r="A80" s="316">
        <f t="shared" si="5"/>
        <v>75</v>
      </c>
      <c r="B80" s="403" t="s">
        <v>738</v>
      </c>
      <c r="C80" s="320" t="s">
        <v>395</v>
      </c>
      <c r="D80" s="321" t="s">
        <v>265</v>
      </c>
      <c r="E80" s="322">
        <v>1</v>
      </c>
      <c r="F80" s="316">
        <f>G79+1</f>
        <v>2652</v>
      </c>
      <c r="G80" s="316">
        <f>F80+E80-1</f>
        <v>2652</v>
      </c>
      <c r="H80" s="323" t="s">
        <v>256</v>
      </c>
      <c r="I80" s="324" t="s">
        <v>740</v>
      </c>
      <c r="J80" s="312" t="s">
        <v>737</v>
      </c>
      <c r="L80" s="310"/>
      <c r="M80" s="311"/>
      <c r="N80" s="311"/>
      <c r="O80" s="311"/>
      <c r="P80" s="311"/>
      <c r="Q80" s="311"/>
    </row>
    <row r="81" spans="1:17" ht="201.75" customHeight="1" x14ac:dyDescent="0.3">
      <c r="A81" s="445">
        <f t="shared" si="5"/>
        <v>76</v>
      </c>
      <c r="B81" s="404"/>
      <c r="C81" s="442" t="s">
        <v>400</v>
      </c>
      <c r="D81" s="443" t="s">
        <v>265</v>
      </c>
      <c r="E81" s="444">
        <v>1</v>
      </c>
      <c r="F81" s="445">
        <f>G80+1</f>
        <v>2653</v>
      </c>
      <c r="G81" s="445">
        <f>F81+E81-1</f>
        <v>2653</v>
      </c>
      <c r="H81" s="446" t="s">
        <v>256</v>
      </c>
      <c r="I81" s="441" t="s">
        <v>770</v>
      </c>
      <c r="J81" s="312" t="s">
        <v>788</v>
      </c>
      <c r="L81" s="310"/>
      <c r="M81" s="311"/>
      <c r="N81" s="311"/>
      <c r="O81" s="311"/>
      <c r="P81" s="311"/>
      <c r="Q81" s="311"/>
    </row>
    <row r="82" spans="1:17" ht="24" customHeight="1" x14ac:dyDescent="0.3">
      <c r="A82" s="316">
        <f>ROW()-6</f>
        <v>76</v>
      </c>
      <c r="B82" s="320"/>
      <c r="C82" s="320" t="s">
        <v>558</v>
      </c>
      <c r="D82" s="321" t="s">
        <v>265</v>
      </c>
      <c r="E82" s="322">
        <f>3004-SUM(E6:E80)</f>
        <v>351</v>
      </c>
      <c r="F82" s="316">
        <f>G80+1</f>
        <v>2653</v>
      </c>
      <c r="G82" s="316">
        <f>F82+E82-1</f>
        <v>3003</v>
      </c>
      <c r="H82" s="323"/>
      <c r="I82" s="324"/>
    </row>
    <row r="83" spans="1:17" ht="18" customHeight="1" x14ac:dyDescent="0.3">
      <c r="E83" s="69">
        <f>SUM(E6:E82)-E81</f>
        <v>3004</v>
      </c>
    </row>
  </sheetData>
  <mergeCells count="23">
    <mergeCell ref="B80:B81"/>
    <mergeCell ref="A3:B3"/>
    <mergeCell ref="C3:F3"/>
    <mergeCell ref="G3:H3"/>
    <mergeCell ref="A1:B1"/>
    <mergeCell ref="C1:F1"/>
    <mergeCell ref="G1:H1"/>
    <mergeCell ref="A2:B2"/>
    <mergeCell ref="C2:F2"/>
    <mergeCell ref="G2:H2"/>
    <mergeCell ref="B74:B79"/>
    <mergeCell ref="B31:B48"/>
    <mergeCell ref="B49:B54"/>
    <mergeCell ref="B55:B62"/>
    <mergeCell ref="B63:B66"/>
    <mergeCell ref="B67:B73"/>
    <mergeCell ref="L4:Q4"/>
    <mergeCell ref="B5:C5"/>
    <mergeCell ref="L16:Q16"/>
    <mergeCell ref="B18:B20"/>
    <mergeCell ref="B21:B30"/>
    <mergeCell ref="B6:B15"/>
    <mergeCell ref="B16:B17"/>
  </mergeCells>
  <phoneticPr fontId="33" type="noConversion"/>
  <printOptions horizontalCentered="1"/>
  <pageMargins left="0.23622047244094491" right="0.23622047244094491" top="0.74803149606299213" bottom="0.74803149606299213" header="0.31496062992125984" footer="0.31496062992125984"/>
  <pageSetup paperSize="9" scale="60" fitToHeight="4"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CI26"/>
  <sheetViews>
    <sheetView zoomScale="80" zoomScaleNormal="80" zoomScaleSheetLayoutView="75" workbookViewId="0">
      <pane ySplit="5" topLeftCell="A6" activePane="bottomLeft" state="frozen"/>
      <selection pane="bottomLeft" activeCell="C1" sqref="C1:F1"/>
    </sheetView>
  </sheetViews>
  <sheetFormatPr defaultColWidth="8.875" defaultRowHeight="12" x14ac:dyDescent="0.3"/>
  <cols>
    <col min="1" max="1" width="4.125" style="78" customWidth="1"/>
    <col min="2" max="2" width="5.375" style="67" customWidth="1"/>
    <col min="3" max="3" width="28.875" style="67" customWidth="1"/>
    <col min="4" max="4" width="4.625" style="78" customWidth="1"/>
    <col min="5" max="5" width="4.125" style="67" customWidth="1"/>
    <col min="6" max="7" width="5.625" style="67" customWidth="1"/>
    <col min="8" max="8" width="4.625" style="78" customWidth="1"/>
    <col min="9" max="9" width="33.625" style="162" customWidth="1"/>
    <col min="10" max="10" width="18.125" style="67" customWidth="1"/>
    <col min="11" max="11" width="19.125" style="67" customWidth="1"/>
    <col min="12" max="13" width="15.625" style="67" customWidth="1"/>
    <col min="14" max="16384" width="8.875" style="67"/>
  </cols>
  <sheetData>
    <row r="1" spans="1:11" ht="18" customHeight="1" x14ac:dyDescent="0.3">
      <c r="A1" s="421" t="s">
        <v>246</v>
      </c>
      <c r="B1" s="421"/>
      <c r="C1" s="422" t="s">
        <v>774</v>
      </c>
      <c r="D1" s="422"/>
      <c r="E1" s="422"/>
      <c r="F1" s="422"/>
      <c r="G1" s="421" t="s">
        <v>548</v>
      </c>
      <c r="H1" s="421"/>
      <c r="I1" s="102" t="str">
        <f>E26&amp;" Byte"</f>
        <v>1104 Byte</v>
      </c>
    </row>
    <row r="2" spans="1:11" ht="18" customHeight="1" x14ac:dyDescent="0.3">
      <c r="A2" s="421" t="s">
        <v>241</v>
      </c>
      <c r="B2" s="421"/>
      <c r="C2" s="422" t="s">
        <v>557</v>
      </c>
      <c r="D2" s="422"/>
      <c r="E2" s="422"/>
      <c r="F2" s="422"/>
      <c r="G2" s="421" t="s">
        <v>549</v>
      </c>
      <c r="H2" s="421"/>
      <c r="I2" s="350" t="s">
        <v>596</v>
      </c>
    </row>
    <row r="3" spans="1:11" ht="18" customHeight="1" x14ac:dyDescent="0.3">
      <c r="A3" s="421" t="s">
        <v>253</v>
      </c>
      <c r="B3" s="421"/>
      <c r="C3" s="422" t="s">
        <v>486</v>
      </c>
      <c r="D3" s="422"/>
      <c r="E3" s="422"/>
      <c r="F3" s="422"/>
      <c r="G3" s="421" t="s">
        <v>272</v>
      </c>
      <c r="H3" s="421"/>
      <c r="I3" s="102" t="s">
        <v>760</v>
      </c>
    </row>
    <row r="4" spans="1:11" ht="7.5" customHeight="1" x14ac:dyDescent="0.3"/>
    <row r="5" spans="1:11" ht="26.1" customHeight="1" x14ac:dyDescent="0.3">
      <c r="A5" s="163" t="s">
        <v>269</v>
      </c>
      <c r="B5" s="421" t="s">
        <v>550</v>
      </c>
      <c r="C5" s="423"/>
      <c r="D5" s="216" t="s">
        <v>267</v>
      </c>
      <c r="E5" s="216" t="s">
        <v>245</v>
      </c>
      <c r="F5" s="216" t="s">
        <v>248</v>
      </c>
      <c r="G5" s="216" t="s">
        <v>264</v>
      </c>
      <c r="H5" s="217" t="s">
        <v>554</v>
      </c>
      <c r="I5" s="217" t="s">
        <v>352</v>
      </c>
    </row>
    <row r="6" spans="1:11" ht="39" customHeight="1" x14ac:dyDescent="0.3">
      <c r="A6" s="98">
        <f>ROW()-5</f>
        <v>1</v>
      </c>
      <c r="B6" s="424" t="s">
        <v>349</v>
      </c>
      <c r="C6" s="80" t="s">
        <v>561</v>
      </c>
      <c r="D6" s="81" t="s">
        <v>257</v>
      </c>
      <c r="E6" s="82">
        <v>4</v>
      </c>
      <c r="F6" s="80">
        <v>0</v>
      </c>
      <c r="G6" s="80">
        <f>F6+E6-1</f>
        <v>3</v>
      </c>
      <c r="H6" s="81" t="s">
        <v>258</v>
      </c>
      <c r="I6" s="84" t="s">
        <v>99</v>
      </c>
      <c r="J6" s="164"/>
      <c r="K6" s="164"/>
    </row>
    <row r="7" spans="1:11" ht="34.5" customHeight="1" x14ac:dyDescent="0.3">
      <c r="A7" s="98">
        <f t="shared" ref="A7:A25" si="0">ROW()-5</f>
        <v>2</v>
      </c>
      <c r="B7" s="424"/>
      <c r="C7" s="165" t="s">
        <v>548</v>
      </c>
      <c r="D7" s="166" t="s">
        <v>257</v>
      </c>
      <c r="E7" s="227">
        <v>5</v>
      </c>
      <c r="F7" s="195">
        <f>G6+1</f>
        <v>4</v>
      </c>
      <c r="G7" s="195">
        <f>F7+E7-1</f>
        <v>8</v>
      </c>
      <c r="H7" s="228" t="s">
        <v>258</v>
      </c>
      <c r="I7" s="167" t="s">
        <v>600</v>
      </c>
    </row>
    <row r="8" spans="1:11" ht="33.75" customHeight="1" x14ac:dyDescent="0.3">
      <c r="A8" s="168">
        <f t="shared" si="0"/>
        <v>3</v>
      </c>
      <c r="B8" s="424"/>
      <c r="C8" s="169" t="s">
        <v>549</v>
      </c>
      <c r="D8" s="170" t="s">
        <v>265</v>
      </c>
      <c r="E8" s="171">
        <v>4</v>
      </c>
      <c r="F8" s="229">
        <f t="shared" ref="F8:F25" si="1">G7+1</f>
        <v>9</v>
      </c>
      <c r="G8" s="229">
        <f t="shared" ref="G8:G25" si="2">F8+E8-1</f>
        <v>12</v>
      </c>
      <c r="H8" s="170" t="s">
        <v>258</v>
      </c>
      <c r="I8" s="172" t="s">
        <v>44</v>
      </c>
    </row>
    <row r="9" spans="1:11" ht="42" customHeight="1" x14ac:dyDescent="0.3">
      <c r="A9" s="168">
        <f t="shared" si="0"/>
        <v>4</v>
      </c>
      <c r="B9" s="424"/>
      <c r="C9" s="80" t="s">
        <v>555</v>
      </c>
      <c r="D9" s="81" t="s">
        <v>265</v>
      </c>
      <c r="E9" s="82">
        <v>3</v>
      </c>
      <c r="F9" s="80">
        <f t="shared" si="1"/>
        <v>13</v>
      </c>
      <c r="G9" s="80">
        <f t="shared" si="2"/>
        <v>15</v>
      </c>
      <c r="H9" s="81"/>
      <c r="I9" s="97"/>
    </row>
    <row r="10" spans="1:11" ht="24" customHeight="1" x14ac:dyDescent="0.3">
      <c r="A10" s="168">
        <f t="shared" si="0"/>
        <v>5</v>
      </c>
      <c r="B10" s="424"/>
      <c r="C10" s="80" t="s">
        <v>552</v>
      </c>
      <c r="D10" s="81" t="s">
        <v>265</v>
      </c>
      <c r="E10" s="82">
        <v>4</v>
      </c>
      <c r="F10" s="80">
        <f t="shared" si="1"/>
        <v>16</v>
      </c>
      <c r="G10" s="80">
        <f t="shared" si="2"/>
        <v>19</v>
      </c>
      <c r="H10" s="81"/>
      <c r="I10" s="84"/>
    </row>
    <row r="11" spans="1:11" ht="24" customHeight="1" x14ac:dyDescent="0.3">
      <c r="A11" s="168">
        <f t="shared" si="0"/>
        <v>6</v>
      </c>
      <c r="B11" s="424"/>
      <c r="C11" s="98" t="s">
        <v>496</v>
      </c>
      <c r="D11" s="100" t="s">
        <v>265</v>
      </c>
      <c r="E11" s="101">
        <v>14</v>
      </c>
      <c r="F11" s="98">
        <f t="shared" si="1"/>
        <v>20</v>
      </c>
      <c r="G11" s="98">
        <f t="shared" si="2"/>
        <v>33</v>
      </c>
      <c r="H11" s="100"/>
      <c r="I11" s="102" t="s">
        <v>686</v>
      </c>
    </row>
    <row r="12" spans="1:11" ht="24" customHeight="1" x14ac:dyDescent="0.3">
      <c r="A12" s="168">
        <f t="shared" si="0"/>
        <v>7</v>
      </c>
      <c r="B12" s="424"/>
      <c r="C12" s="98" t="s">
        <v>499</v>
      </c>
      <c r="D12" s="100" t="s">
        <v>265</v>
      </c>
      <c r="E12" s="101">
        <v>14</v>
      </c>
      <c r="F12" s="98">
        <f t="shared" si="1"/>
        <v>34</v>
      </c>
      <c r="G12" s="98">
        <f t="shared" si="2"/>
        <v>47</v>
      </c>
      <c r="H12" s="100"/>
      <c r="I12" s="102" t="s">
        <v>700</v>
      </c>
    </row>
    <row r="13" spans="1:11" ht="34.5" customHeight="1" x14ac:dyDescent="0.3">
      <c r="A13" s="168">
        <f t="shared" si="0"/>
        <v>8</v>
      </c>
      <c r="B13" s="424"/>
      <c r="C13" s="80" t="s">
        <v>497</v>
      </c>
      <c r="D13" s="81" t="s">
        <v>257</v>
      </c>
      <c r="E13" s="82">
        <v>8</v>
      </c>
      <c r="F13" s="80">
        <f t="shared" si="1"/>
        <v>48</v>
      </c>
      <c r="G13" s="80">
        <f t="shared" si="2"/>
        <v>55</v>
      </c>
      <c r="H13" s="81" t="s">
        <v>258</v>
      </c>
      <c r="I13" s="84" t="s">
        <v>230</v>
      </c>
    </row>
    <row r="14" spans="1:11" ht="34.5" customHeight="1" x14ac:dyDescent="0.3">
      <c r="A14" s="168">
        <f t="shared" si="0"/>
        <v>9</v>
      </c>
      <c r="B14" s="424"/>
      <c r="C14" s="80" t="s">
        <v>500</v>
      </c>
      <c r="D14" s="81" t="s">
        <v>257</v>
      </c>
      <c r="E14" s="82">
        <v>8</v>
      </c>
      <c r="F14" s="98">
        <f t="shared" si="1"/>
        <v>56</v>
      </c>
      <c r="G14" s="98">
        <f t="shared" si="2"/>
        <v>63</v>
      </c>
      <c r="H14" s="81"/>
      <c r="I14" s="84"/>
    </row>
    <row r="15" spans="1:11" ht="24" customHeight="1" x14ac:dyDescent="0.3">
      <c r="A15" s="218">
        <f t="shared" si="0"/>
        <v>10</v>
      </c>
      <c r="B15" s="425"/>
      <c r="C15" s="103" t="s">
        <v>558</v>
      </c>
      <c r="D15" s="105" t="s">
        <v>265</v>
      </c>
      <c r="E15" s="189">
        <v>40</v>
      </c>
      <c r="F15" s="103">
        <f t="shared" si="1"/>
        <v>64</v>
      </c>
      <c r="G15" s="103">
        <f t="shared" si="2"/>
        <v>103</v>
      </c>
      <c r="H15" s="105"/>
      <c r="I15" s="219" t="s">
        <v>559</v>
      </c>
    </row>
    <row r="16" spans="1:11" ht="36" customHeight="1" x14ac:dyDescent="0.3">
      <c r="A16" s="174">
        <f t="shared" si="0"/>
        <v>11</v>
      </c>
      <c r="B16" s="426" t="s">
        <v>242</v>
      </c>
      <c r="C16" s="173" t="s">
        <v>501</v>
      </c>
      <c r="D16" s="175" t="s">
        <v>265</v>
      </c>
      <c r="E16" s="173">
        <v>20</v>
      </c>
      <c r="F16" s="173">
        <f t="shared" si="1"/>
        <v>104</v>
      </c>
      <c r="G16" s="173">
        <f t="shared" si="2"/>
        <v>123</v>
      </c>
      <c r="H16" s="175" t="s">
        <v>258</v>
      </c>
      <c r="I16" s="109" t="s">
        <v>94</v>
      </c>
    </row>
    <row r="17" spans="1:87" ht="41.25" customHeight="1" x14ac:dyDescent="0.3">
      <c r="A17" s="180">
        <f t="shared" si="0"/>
        <v>12</v>
      </c>
      <c r="B17" s="427"/>
      <c r="C17" s="191" t="s">
        <v>356</v>
      </c>
      <c r="D17" s="190" t="s">
        <v>265</v>
      </c>
      <c r="E17" s="192">
        <v>20</v>
      </c>
      <c r="F17" s="103">
        <f t="shared" si="1"/>
        <v>124</v>
      </c>
      <c r="G17" s="103">
        <f t="shared" si="2"/>
        <v>143</v>
      </c>
      <c r="H17" s="190" t="s">
        <v>258</v>
      </c>
      <c r="I17" s="221" t="s">
        <v>60</v>
      </c>
    </row>
    <row r="18" spans="1:87" ht="198" customHeight="1" x14ac:dyDescent="0.3">
      <c r="A18" s="174">
        <f t="shared" si="0"/>
        <v>13</v>
      </c>
      <c r="B18" s="279"/>
      <c r="C18" s="280" t="s">
        <v>540</v>
      </c>
      <c r="D18" s="175" t="s">
        <v>265</v>
      </c>
      <c r="E18" s="173">
        <v>2</v>
      </c>
      <c r="F18" s="173">
        <f t="shared" si="1"/>
        <v>144</v>
      </c>
      <c r="G18" s="173">
        <f t="shared" si="2"/>
        <v>145</v>
      </c>
      <c r="H18" s="175" t="s">
        <v>258</v>
      </c>
      <c r="I18" s="351" t="s">
        <v>765</v>
      </c>
      <c r="J18" s="352" t="s">
        <v>766</v>
      </c>
    </row>
    <row r="19" spans="1:87" ht="105" customHeight="1" x14ac:dyDescent="0.3">
      <c r="A19" s="183">
        <v>14</v>
      </c>
      <c r="B19" s="243"/>
      <c r="C19" s="59" t="s">
        <v>138</v>
      </c>
      <c r="D19" s="113" t="s">
        <v>265</v>
      </c>
      <c r="E19" s="115">
        <v>8</v>
      </c>
      <c r="F19" s="98">
        <f t="shared" si="1"/>
        <v>146</v>
      </c>
      <c r="G19" s="98">
        <f t="shared" si="2"/>
        <v>153</v>
      </c>
      <c r="H19" s="100" t="s">
        <v>256</v>
      </c>
      <c r="I19" s="246" t="s">
        <v>63</v>
      </c>
      <c r="J19" s="242" t="s">
        <v>171</v>
      </c>
    </row>
    <row r="20" spans="1:87" ht="165" customHeight="1" x14ac:dyDescent="0.3">
      <c r="A20" s="180">
        <f t="shared" si="0"/>
        <v>15</v>
      </c>
      <c r="B20" s="244"/>
      <c r="C20" s="245" t="s">
        <v>408</v>
      </c>
      <c r="D20" s="105" t="s">
        <v>265</v>
      </c>
      <c r="E20" s="103">
        <v>20</v>
      </c>
      <c r="F20" s="191">
        <f t="shared" si="1"/>
        <v>154</v>
      </c>
      <c r="G20" s="191">
        <f t="shared" si="2"/>
        <v>173</v>
      </c>
      <c r="H20" s="105" t="s">
        <v>256</v>
      </c>
      <c r="I20" s="247" t="s">
        <v>27</v>
      </c>
      <c r="J20" s="181" t="s">
        <v>61</v>
      </c>
      <c r="K20" s="417" t="s">
        <v>65</v>
      </c>
      <c r="L20" s="417"/>
      <c r="M20" s="417"/>
    </row>
    <row r="21" spans="1:87" s="89" customFormat="1" ht="42.75" customHeight="1" x14ac:dyDescent="0.3">
      <c r="A21" s="174">
        <f t="shared" si="0"/>
        <v>16</v>
      </c>
      <c r="B21" s="418" t="s">
        <v>147</v>
      </c>
      <c r="C21" s="173" t="s">
        <v>394</v>
      </c>
      <c r="D21" s="175" t="s">
        <v>257</v>
      </c>
      <c r="E21" s="248">
        <v>2</v>
      </c>
      <c r="F21" s="173">
        <f t="shared" si="1"/>
        <v>174</v>
      </c>
      <c r="G21" s="173">
        <f t="shared" si="2"/>
        <v>175</v>
      </c>
      <c r="H21" s="175"/>
      <c r="I21" s="249" t="s">
        <v>620</v>
      </c>
      <c r="J21" s="67" t="s">
        <v>418</v>
      </c>
      <c r="K21" s="417" t="s">
        <v>491</v>
      </c>
      <c r="L21" s="67"/>
      <c r="M21" s="67"/>
      <c r="N21" s="67"/>
      <c r="O21" s="67"/>
      <c r="P21" s="67"/>
      <c r="Q21" s="67"/>
      <c r="R21" s="67"/>
      <c r="S21" s="67"/>
      <c r="T21" s="67"/>
      <c r="U21" s="67"/>
      <c r="V21" s="67"/>
      <c r="W21" s="67"/>
      <c r="X21" s="67"/>
      <c r="Y21" s="67"/>
      <c r="Z21" s="67"/>
      <c r="AA21" s="67"/>
      <c r="AB21" s="67"/>
      <c r="AC21" s="67"/>
      <c r="AD21" s="67"/>
      <c r="AE21" s="67"/>
      <c r="AF21" s="67"/>
      <c r="AG21" s="67"/>
      <c r="AH21" s="67"/>
      <c r="AI21" s="67"/>
      <c r="AJ21" s="67"/>
      <c r="AK21" s="67"/>
      <c r="AL21" s="67"/>
      <c r="AM21" s="67"/>
      <c r="AN21" s="67"/>
      <c r="AO21" s="67"/>
      <c r="AP21" s="67"/>
      <c r="AQ21" s="67"/>
      <c r="AR21" s="67"/>
      <c r="AS21" s="67"/>
      <c r="AT21" s="67"/>
      <c r="AU21" s="67"/>
      <c r="AV21" s="67"/>
      <c r="AW21" s="67"/>
      <c r="AX21" s="67"/>
      <c r="AY21" s="67"/>
      <c r="AZ21" s="67"/>
      <c r="BA21" s="67"/>
      <c r="BB21" s="67"/>
      <c r="BC21" s="67"/>
      <c r="BD21" s="67"/>
      <c r="BE21" s="67"/>
      <c r="BF21" s="67"/>
      <c r="BG21" s="67"/>
      <c r="BH21" s="67"/>
      <c r="BI21" s="67"/>
      <c r="BJ21" s="67"/>
      <c r="BK21" s="67"/>
      <c r="BL21" s="67"/>
      <c r="BM21" s="67"/>
      <c r="BN21" s="67"/>
      <c r="BO21" s="67"/>
      <c r="BP21" s="67"/>
      <c r="BQ21" s="67"/>
      <c r="BR21" s="67"/>
      <c r="BS21" s="67"/>
      <c r="BT21" s="67"/>
      <c r="BU21" s="67"/>
      <c r="BV21" s="67"/>
      <c r="BW21" s="67"/>
      <c r="BX21" s="67"/>
      <c r="BY21" s="67"/>
      <c r="BZ21" s="67"/>
      <c r="CA21" s="67"/>
      <c r="CB21" s="67"/>
      <c r="CC21" s="67"/>
      <c r="CD21" s="67"/>
      <c r="CE21" s="67"/>
      <c r="CF21" s="67"/>
      <c r="CG21" s="67"/>
      <c r="CH21" s="67"/>
      <c r="CI21" s="67"/>
    </row>
    <row r="22" spans="1:87" s="89" customFormat="1" ht="42.75" customHeight="1" x14ac:dyDescent="0.3">
      <c r="A22" s="183">
        <v>17</v>
      </c>
      <c r="B22" s="419"/>
      <c r="C22" s="98" t="s">
        <v>140</v>
      </c>
      <c r="D22" s="250" t="s">
        <v>263</v>
      </c>
      <c r="E22" s="251">
        <v>300</v>
      </c>
      <c r="F22" s="98">
        <f t="shared" si="1"/>
        <v>176</v>
      </c>
      <c r="G22" s="98">
        <f t="shared" si="2"/>
        <v>475</v>
      </c>
      <c r="H22" s="100"/>
      <c r="I22" s="252"/>
      <c r="J22" s="67" t="s">
        <v>419</v>
      </c>
      <c r="K22" s="417"/>
      <c r="L22" s="67"/>
      <c r="M22" s="67"/>
      <c r="N22" s="67"/>
      <c r="O22" s="67"/>
      <c r="P22" s="67"/>
      <c r="Q22" s="67"/>
      <c r="R22" s="67"/>
      <c r="S22" s="67"/>
      <c r="T22" s="67"/>
      <c r="U22" s="67"/>
      <c r="V22" s="67"/>
      <c r="W22" s="67"/>
      <c r="X22" s="67"/>
      <c r="Y22" s="67"/>
      <c r="Z22" s="67"/>
      <c r="AA22" s="67"/>
      <c r="AB22" s="67"/>
      <c r="AC22" s="67"/>
      <c r="AD22" s="67"/>
      <c r="AE22" s="67"/>
      <c r="AF22" s="67"/>
      <c r="AG22" s="67"/>
      <c r="AH22" s="67"/>
      <c r="AI22" s="67"/>
      <c r="AJ22" s="67"/>
      <c r="AK22" s="67"/>
      <c r="AL22" s="67"/>
      <c r="AM22" s="67"/>
      <c r="AN22" s="67"/>
      <c r="AO22" s="67"/>
      <c r="AP22" s="67"/>
      <c r="AQ22" s="67"/>
      <c r="AR22" s="67"/>
      <c r="AS22" s="67"/>
      <c r="AT22" s="67"/>
      <c r="AU22" s="67"/>
      <c r="AV22" s="67"/>
      <c r="AW22" s="67"/>
      <c r="AX22" s="67"/>
      <c r="AY22" s="67"/>
      <c r="AZ22" s="67"/>
      <c r="BA22" s="67"/>
      <c r="BB22" s="67"/>
      <c r="BC22" s="67"/>
      <c r="BD22" s="67"/>
      <c r="BE22" s="67"/>
      <c r="BF22" s="67"/>
      <c r="BG22" s="67"/>
      <c r="BH22" s="67"/>
      <c r="BI22" s="67"/>
      <c r="BJ22" s="67"/>
      <c r="BK22" s="67"/>
      <c r="BL22" s="67"/>
      <c r="BM22" s="67"/>
      <c r="BN22" s="67"/>
      <c r="BO22" s="67"/>
      <c r="BP22" s="67"/>
      <c r="BQ22" s="67"/>
      <c r="BR22" s="67"/>
      <c r="BS22" s="67"/>
      <c r="BT22" s="67"/>
      <c r="BU22" s="67"/>
      <c r="BV22" s="67"/>
      <c r="BW22" s="67"/>
      <c r="BX22" s="67"/>
      <c r="BY22" s="67"/>
      <c r="BZ22" s="67"/>
      <c r="CA22" s="67"/>
      <c r="CB22" s="67"/>
      <c r="CC22" s="67"/>
      <c r="CD22" s="67"/>
      <c r="CE22" s="67"/>
      <c r="CF22" s="67"/>
      <c r="CG22" s="67"/>
      <c r="CH22" s="67"/>
      <c r="CI22" s="67"/>
    </row>
    <row r="23" spans="1:87" s="89" customFormat="1" ht="42.75" customHeight="1" x14ac:dyDescent="0.3">
      <c r="A23" s="183">
        <f t="shared" si="0"/>
        <v>18</v>
      </c>
      <c r="B23" s="419"/>
      <c r="C23" s="80" t="s">
        <v>724</v>
      </c>
      <c r="D23" s="81" t="s">
        <v>263</v>
      </c>
      <c r="E23" s="82">
        <v>300</v>
      </c>
      <c r="F23" s="80">
        <f t="shared" si="1"/>
        <v>476</v>
      </c>
      <c r="G23" s="80">
        <f t="shared" si="2"/>
        <v>775</v>
      </c>
      <c r="H23" s="81"/>
      <c r="I23" s="184" t="s">
        <v>165</v>
      </c>
      <c r="J23" s="67" t="s">
        <v>418</v>
      </c>
      <c r="K23" s="417"/>
      <c r="L23" s="67"/>
      <c r="M23" s="67"/>
      <c r="N23" s="67"/>
      <c r="O23" s="67"/>
      <c r="P23" s="67"/>
      <c r="Q23" s="67"/>
      <c r="R23" s="67"/>
      <c r="S23" s="67"/>
      <c r="T23" s="67"/>
      <c r="U23" s="67"/>
      <c r="V23" s="67"/>
      <c r="W23" s="67"/>
      <c r="X23" s="67"/>
      <c r="Y23" s="67"/>
      <c r="Z23" s="67"/>
      <c r="AA23" s="67"/>
      <c r="AB23" s="67"/>
      <c r="AC23" s="67"/>
      <c r="AD23" s="67"/>
      <c r="AE23" s="67"/>
      <c r="AF23" s="67"/>
      <c r="AG23" s="67"/>
      <c r="AH23" s="67"/>
      <c r="AI23" s="67"/>
      <c r="AJ23" s="67"/>
      <c r="AK23" s="67"/>
      <c r="AL23" s="67"/>
      <c r="AM23" s="67"/>
      <c r="AN23" s="67"/>
      <c r="AO23" s="67"/>
      <c r="AP23" s="67"/>
      <c r="AQ23" s="67"/>
      <c r="AR23" s="67"/>
      <c r="AS23" s="67"/>
      <c r="AT23" s="67"/>
      <c r="AU23" s="67"/>
      <c r="AV23" s="67"/>
      <c r="AW23" s="67"/>
      <c r="AX23" s="67"/>
      <c r="AY23" s="67"/>
      <c r="AZ23" s="67"/>
      <c r="BA23" s="67"/>
      <c r="BB23" s="67"/>
      <c r="BC23" s="67"/>
      <c r="BD23" s="67"/>
      <c r="BE23" s="67"/>
      <c r="BF23" s="67"/>
      <c r="BG23" s="67"/>
      <c r="BH23" s="67"/>
      <c r="BI23" s="67"/>
      <c r="BJ23" s="67"/>
      <c r="BK23" s="67"/>
      <c r="BL23" s="67"/>
      <c r="BM23" s="67"/>
      <c r="BN23" s="67"/>
      <c r="BO23" s="67"/>
      <c r="BP23" s="67"/>
      <c r="BQ23" s="67"/>
      <c r="BR23" s="67"/>
      <c r="BS23" s="67"/>
      <c r="BT23" s="67"/>
      <c r="BU23" s="67"/>
      <c r="BV23" s="67"/>
      <c r="BW23" s="67"/>
      <c r="BX23" s="67"/>
      <c r="BY23" s="67"/>
      <c r="BZ23" s="67"/>
      <c r="CA23" s="67"/>
      <c r="CB23" s="67"/>
      <c r="CC23" s="67"/>
      <c r="CD23" s="67"/>
      <c r="CE23" s="67"/>
      <c r="CF23" s="67"/>
      <c r="CG23" s="67"/>
      <c r="CH23" s="67"/>
      <c r="CI23" s="67"/>
    </row>
    <row r="24" spans="1:87" s="89" customFormat="1" ht="39.6" customHeight="1" x14ac:dyDescent="0.3">
      <c r="A24" s="176">
        <f t="shared" si="0"/>
        <v>19</v>
      </c>
      <c r="B24" s="420"/>
      <c r="C24" s="110" t="s">
        <v>539</v>
      </c>
      <c r="D24" s="111" t="s">
        <v>265</v>
      </c>
      <c r="E24" s="110">
        <v>14</v>
      </c>
      <c r="F24" s="177">
        <f t="shared" si="1"/>
        <v>776</v>
      </c>
      <c r="G24" s="177">
        <f t="shared" si="2"/>
        <v>789</v>
      </c>
      <c r="H24" s="178" t="s">
        <v>256</v>
      </c>
      <c r="I24" s="179" t="s">
        <v>204</v>
      </c>
      <c r="J24" s="67" t="s">
        <v>402</v>
      </c>
      <c r="K24" s="417"/>
      <c r="L24" s="67"/>
      <c r="M24" s="67"/>
      <c r="N24" s="67"/>
      <c r="O24" s="67"/>
      <c r="P24" s="67"/>
      <c r="Q24" s="67"/>
      <c r="R24" s="67"/>
      <c r="S24" s="67"/>
      <c r="T24" s="67"/>
      <c r="U24" s="67"/>
      <c r="V24" s="67"/>
      <c r="W24" s="67"/>
      <c r="X24" s="67"/>
      <c r="Y24" s="67"/>
      <c r="Z24" s="67"/>
      <c r="AA24" s="67"/>
      <c r="AB24" s="67"/>
      <c r="AC24" s="67"/>
      <c r="AD24" s="67"/>
      <c r="AE24" s="67"/>
      <c r="AF24" s="67"/>
      <c r="AG24" s="67"/>
      <c r="AH24" s="67"/>
      <c r="AI24" s="67"/>
      <c r="AJ24" s="67"/>
      <c r="AK24" s="67"/>
      <c r="AL24" s="67"/>
      <c r="AM24" s="67"/>
      <c r="AN24" s="67"/>
      <c r="AO24" s="67"/>
      <c r="AP24" s="67"/>
      <c r="AQ24" s="67"/>
      <c r="AR24" s="67"/>
      <c r="AS24" s="67"/>
      <c r="AT24" s="67"/>
      <c r="AU24" s="67"/>
      <c r="AV24" s="67"/>
      <c r="AW24" s="67"/>
      <c r="AX24" s="67"/>
      <c r="AY24" s="67"/>
      <c r="AZ24" s="67"/>
      <c r="BA24" s="67"/>
      <c r="BB24" s="67"/>
      <c r="BC24" s="67"/>
      <c r="BD24" s="67"/>
      <c r="BE24" s="67"/>
      <c r="BF24" s="67"/>
      <c r="BG24" s="67"/>
      <c r="BH24" s="67"/>
      <c r="BI24" s="67"/>
      <c r="BJ24" s="67"/>
      <c r="BK24" s="67"/>
      <c r="BL24" s="67"/>
      <c r="BM24" s="67"/>
      <c r="BN24" s="67"/>
      <c r="BO24" s="67"/>
      <c r="BP24" s="67"/>
      <c r="BQ24" s="67"/>
      <c r="BR24" s="67"/>
      <c r="BS24" s="67"/>
      <c r="BT24" s="67"/>
      <c r="BU24" s="67"/>
      <c r="BV24" s="67"/>
      <c r="BW24" s="67"/>
      <c r="BX24" s="67"/>
      <c r="BY24" s="67"/>
      <c r="BZ24" s="67"/>
      <c r="CA24" s="67"/>
      <c r="CB24" s="67"/>
      <c r="CC24" s="67"/>
      <c r="CD24" s="67"/>
      <c r="CE24" s="67"/>
      <c r="CF24" s="67"/>
      <c r="CG24" s="67"/>
      <c r="CH24" s="67"/>
      <c r="CI24" s="67"/>
    </row>
    <row r="25" spans="1:87" ht="34.5" customHeight="1" x14ac:dyDescent="0.3">
      <c r="A25" s="222">
        <f t="shared" si="0"/>
        <v>20</v>
      </c>
      <c r="B25" s="223"/>
      <c r="C25" s="224" t="s">
        <v>558</v>
      </c>
      <c r="D25" s="225" t="s">
        <v>265</v>
      </c>
      <c r="E25" s="224">
        <v>314</v>
      </c>
      <c r="F25" s="220">
        <f t="shared" si="1"/>
        <v>790</v>
      </c>
      <c r="G25" s="220">
        <f t="shared" si="2"/>
        <v>1103</v>
      </c>
      <c r="H25" s="225"/>
      <c r="I25" s="226"/>
    </row>
    <row r="26" spans="1:87" ht="18" customHeight="1" x14ac:dyDescent="0.3">
      <c r="E26" s="67">
        <f>SUM(E6:E25)</f>
        <v>1104</v>
      </c>
    </row>
  </sheetData>
  <mergeCells count="15">
    <mergeCell ref="A1:B1"/>
    <mergeCell ref="C1:F1"/>
    <mergeCell ref="G1:H1"/>
    <mergeCell ref="A2:B2"/>
    <mergeCell ref="C2:F2"/>
    <mergeCell ref="G2:H2"/>
    <mergeCell ref="K20:M20"/>
    <mergeCell ref="B21:B24"/>
    <mergeCell ref="K21:K24"/>
    <mergeCell ref="A3:B3"/>
    <mergeCell ref="C3:F3"/>
    <mergeCell ref="G3:H3"/>
    <mergeCell ref="B5:C5"/>
    <mergeCell ref="B6:B15"/>
    <mergeCell ref="B16:B17"/>
  </mergeCells>
  <phoneticPr fontId="33" type="noConversion"/>
  <pageMargins left="0.39361110329627991" right="0.27555555105209351" top="0.78736108541488647" bottom="0.78736108541488647" header="0.51180553436279297" footer="0.51180553436279297"/>
  <pageSetup paperSize="9" scale="92" fitToHeight="2" orientation="portrait" r:id="rId1"/>
  <headerFooter>
    <oddFooter>&amp;C&amp;"맑은 고딕,Regular"&amp;P / &amp;N&amp;R&amp;"맑은 고딕,Regular"&amp;D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L38"/>
  <sheetViews>
    <sheetView zoomScaleNormal="100" zoomScaleSheetLayoutView="85" workbookViewId="0">
      <pane ySplit="6" topLeftCell="A7" activePane="bottomLeft" state="frozen"/>
      <selection pane="bottomLeft" activeCell="K19" sqref="K19"/>
    </sheetView>
  </sheetViews>
  <sheetFormatPr defaultColWidth="8.875" defaultRowHeight="12" x14ac:dyDescent="0.3"/>
  <cols>
    <col min="1" max="1" width="4.125" style="78" customWidth="1"/>
    <col min="2" max="2" width="5.375" style="67" customWidth="1"/>
    <col min="3" max="3" width="25.125" style="67" customWidth="1"/>
    <col min="4" max="4" width="4.625" style="78" customWidth="1"/>
    <col min="5" max="5" width="5.875" style="78" bestFit="1" customWidth="1"/>
    <col min="6" max="7" width="5.625" style="67" customWidth="1"/>
    <col min="8" max="8" width="6.875" style="78" customWidth="1"/>
    <col min="9" max="9" width="11.625" style="78" customWidth="1"/>
    <col min="10" max="10" width="34.625" style="162" customWidth="1"/>
    <col min="11" max="11" width="14" style="67" customWidth="1"/>
    <col min="12" max="13" width="8.875" style="67"/>
    <col min="14" max="14" width="52.375" style="67" customWidth="1"/>
    <col min="15" max="16384" width="8.875" style="67"/>
  </cols>
  <sheetData>
    <row r="1" spans="1:12" ht="18" customHeight="1" x14ac:dyDescent="0.3">
      <c r="A1" s="421" t="s">
        <v>246</v>
      </c>
      <c r="B1" s="421"/>
      <c r="C1" s="422" t="s">
        <v>775</v>
      </c>
      <c r="D1" s="422"/>
      <c r="E1" s="422"/>
      <c r="F1" s="422"/>
      <c r="G1" s="436" t="s">
        <v>548</v>
      </c>
      <c r="H1" s="437"/>
      <c r="I1" s="438"/>
      <c r="J1" s="102" t="str">
        <f>G28&amp;" Byte"</f>
        <v>2304 Byte</v>
      </c>
    </row>
    <row r="2" spans="1:12" ht="25.5" customHeight="1" x14ac:dyDescent="0.3">
      <c r="A2" s="421" t="s">
        <v>241</v>
      </c>
      <c r="B2" s="421"/>
      <c r="C2" s="422" t="s">
        <v>261</v>
      </c>
      <c r="D2" s="422"/>
      <c r="E2" s="422"/>
      <c r="F2" s="422"/>
      <c r="G2" s="436" t="s">
        <v>549</v>
      </c>
      <c r="H2" s="437"/>
      <c r="I2" s="438"/>
      <c r="J2" s="201" t="s">
        <v>603</v>
      </c>
    </row>
    <row r="3" spans="1:12" ht="18" customHeight="1" x14ac:dyDescent="0.3">
      <c r="A3" s="421" t="s">
        <v>253</v>
      </c>
      <c r="B3" s="421"/>
      <c r="C3" s="422" t="s">
        <v>557</v>
      </c>
      <c r="D3" s="422"/>
      <c r="E3" s="422"/>
      <c r="F3" s="422"/>
      <c r="G3" s="436" t="s">
        <v>272</v>
      </c>
      <c r="H3" s="437"/>
      <c r="I3" s="438"/>
      <c r="J3" s="102" t="s">
        <v>760</v>
      </c>
    </row>
    <row r="4" spans="1:12" ht="7.5" customHeight="1" x14ac:dyDescent="0.3"/>
    <row r="5" spans="1:12" ht="26.1" customHeight="1" x14ac:dyDescent="0.3">
      <c r="A5" s="421" t="s">
        <v>269</v>
      </c>
      <c r="B5" s="421" t="s">
        <v>550</v>
      </c>
      <c r="C5" s="421"/>
      <c r="D5" s="421" t="s">
        <v>267</v>
      </c>
      <c r="E5" s="421" t="s">
        <v>245</v>
      </c>
      <c r="F5" s="421" t="s">
        <v>248</v>
      </c>
      <c r="G5" s="421" t="s">
        <v>264</v>
      </c>
      <c r="H5" s="439"/>
      <c r="I5" s="439"/>
      <c r="J5" s="428" t="s">
        <v>352</v>
      </c>
    </row>
    <row r="6" spans="1:12" ht="101.1" customHeight="1" x14ac:dyDescent="0.3">
      <c r="A6" s="423"/>
      <c r="B6" s="423"/>
      <c r="C6" s="423"/>
      <c r="D6" s="423"/>
      <c r="E6" s="423"/>
      <c r="F6" s="423"/>
      <c r="G6" s="423"/>
      <c r="H6" s="200" t="s">
        <v>616</v>
      </c>
      <c r="I6" s="199" t="s">
        <v>184</v>
      </c>
      <c r="J6" s="429"/>
    </row>
    <row r="7" spans="1:12" s="89" customFormat="1" ht="38.25" customHeight="1" x14ac:dyDescent="0.3">
      <c r="A7" s="198">
        <f>1</f>
        <v>1</v>
      </c>
      <c r="B7" s="430" t="s">
        <v>349</v>
      </c>
      <c r="C7" s="80" t="s">
        <v>561</v>
      </c>
      <c r="D7" s="81" t="s">
        <v>257</v>
      </c>
      <c r="E7" s="82">
        <v>4</v>
      </c>
      <c r="F7" s="80">
        <v>1</v>
      </c>
      <c r="G7" s="80">
        <v>4</v>
      </c>
      <c r="H7" s="182" t="s">
        <v>258</v>
      </c>
      <c r="I7" s="182" t="s">
        <v>258</v>
      </c>
      <c r="J7" s="84" t="s">
        <v>208</v>
      </c>
      <c r="K7" s="433"/>
      <c r="L7" s="433"/>
    </row>
    <row r="8" spans="1:12" ht="26.25" customHeight="1" x14ac:dyDescent="0.3">
      <c r="A8" s="193">
        <f t="shared" ref="A8:A28" si="0">A7+1</f>
        <v>2</v>
      </c>
      <c r="B8" s="431"/>
      <c r="C8" s="195" t="s">
        <v>548</v>
      </c>
      <c r="D8" s="197" t="s">
        <v>257</v>
      </c>
      <c r="E8" s="196">
        <v>5</v>
      </c>
      <c r="F8" s="195">
        <f t="shared" ref="F8:F28" si="1">G7+1</f>
        <v>5</v>
      </c>
      <c r="G8" s="195">
        <f t="shared" ref="G8:G28" si="2">F8+E8-1</f>
        <v>9</v>
      </c>
      <c r="H8" s="81" t="s">
        <v>258</v>
      </c>
      <c r="I8" s="81" t="s">
        <v>258</v>
      </c>
      <c r="J8" s="194" t="s">
        <v>621</v>
      </c>
    </row>
    <row r="9" spans="1:12" ht="40.5" customHeight="1" x14ac:dyDescent="0.3">
      <c r="A9" s="193">
        <f t="shared" si="0"/>
        <v>3</v>
      </c>
      <c r="B9" s="431"/>
      <c r="C9" s="169" t="s">
        <v>549</v>
      </c>
      <c r="D9" s="170" t="s">
        <v>265</v>
      </c>
      <c r="E9" s="171">
        <v>4</v>
      </c>
      <c r="F9" s="169">
        <f t="shared" si="1"/>
        <v>10</v>
      </c>
      <c r="G9" s="169">
        <f t="shared" si="2"/>
        <v>13</v>
      </c>
      <c r="H9" s="170" t="s">
        <v>258</v>
      </c>
      <c r="I9" s="170" t="s">
        <v>258</v>
      </c>
      <c r="J9" s="172" t="s">
        <v>86</v>
      </c>
    </row>
    <row r="10" spans="1:12" ht="49.5" customHeight="1" x14ac:dyDescent="0.3">
      <c r="A10" s="193">
        <f t="shared" si="0"/>
        <v>4</v>
      </c>
      <c r="B10" s="431"/>
      <c r="C10" s="80" t="s">
        <v>555</v>
      </c>
      <c r="D10" s="81" t="s">
        <v>265</v>
      </c>
      <c r="E10" s="82">
        <v>3</v>
      </c>
      <c r="F10" s="80">
        <f t="shared" si="1"/>
        <v>14</v>
      </c>
      <c r="G10" s="80">
        <f t="shared" si="2"/>
        <v>16</v>
      </c>
      <c r="H10" s="100"/>
      <c r="I10" s="100"/>
      <c r="J10" s="97" t="s">
        <v>355</v>
      </c>
    </row>
    <row r="11" spans="1:12" ht="24" customHeight="1" x14ac:dyDescent="0.3">
      <c r="A11" s="193">
        <f t="shared" si="0"/>
        <v>5</v>
      </c>
      <c r="B11" s="431"/>
      <c r="C11" s="80" t="s">
        <v>552</v>
      </c>
      <c r="D11" s="81" t="s">
        <v>265</v>
      </c>
      <c r="E11" s="82">
        <v>4</v>
      </c>
      <c r="F11" s="80">
        <f t="shared" si="1"/>
        <v>17</v>
      </c>
      <c r="G11" s="80">
        <f t="shared" si="2"/>
        <v>20</v>
      </c>
      <c r="H11" s="100"/>
      <c r="I11" s="100"/>
      <c r="J11" s="97" t="s">
        <v>553</v>
      </c>
    </row>
    <row r="12" spans="1:12" ht="24" customHeight="1" x14ac:dyDescent="0.3">
      <c r="A12" s="193">
        <f t="shared" si="0"/>
        <v>6</v>
      </c>
      <c r="B12" s="431"/>
      <c r="C12" s="98" t="s">
        <v>496</v>
      </c>
      <c r="D12" s="100" t="s">
        <v>265</v>
      </c>
      <c r="E12" s="101">
        <v>14</v>
      </c>
      <c r="F12" s="98">
        <f t="shared" si="1"/>
        <v>21</v>
      </c>
      <c r="G12" s="98">
        <f t="shared" si="2"/>
        <v>34</v>
      </c>
      <c r="H12" s="100"/>
      <c r="I12" s="100"/>
      <c r="J12" s="102" t="s">
        <v>686</v>
      </c>
    </row>
    <row r="13" spans="1:12" ht="24" customHeight="1" x14ac:dyDescent="0.3">
      <c r="A13" s="193">
        <f t="shared" si="0"/>
        <v>7</v>
      </c>
      <c r="B13" s="431"/>
      <c r="C13" s="98" t="s">
        <v>499</v>
      </c>
      <c r="D13" s="100" t="s">
        <v>265</v>
      </c>
      <c r="E13" s="101">
        <v>14</v>
      </c>
      <c r="F13" s="98">
        <f t="shared" si="1"/>
        <v>35</v>
      </c>
      <c r="G13" s="98">
        <f t="shared" si="2"/>
        <v>48</v>
      </c>
      <c r="H13" s="100" t="s">
        <v>258</v>
      </c>
      <c r="I13" s="100" t="s">
        <v>258</v>
      </c>
      <c r="J13" s="102" t="s">
        <v>700</v>
      </c>
    </row>
    <row r="14" spans="1:12" ht="31.5" customHeight="1" x14ac:dyDescent="0.3">
      <c r="A14" s="101">
        <f t="shared" si="0"/>
        <v>8</v>
      </c>
      <c r="B14" s="431"/>
      <c r="C14" s="80" t="s">
        <v>497</v>
      </c>
      <c r="D14" s="81" t="s">
        <v>257</v>
      </c>
      <c r="E14" s="82">
        <v>8</v>
      </c>
      <c r="F14" s="80">
        <f t="shared" si="1"/>
        <v>49</v>
      </c>
      <c r="G14" s="80">
        <f t="shared" si="2"/>
        <v>56</v>
      </c>
      <c r="H14" s="81"/>
      <c r="I14" s="81"/>
      <c r="J14" s="84"/>
    </row>
    <row r="15" spans="1:12" ht="31.5" customHeight="1" x14ac:dyDescent="0.3">
      <c r="A15" s="101">
        <f t="shared" si="0"/>
        <v>9</v>
      </c>
      <c r="B15" s="432"/>
      <c r="C15" s="191" t="s">
        <v>500</v>
      </c>
      <c r="D15" s="190" t="s">
        <v>257</v>
      </c>
      <c r="E15" s="192">
        <v>8</v>
      </c>
      <c r="F15" s="191">
        <f t="shared" si="1"/>
        <v>57</v>
      </c>
      <c r="G15" s="191">
        <f t="shared" si="2"/>
        <v>64</v>
      </c>
      <c r="H15" s="190" t="s">
        <v>258</v>
      </c>
      <c r="I15" s="190" t="s">
        <v>258</v>
      </c>
      <c r="J15" s="84"/>
    </row>
    <row r="16" spans="1:12" ht="24" customHeight="1" x14ac:dyDescent="0.3">
      <c r="A16" s="101">
        <f t="shared" si="0"/>
        <v>10</v>
      </c>
      <c r="B16" s="432"/>
      <c r="C16" s="103" t="s">
        <v>558</v>
      </c>
      <c r="D16" s="105" t="s">
        <v>265</v>
      </c>
      <c r="E16" s="189">
        <v>40</v>
      </c>
      <c r="F16" s="103">
        <f t="shared" si="1"/>
        <v>65</v>
      </c>
      <c r="G16" s="103">
        <f t="shared" si="2"/>
        <v>104</v>
      </c>
      <c r="H16" s="105"/>
      <c r="I16" s="105"/>
      <c r="J16" s="102" t="s">
        <v>559</v>
      </c>
    </row>
    <row r="17" spans="1:11" ht="30.75" customHeight="1" x14ac:dyDescent="0.3">
      <c r="A17" s="101">
        <f t="shared" si="0"/>
        <v>11</v>
      </c>
      <c r="B17" s="434" t="s">
        <v>242</v>
      </c>
      <c r="C17" s="98" t="s">
        <v>541</v>
      </c>
      <c r="D17" s="100" t="s">
        <v>265</v>
      </c>
      <c r="E17" s="188">
        <v>20</v>
      </c>
      <c r="F17" s="98">
        <f t="shared" si="1"/>
        <v>105</v>
      </c>
      <c r="G17" s="98">
        <f t="shared" si="2"/>
        <v>124</v>
      </c>
      <c r="H17" s="100" t="s">
        <v>258</v>
      </c>
      <c r="I17" s="100" t="s">
        <v>258</v>
      </c>
      <c r="J17" s="102" t="s">
        <v>94</v>
      </c>
    </row>
    <row r="18" spans="1:11" ht="36" x14ac:dyDescent="0.3">
      <c r="A18" s="101">
        <f t="shared" si="0"/>
        <v>12</v>
      </c>
      <c r="B18" s="434"/>
      <c r="C18" s="80" t="s">
        <v>356</v>
      </c>
      <c r="D18" s="81" t="s">
        <v>265</v>
      </c>
      <c r="E18" s="186">
        <v>20</v>
      </c>
      <c r="F18" s="80">
        <f t="shared" si="1"/>
        <v>125</v>
      </c>
      <c r="G18" s="80">
        <f t="shared" si="2"/>
        <v>144</v>
      </c>
      <c r="H18" s="81" t="s">
        <v>258</v>
      </c>
      <c r="I18" s="81" t="s">
        <v>258</v>
      </c>
      <c r="J18" s="102" t="s">
        <v>60</v>
      </c>
    </row>
    <row r="19" spans="1:11" ht="115.5" customHeight="1" x14ac:dyDescent="0.3">
      <c r="A19" s="346">
        <f t="shared" si="0"/>
        <v>13</v>
      </c>
      <c r="B19" s="435" t="s">
        <v>608</v>
      </c>
      <c r="C19" s="343" t="s">
        <v>562</v>
      </c>
      <c r="D19" s="344" t="s">
        <v>265</v>
      </c>
      <c r="E19" s="345">
        <v>2</v>
      </c>
      <c r="F19" s="343">
        <f t="shared" si="1"/>
        <v>145</v>
      </c>
      <c r="G19" s="343">
        <f t="shared" si="2"/>
        <v>146</v>
      </c>
      <c r="H19" s="344" t="s">
        <v>258</v>
      </c>
      <c r="I19" s="344" t="s">
        <v>258</v>
      </c>
      <c r="J19" s="347" t="s">
        <v>156</v>
      </c>
      <c r="K19" s="348" t="s">
        <v>762</v>
      </c>
    </row>
    <row r="20" spans="1:11" ht="24" customHeight="1" x14ac:dyDescent="0.3">
      <c r="A20" s="101">
        <f t="shared" si="0"/>
        <v>14</v>
      </c>
      <c r="B20" s="435"/>
      <c r="C20" s="80" t="s">
        <v>598</v>
      </c>
      <c r="D20" s="81" t="s">
        <v>265</v>
      </c>
      <c r="E20" s="186">
        <v>15</v>
      </c>
      <c r="F20" s="80">
        <f t="shared" si="1"/>
        <v>147</v>
      </c>
      <c r="G20" s="80">
        <f t="shared" si="2"/>
        <v>161</v>
      </c>
      <c r="H20" s="81" t="s">
        <v>258</v>
      </c>
      <c r="I20" s="81" t="s">
        <v>258</v>
      </c>
      <c r="J20" s="102"/>
    </row>
    <row r="21" spans="1:11" ht="24" customHeight="1" x14ac:dyDescent="0.3">
      <c r="A21" s="101">
        <f t="shared" si="0"/>
        <v>15</v>
      </c>
      <c r="B21" s="435"/>
      <c r="C21" s="80" t="s">
        <v>602</v>
      </c>
      <c r="D21" s="81" t="s">
        <v>257</v>
      </c>
      <c r="E21" s="186">
        <v>15</v>
      </c>
      <c r="F21" s="80">
        <f t="shared" si="1"/>
        <v>162</v>
      </c>
      <c r="G21" s="80">
        <f t="shared" si="2"/>
        <v>176</v>
      </c>
      <c r="H21" s="81" t="s">
        <v>258</v>
      </c>
      <c r="I21" s="81" t="s">
        <v>258</v>
      </c>
      <c r="J21" s="102"/>
    </row>
    <row r="22" spans="1:11" ht="24" customHeight="1" x14ac:dyDescent="0.3">
      <c r="A22" s="101">
        <f t="shared" si="0"/>
        <v>16</v>
      </c>
      <c r="B22" s="435"/>
      <c r="C22" s="80" t="s">
        <v>243</v>
      </c>
      <c r="D22" s="81" t="s">
        <v>257</v>
      </c>
      <c r="E22" s="186">
        <v>11</v>
      </c>
      <c r="F22" s="80">
        <f t="shared" si="1"/>
        <v>177</v>
      </c>
      <c r="G22" s="80">
        <f t="shared" si="2"/>
        <v>187</v>
      </c>
      <c r="H22" s="81" t="s">
        <v>258</v>
      </c>
      <c r="I22" s="81" t="s">
        <v>258</v>
      </c>
      <c r="J22" s="102" t="s">
        <v>85</v>
      </c>
    </row>
    <row r="23" spans="1:11" ht="152.25" customHeight="1" x14ac:dyDescent="0.3">
      <c r="A23" s="346">
        <f t="shared" si="0"/>
        <v>17</v>
      </c>
      <c r="B23" s="435"/>
      <c r="C23" s="343" t="s">
        <v>597</v>
      </c>
      <c r="D23" s="344" t="s">
        <v>265</v>
      </c>
      <c r="E23" s="345">
        <v>8</v>
      </c>
      <c r="F23" s="343">
        <f t="shared" si="1"/>
        <v>188</v>
      </c>
      <c r="G23" s="343">
        <f t="shared" si="2"/>
        <v>195</v>
      </c>
      <c r="H23" s="344" t="s">
        <v>258</v>
      </c>
      <c r="I23" s="344" t="s">
        <v>258</v>
      </c>
      <c r="J23" s="347" t="s">
        <v>763</v>
      </c>
      <c r="K23" s="349" t="s">
        <v>764</v>
      </c>
    </row>
    <row r="24" spans="1:11" ht="46.5" customHeight="1" x14ac:dyDescent="0.3">
      <c r="A24" s="101">
        <f t="shared" si="0"/>
        <v>18</v>
      </c>
      <c r="B24" s="435"/>
      <c r="C24" s="80" t="s">
        <v>250</v>
      </c>
      <c r="D24" s="81" t="s">
        <v>263</v>
      </c>
      <c r="E24" s="186">
        <v>50</v>
      </c>
      <c r="F24" s="80">
        <f t="shared" si="1"/>
        <v>196</v>
      </c>
      <c r="G24" s="80">
        <f t="shared" si="2"/>
        <v>245</v>
      </c>
      <c r="H24" s="81"/>
      <c r="I24" s="81" t="s">
        <v>258</v>
      </c>
      <c r="J24" s="102" t="s">
        <v>557</v>
      </c>
    </row>
    <row r="25" spans="1:11" ht="24" customHeight="1" x14ac:dyDescent="0.3">
      <c r="A25" s="101">
        <f t="shared" si="0"/>
        <v>19</v>
      </c>
      <c r="B25" s="435"/>
      <c r="C25" s="80" t="s">
        <v>626</v>
      </c>
      <c r="D25" s="81" t="s">
        <v>263</v>
      </c>
      <c r="E25" s="186">
        <v>200</v>
      </c>
      <c r="F25" s="80">
        <f t="shared" si="1"/>
        <v>246</v>
      </c>
      <c r="G25" s="80">
        <f t="shared" si="2"/>
        <v>445</v>
      </c>
      <c r="H25" s="81" t="s">
        <v>258</v>
      </c>
      <c r="I25" s="81" t="s">
        <v>258</v>
      </c>
      <c r="J25" s="84" t="s">
        <v>557</v>
      </c>
    </row>
    <row r="26" spans="1:11" ht="24" customHeight="1" x14ac:dyDescent="0.3">
      <c r="A26" s="101">
        <f t="shared" si="0"/>
        <v>20</v>
      </c>
      <c r="B26" s="435"/>
      <c r="C26" s="80" t="s">
        <v>504</v>
      </c>
      <c r="D26" s="131" t="s">
        <v>263</v>
      </c>
      <c r="E26" s="187">
        <v>300</v>
      </c>
      <c r="F26" s="80">
        <f t="shared" si="1"/>
        <v>446</v>
      </c>
      <c r="G26" s="80">
        <f t="shared" si="2"/>
        <v>745</v>
      </c>
      <c r="H26" s="81" t="s">
        <v>258</v>
      </c>
      <c r="I26" s="81" t="s">
        <v>258</v>
      </c>
      <c r="J26" s="84"/>
    </row>
    <row r="27" spans="1:11" ht="35.25" customHeight="1" x14ac:dyDescent="0.3">
      <c r="A27" s="101">
        <f t="shared" si="0"/>
        <v>21</v>
      </c>
      <c r="B27" s="435"/>
      <c r="C27" s="80" t="s">
        <v>623</v>
      </c>
      <c r="D27" s="81" t="s">
        <v>263</v>
      </c>
      <c r="E27" s="186">
        <v>1000</v>
      </c>
      <c r="F27" s="80">
        <f t="shared" si="1"/>
        <v>746</v>
      </c>
      <c r="G27" s="80">
        <f t="shared" si="2"/>
        <v>1745</v>
      </c>
      <c r="H27" s="81"/>
      <c r="I27" s="81"/>
      <c r="J27" s="84" t="s">
        <v>105</v>
      </c>
    </row>
    <row r="28" spans="1:11" ht="24" customHeight="1" x14ac:dyDescent="0.3">
      <c r="A28" s="101">
        <f t="shared" si="0"/>
        <v>22</v>
      </c>
      <c r="B28" s="435"/>
      <c r="C28" s="80" t="s">
        <v>558</v>
      </c>
      <c r="D28" s="81" t="s">
        <v>265</v>
      </c>
      <c r="E28" s="186">
        <v>559</v>
      </c>
      <c r="F28" s="80">
        <f t="shared" si="1"/>
        <v>1746</v>
      </c>
      <c r="G28" s="80">
        <f t="shared" si="2"/>
        <v>2304</v>
      </c>
      <c r="H28" s="81"/>
      <c r="I28" s="81"/>
      <c r="J28" s="84"/>
    </row>
    <row r="29" spans="1:11" ht="18" customHeight="1" x14ac:dyDescent="0.3">
      <c r="E29" s="185">
        <f>SUM(E7:E28)</f>
        <v>2304</v>
      </c>
    </row>
    <row r="30" spans="1:11" ht="21" customHeight="1" x14ac:dyDescent="0.3"/>
    <row r="31" spans="1:11" ht="21.75" customHeight="1" x14ac:dyDescent="0.3"/>
    <row r="32" spans="1:11" ht="25.5" customHeight="1" x14ac:dyDescent="0.3"/>
    <row r="33" ht="39" customHeight="1" x14ac:dyDescent="0.3"/>
    <row r="34" ht="39" customHeight="1" x14ac:dyDescent="0.3"/>
    <row r="35" ht="39" customHeight="1" x14ac:dyDescent="0.3"/>
    <row r="36" ht="39" customHeight="1" x14ac:dyDescent="0.3"/>
    <row r="37" ht="34.5" customHeight="1" x14ac:dyDescent="0.3"/>
    <row r="38" ht="29.25" customHeight="1" x14ac:dyDescent="0.3"/>
  </sheetData>
  <mergeCells count="21">
    <mergeCell ref="A1:B1"/>
    <mergeCell ref="C1:F1"/>
    <mergeCell ref="G1:I1"/>
    <mergeCell ref="A2:B2"/>
    <mergeCell ref="C2:F2"/>
    <mergeCell ref="G2:I2"/>
    <mergeCell ref="A3:B3"/>
    <mergeCell ref="C3:F3"/>
    <mergeCell ref="G3:I3"/>
    <mergeCell ref="A5:A6"/>
    <mergeCell ref="B5:C6"/>
    <mergeCell ref="D5:D6"/>
    <mergeCell ref="E5:E6"/>
    <mergeCell ref="F5:F6"/>
    <mergeCell ref="G5:G6"/>
    <mergeCell ref="H5:I5"/>
    <mergeCell ref="J5:J6"/>
    <mergeCell ref="B7:B16"/>
    <mergeCell ref="K7:L7"/>
    <mergeCell ref="B17:B18"/>
    <mergeCell ref="B19:B28"/>
  </mergeCells>
  <phoneticPr fontId="33" type="noConversion"/>
  <pageMargins left="0.39361110329627991" right="0.27555555105209351" top="0.78736108541488647" bottom="0.78736108541488647" header="0.51180553436279297" footer="0.51180553436279297"/>
  <pageSetup paperSize="9" scale="81" fitToHeight="2" orientation="portrait" r:id="rId1"/>
  <headerFooter>
    <oddFooter>&amp;C&amp;"맑은 고딕,Regular"&amp;P / &amp;N&amp;R&amp;"맑은 고딕,Regular"&amp;D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C78"/>
  <sheetViews>
    <sheetView zoomScaleNormal="100" zoomScaleSheetLayoutView="75" workbookViewId="0">
      <selection activeCell="B22" sqref="B22"/>
    </sheetView>
  </sheetViews>
  <sheetFormatPr defaultColWidth="8.875" defaultRowHeight="13.5" x14ac:dyDescent="0.3"/>
  <cols>
    <col min="1" max="1" width="5.125" style="211" customWidth="1"/>
    <col min="2" max="2" width="29.625" style="68" customWidth="1"/>
    <col min="3" max="3" width="35.875" style="68" customWidth="1"/>
    <col min="4" max="16384" width="8.875" style="68"/>
  </cols>
  <sheetData>
    <row r="1" spans="1:3" x14ac:dyDescent="0.3">
      <c r="A1" s="202" t="s">
        <v>611</v>
      </c>
    </row>
    <row r="2" spans="1:3" ht="20.25" customHeight="1" x14ac:dyDescent="0.3">
      <c r="A2" s="203" t="s">
        <v>251</v>
      </c>
      <c r="B2" s="204" t="s">
        <v>249</v>
      </c>
      <c r="C2" s="356" t="s">
        <v>200</v>
      </c>
    </row>
    <row r="3" spans="1:3" x14ac:dyDescent="0.25">
      <c r="A3" s="205" t="s">
        <v>262</v>
      </c>
      <c r="B3" s="206" t="s">
        <v>252</v>
      </c>
    </row>
    <row r="4" spans="1:3" x14ac:dyDescent="0.25">
      <c r="A4" s="205" t="s">
        <v>266</v>
      </c>
      <c r="B4" s="206" t="s">
        <v>599</v>
      </c>
    </row>
    <row r="5" spans="1:3" x14ac:dyDescent="0.25">
      <c r="A5" s="205" t="s">
        <v>270</v>
      </c>
      <c r="B5" s="206" t="s">
        <v>301</v>
      </c>
    </row>
    <row r="6" spans="1:3" x14ac:dyDescent="0.25">
      <c r="A6" s="205" t="s">
        <v>275</v>
      </c>
      <c r="B6" s="206" t="s">
        <v>304</v>
      </c>
    </row>
    <row r="7" spans="1:3" x14ac:dyDescent="0.25">
      <c r="A7" s="205" t="s">
        <v>282</v>
      </c>
      <c r="B7" s="206" t="s">
        <v>280</v>
      </c>
    </row>
    <row r="8" spans="1:3" x14ac:dyDescent="0.25">
      <c r="A8" s="205" t="s">
        <v>283</v>
      </c>
      <c r="B8" s="206" t="s">
        <v>605</v>
      </c>
    </row>
    <row r="9" spans="1:3" x14ac:dyDescent="0.25">
      <c r="A9" s="205" t="s">
        <v>288</v>
      </c>
      <c r="B9" s="206" t="s">
        <v>607</v>
      </c>
    </row>
    <row r="10" spans="1:3" x14ac:dyDescent="0.25">
      <c r="A10" s="205" t="s">
        <v>290</v>
      </c>
      <c r="B10" s="206" t="s">
        <v>544</v>
      </c>
    </row>
    <row r="11" spans="1:3" x14ac:dyDescent="0.25">
      <c r="A11" s="205" t="s">
        <v>284</v>
      </c>
      <c r="B11" s="206" t="s">
        <v>543</v>
      </c>
    </row>
    <row r="12" spans="1:3" x14ac:dyDescent="0.25">
      <c r="A12" s="205" t="s">
        <v>292</v>
      </c>
      <c r="B12" s="206" t="s">
        <v>609</v>
      </c>
    </row>
    <row r="13" spans="1:3" x14ac:dyDescent="0.25">
      <c r="A13" s="205" t="s">
        <v>285</v>
      </c>
      <c r="B13" s="206" t="s">
        <v>132</v>
      </c>
    </row>
    <row r="14" spans="1:3" x14ac:dyDescent="0.25">
      <c r="A14" s="205" t="s">
        <v>286</v>
      </c>
      <c r="B14" s="206" t="s">
        <v>725</v>
      </c>
    </row>
    <row r="15" spans="1:3" x14ac:dyDescent="0.25">
      <c r="A15" s="205" t="s">
        <v>289</v>
      </c>
      <c r="B15" s="206" t="s">
        <v>409</v>
      </c>
    </row>
    <row r="16" spans="1:3" x14ac:dyDescent="0.25">
      <c r="A16" s="205" t="s">
        <v>287</v>
      </c>
      <c r="B16" s="206" t="s">
        <v>542</v>
      </c>
    </row>
    <row r="17" spans="1:3" x14ac:dyDescent="0.25">
      <c r="A17" s="205" t="s">
        <v>277</v>
      </c>
      <c r="B17" s="206" t="s">
        <v>410</v>
      </c>
    </row>
    <row r="18" spans="1:3" x14ac:dyDescent="0.25">
      <c r="A18" s="205" t="s">
        <v>293</v>
      </c>
      <c r="B18" s="206" t="s">
        <v>650</v>
      </c>
    </row>
    <row r="19" spans="1:3" x14ac:dyDescent="0.3">
      <c r="A19" s="203" t="s">
        <v>294</v>
      </c>
      <c r="B19" s="207" t="s">
        <v>302</v>
      </c>
    </row>
    <row r="21" spans="1:3" x14ac:dyDescent="0.3">
      <c r="A21" s="440" t="s">
        <v>4</v>
      </c>
      <c r="B21" s="440"/>
      <c r="C21" s="440"/>
    </row>
    <row r="22" spans="1:3" x14ac:dyDescent="0.3">
      <c r="A22" s="208" t="s">
        <v>251</v>
      </c>
      <c r="B22" s="208" t="s">
        <v>633</v>
      </c>
    </row>
    <row r="23" spans="1:3" x14ac:dyDescent="0.3">
      <c r="A23" s="209">
        <v>1</v>
      </c>
      <c r="B23" s="210" t="s">
        <v>630</v>
      </c>
    </row>
    <row r="24" spans="1:3" x14ac:dyDescent="0.3">
      <c r="A24" s="209">
        <v>2</v>
      </c>
      <c r="B24" s="210" t="s">
        <v>643</v>
      </c>
    </row>
    <row r="25" spans="1:3" x14ac:dyDescent="0.3">
      <c r="A25" s="209">
        <v>3</v>
      </c>
      <c r="B25" s="210" t="s">
        <v>252</v>
      </c>
    </row>
    <row r="26" spans="1:3" x14ac:dyDescent="0.3">
      <c r="A26" s="209">
        <v>4</v>
      </c>
      <c r="B26" s="210" t="s">
        <v>599</v>
      </c>
    </row>
    <row r="27" spans="1:3" x14ac:dyDescent="0.3">
      <c r="A27" s="209">
        <v>5</v>
      </c>
      <c r="B27" s="210" t="s">
        <v>644</v>
      </c>
    </row>
    <row r="28" spans="1:3" x14ac:dyDescent="0.3">
      <c r="A28" s="209">
        <v>6</v>
      </c>
      <c r="B28" s="210" t="s">
        <v>656</v>
      </c>
    </row>
    <row r="29" spans="1:3" x14ac:dyDescent="0.3">
      <c r="A29" s="209">
        <v>7</v>
      </c>
      <c r="B29" s="210" t="s">
        <v>655</v>
      </c>
    </row>
    <row r="30" spans="1:3" x14ac:dyDescent="0.3">
      <c r="A30" s="209">
        <v>8</v>
      </c>
      <c r="B30" s="210" t="s">
        <v>545</v>
      </c>
    </row>
    <row r="31" spans="1:3" x14ac:dyDescent="0.3">
      <c r="A31" s="209">
        <v>9</v>
      </c>
      <c r="B31" s="210" t="s">
        <v>295</v>
      </c>
    </row>
    <row r="32" spans="1:3" x14ac:dyDescent="0.3">
      <c r="A32" s="209">
        <v>10</v>
      </c>
      <c r="B32" s="210" t="s">
        <v>657</v>
      </c>
    </row>
    <row r="33" spans="1:2" x14ac:dyDescent="0.3">
      <c r="A33" s="209">
        <v>11</v>
      </c>
      <c r="B33" s="210" t="s">
        <v>639</v>
      </c>
    </row>
    <row r="34" spans="1:2" x14ac:dyDescent="0.3">
      <c r="A34" s="209">
        <v>12</v>
      </c>
      <c r="B34" s="210" t="s">
        <v>607</v>
      </c>
    </row>
    <row r="35" spans="1:2" x14ac:dyDescent="0.3">
      <c r="A35" s="209">
        <v>13</v>
      </c>
      <c r="B35" s="210" t="s">
        <v>291</v>
      </c>
    </row>
    <row r="36" spans="1:2" x14ac:dyDescent="0.3">
      <c r="A36" s="209">
        <v>14</v>
      </c>
      <c r="B36" s="210" t="s">
        <v>303</v>
      </c>
    </row>
    <row r="37" spans="1:2" x14ac:dyDescent="0.3">
      <c r="A37" s="209">
        <v>15</v>
      </c>
      <c r="B37" s="210" t="s">
        <v>632</v>
      </c>
    </row>
    <row r="38" spans="1:2" x14ac:dyDescent="0.3">
      <c r="A38" s="209">
        <v>16</v>
      </c>
      <c r="B38" s="210" t="s">
        <v>296</v>
      </c>
    </row>
    <row r="39" spans="1:2" x14ac:dyDescent="0.3">
      <c r="A39" s="209">
        <v>17</v>
      </c>
      <c r="B39" s="210" t="s">
        <v>281</v>
      </c>
    </row>
    <row r="40" spans="1:2" x14ac:dyDescent="0.3">
      <c r="A40" s="209">
        <v>18</v>
      </c>
      <c r="B40" s="210" t="s">
        <v>634</v>
      </c>
    </row>
    <row r="41" spans="1:2" x14ac:dyDescent="0.3">
      <c r="A41" s="209">
        <v>23</v>
      </c>
      <c r="B41" s="210" t="s">
        <v>417</v>
      </c>
    </row>
    <row r="42" spans="1:2" x14ac:dyDescent="0.3">
      <c r="A42" s="209">
        <v>31</v>
      </c>
      <c r="B42" s="210" t="s">
        <v>297</v>
      </c>
    </row>
    <row r="43" spans="1:2" x14ac:dyDescent="0.3">
      <c r="A43" s="209">
        <v>32</v>
      </c>
      <c r="B43" s="210" t="s">
        <v>299</v>
      </c>
    </row>
    <row r="44" spans="1:2" x14ac:dyDescent="0.3">
      <c r="A44" s="209">
        <v>33</v>
      </c>
      <c r="B44" s="210" t="s">
        <v>298</v>
      </c>
    </row>
    <row r="45" spans="1:2" x14ac:dyDescent="0.3">
      <c r="A45" s="209">
        <v>34</v>
      </c>
      <c r="B45" s="210" t="s">
        <v>300</v>
      </c>
    </row>
    <row r="46" spans="1:2" x14ac:dyDescent="0.3">
      <c r="A46" s="209">
        <v>35</v>
      </c>
      <c r="B46" s="210" t="s">
        <v>273</v>
      </c>
    </row>
    <row r="47" spans="1:2" x14ac:dyDescent="0.3">
      <c r="A47" s="209">
        <v>36</v>
      </c>
      <c r="B47" s="210" t="s">
        <v>274</v>
      </c>
    </row>
    <row r="48" spans="1:2" x14ac:dyDescent="0.3">
      <c r="A48" s="209">
        <v>37</v>
      </c>
      <c r="B48" s="210" t="s">
        <v>276</v>
      </c>
    </row>
    <row r="49" spans="1:2" x14ac:dyDescent="0.3">
      <c r="A49" s="209">
        <v>38</v>
      </c>
      <c r="B49" s="210" t="s">
        <v>546</v>
      </c>
    </row>
    <row r="50" spans="1:2" x14ac:dyDescent="0.3">
      <c r="A50" s="209">
        <v>39</v>
      </c>
      <c r="B50" s="210" t="s">
        <v>278</v>
      </c>
    </row>
    <row r="51" spans="1:2" x14ac:dyDescent="0.3">
      <c r="A51" s="209">
        <v>48</v>
      </c>
      <c r="B51" s="210" t="s">
        <v>547</v>
      </c>
    </row>
    <row r="52" spans="1:2" x14ac:dyDescent="0.3">
      <c r="A52" s="209">
        <v>51</v>
      </c>
      <c r="B52" s="210" t="s">
        <v>641</v>
      </c>
    </row>
    <row r="53" spans="1:2" x14ac:dyDescent="0.3">
      <c r="A53" s="209">
        <v>52</v>
      </c>
      <c r="B53" s="210" t="s">
        <v>279</v>
      </c>
    </row>
    <row r="54" spans="1:2" x14ac:dyDescent="0.3">
      <c r="A54" s="209">
        <v>53</v>
      </c>
      <c r="B54" s="210" t="s">
        <v>635</v>
      </c>
    </row>
    <row r="55" spans="1:2" x14ac:dyDescent="0.3">
      <c r="A55" s="209">
        <v>54</v>
      </c>
      <c r="B55" s="210" t="s">
        <v>308</v>
      </c>
    </row>
    <row r="56" spans="1:2" x14ac:dyDescent="0.3">
      <c r="A56" s="209">
        <v>55</v>
      </c>
      <c r="B56" s="210" t="s">
        <v>321</v>
      </c>
    </row>
    <row r="57" spans="1:2" x14ac:dyDescent="0.3">
      <c r="A57" s="209">
        <v>56</v>
      </c>
      <c r="B57" s="210" t="s">
        <v>322</v>
      </c>
    </row>
    <row r="58" spans="1:2" x14ac:dyDescent="0.3">
      <c r="A58" s="209">
        <v>57</v>
      </c>
      <c r="B58" s="210" t="s">
        <v>335</v>
      </c>
    </row>
    <row r="59" spans="1:2" x14ac:dyDescent="0.3">
      <c r="A59" s="209">
        <v>58</v>
      </c>
      <c r="B59" s="210" t="s">
        <v>334</v>
      </c>
    </row>
    <row r="60" spans="1:2" x14ac:dyDescent="0.3">
      <c r="A60" s="209">
        <v>59</v>
      </c>
      <c r="B60" s="210" t="s">
        <v>323</v>
      </c>
    </row>
    <row r="61" spans="1:2" x14ac:dyDescent="0.3">
      <c r="A61" s="209">
        <v>60</v>
      </c>
      <c r="B61" s="210" t="s">
        <v>336</v>
      </c>
    </row>
    <row r="62" spans="1:2" x14ac:dyDescent="0.3">
      <c r="A62" s="209">
        <v>61</v>
      </c>
      <c r="B62" s="210" t="s">
        <v>305</v>
      </c>
    </row>
    <row r="63" spans="1:2" x14ac:dyDescent="0.3">
      <c r="A63" s="209">
        <v>62</v>
      </c>
      <c r="B63" s="210" t="s">
        <v>324</v>
      </c>
    </row>
    <row r="64" spans="1:2" x14ac:dyDescent="0.3">
      <c r="A64" s="209">
        <v>63</v>
      </c>
      <c r="B64" s="210" t="s">
        <v>325</v>
      </c>
    </row>
    <row r="65" spans="1:2" x14ac:dyDescent="0.3">
      <c r="A65" s="209">
        <v>64</v>
      </c>
      <c r="B65" s="210" t="s">
        <v>306</v>
      </c>
    </row>
    <row r="66" spans="1:2" x14ac:dyDescent="0.3">
      <c r="A66" s="209">
        <v>65</v>
      </c>
      <c r="B66" s="210" t="s">
        <v>640</v>
      </c>
    </row>
    <row r="67" spans="1:2" x14ac:dyDescent="0.3">
      <c r="A67" s="209">
        <v>70</v>
      </c>
      <c r="B67" s="210" t="s">
        <v>411</v>
      </c>
    </row>
    <row r="68" spans="1:2" x14ac:dyDescent="0.3">
      <c r="A68" s="209">
        <v>71</v>
      </c>
      <c r="B68" s="210" t="s">
        <v>495</v>
      </c>
    </row>
    <row r="69" spans="1:2" x14ac:dyDescent="0.3">
      <c r="A69" s="209">
        <v>80</v>
      </c>
      <c r="B69" s="210" t="s">
        <v>636</v>
      </c>
    </row>
    <row r="70" spans="1:2" x14ac:dyDescent="0.3">
      <c r="A70" s="209">
        <v>91</v>
      </c>
      <c r="B70" s="210" t="s">
        <v>493</v>
      </c>
    </row>
    <row r="71" spans="1:2" x14ac:dyDescent="0.3">
      <c r="A71" s="209">
        <v>92</v>
      </c>
      <c r="B71" s="210" t="s">
        <v>327</v>
      </c>
    </row>
    <row r="72" spans="1:2" x14ac:dyDescent="0.3">
      <c r="A72" s="209">
        <v>93</v>
      </c>
      <c r="B72" s="210" t="s">
        <v>637</v>
      </c>
    </row>
    <row r="73" spans="1:2" x14ac:dyDescent="0.3">
      <c r="A73" s="209">
        <v>94</v>
      </c>
      <c r="B73" s="210" t="s">
        <v>647</v>
      </c>
    </row>
    <row r="74" spans="1:2" x14ac:dyDescent="0.3">
      <c r="A74" s="209">
        <v>95</v>
      </c>
      <c r="B74" s="210" t="s">
        <v>627</v>
      </c>
    </row>
    <row r="75" spans="1:2" x14ac:dyDescent="0.3">
      <c r="A75" s="209">
        <v>98</v>
      </c>
      <c r="B75" s="210" t="s">
        <v>638</v>
      </c>
    </row>
    <row r="76" spans="1:2" x14ac:dyDescent="0.3">
      <c r="A76" s="209">
        <v>99</v>
      </c>
      <c r="B76" s="210" t="s">
        <v>331</v>
      </c>
    </row>
    <row r="77" spans="1:2" x14ac:dyDescent="0.3">
      <c r="A77" s="209" t="s">
        <v>333</v>
      </c>
      <c r="B77" s="210" t="s">
        <v>645</v>
      </c>
    </row>
    <row r="78" spans="1:2" x14ac:dyDescent="0.3">
      <c r="A78" s="209" t="s">
        <v>311</v>
      </c>
      <c r="B78" s="210" t="s">
        <v>492</v>
      </c>
    </row>
  </sheetData>
  <mergeCells count="1">
    <mergeCell ref="A21:C21"/>
  </mergeCells>
  <phoneticPr fontId="33" type="noConversion"/>
  <pageMargins left="0.75" right="0.75" top="1" bottom="1" header="0.5" footer="0.5"/>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2:B20"/>
  <sheetViews>
    <sheetView zoomScale="85" zoomScaleNormal="85" zoomScaleSheetLayoutView="75" workbookViewId="0">
      <selection activeCell="N31" sqref="N31"/>
    </sheetView>
  </sheetViews>
  <sheetFormatPr defaultColWidth="8.875" defaultRowHeight="16.5" x14ac:dyDescent="0.3"/>
  <cols>
    <col min="1" max="1" width="7.375" style="304" bestFit="1" customWidth="1"/>
    <col min="2" max="2" width="15.875" style="304" customWidth="1"/>
    <col min="3" max="3" width="7.125" bestFit="1" customWidth="1"/>
    <col min="4" max="4" width="9.125" bestFit="1" customWidth="1"/>
    <col min="5" max="6" width="7.125" bestFit="1" customWidth="1"/>
    <col min="7" max="7" width="5.375" bestFit="1" customWidth="1"/>
    <col min="8" max="8" width="9.125" bestFit="1" customWidth="1"/>
    <col min="9" max="9" width="9" customWidth="1"/>
    <col min="10" max="10" width="8.875" customWidth="1"/>
    <col min="11" max="11" width="7.125" bestFit="1" customWidth="1"/>
    <col min="12" max="12" width="11" bestFit="1" customWidth="1"/>
    <col min="13" max="16" width="7.125" bestFit="1" customWidth="1"/>
    <col min="17" max="17" width="11" customWidth="1"/>
    <col min="18" max="18" width="11" bestFit="1" customWidth="1"/>
  </cols>
  <sheetData>
    <row r="2" spans="1:2" x14ac:dyDescent="0.3">
      <c r="A2" s="208" t="s">
        <v>251</v>
      </c>
      <c r="B2" s="208" t="s">
        <v>672</v>
      </c>
    </row>
    <row r="3" spans="1:2" x14ac:dyDescent="0.3">
      <c r="A3" s="209" t="s">
        <v>326</v>
      </c>
      <c r="B3" s="209" t="s">
        <v>318</v>
      </c>
    </row>
    <row r="4" spans="1:2" x14ac:dyDescent="0.3">
      <c r="A4" s="209" t="s">
        <v>310</v>
      </c>
      <c r="B4" s="209" t="s">
        <v>319</v>
      </c>
    </row>
    <row r="5" spans="1:2" x14ac:dyDescent="0.3">
      <c r="A5" s="209" t="s">
        <v>265</v>
      </c>
      <c r="B5" s="209" t="s">
        <v>662</v>
      </c>
    </row>
    <row r="6" spans="1:2" x14ac:dyDescent="0.3">
      <c r="A6" s="209" t="s">
        <v>332</v>
      </c>
      <c r="B6" s="209" t="s">
        <v>338</v>
      </c>
    </row>
    <row r="7" spans="1:2" x14ac:dyDescent="0.3">
      <c r="A7" s="209" t="s">
        <v>264</v>
      </c>
      <c r="B7" s="209" t="s">
        <v>342</v>
      </c>
    </row>
    <row r="8" spans="1:2" x14ac:dyDescent="0.3">
      <c r="A8" s="209" t="s">
        <v>330</v>
      </c>
      <c r="B8" s="209" t="s">
        <v>339</v>
      </c>
    </row>
    <row r="9" spans="1:2" x14ac:dyDescent="0.3">
      <c r="A9" s="209" t="s">
        <v>309</v>
      </c>
      <c r="B9" s="209" t="s">
        <v>666</v>
      </c>
    </row>
    <row r="10" spans="1:2" x14ac:dyDescent="0.3">
      <c r="A10" s="209" t="s">
        <v>263</v>
      </c>
      <c r="B10" s="209" t="s">
        <v>343</v>
      </c>
    </row>
    <row r="11" spans="1:2" x14ac:dyDescent="0.3">
      <c r="A11" s="209" t="s">
        <v>312</v>
      </c>
      <c r="B11" s="209" t="s">
        <v>670</v>
      </c>
    </row>
    <row r="12" spans="1:2" x14ac:dyDescent="0.3">
      <c r="A12" s="209" t="s">
        <v>313</v>
      </c>
      <c r="B12" s="209" t="s">
        <v>340</v>
      </c>
    </row>
    <row r="13" spans="1:2" x14ac:dyDescent="0.3">
      <c r="A13" s="209" t="s">
        <v>314</v>
      </c>
      <c r="B13" s="209" t="s">
        <v>346</v>
      </c>
    </row>
    <row r="14" spans="1:2" x14ac:dyDescent="0.3">
      <c r="A14" s="209" t="s">
        <v>316</v>
      </c>
      <c r="B14" s="209" t="s">
        <v>323</v>
      </c>
    </row>
    <row r="15" spans="1:2" x14ac:dyDescent="0.3">
      <c r="A15" s="209" t="s">
        <v>317</v>
      </c>
      <c r="B15" s="209" t="s">
        <v>337</v>
      </c>
    </row>
    <row r="16" spans="1:2" x14ac:dyDescent="0.3">
      <c r="A16" s="209" t="s">
        <v>257</v>
      </c>
      <c r="B16" s="209" t="s">
        <v>344</v>
      </c>
    </row>
    <row r="17" spans="1:2" x14ac:dyDescent="0.3">
      <c r="A17" s="209" t="s">
        <v>307</v>
      </c>
      <c r="B17" s="209" t="s">
        <v>659</v>
      </c>
    </row>
    <row r="18" spans="1:2" x14ac:dyDescent="0.3">
      <c r="A18" s="209" t="s">
        <v>315</v>
      </c>
      <c r="B18" s="209" t="s">
        <v>665</v>
      </c>
    </row>
    <row r="19" spans="1:2" x14ac:dyDescent="0.3">
      <c r="A19" s="209" t="s">
        <v>248</v>
      </c>
      <c r="B19" s="209" t="s">
        <v>667</v>
      </c>
    </row>
    <row r="20" spans="1:2" x14ac:dyDescent="0.3">
      <c r="A20" s="209" t="s">
        <v>345</v>
      </c>
      <c r="B20" s="209" t="s">
        <v>341</v>
      </c>
    </row>
  </sheetData>
  <phoneticPr fontId="33" type="noConversion"/>
  <pageMargins left="0.69999998807907104" right="0.69999998807907104" top="0.75" bottom="0.75" header="0.30000001192092896" footer="0.30000001192092896"/>
  <pageSetup paperSize="9" orientation="portrait"/>
</worksheet>
</file>

<file path=docProps/app.xml><?xml version="1.0" encoding="utf-8"?>
<Properties xmlns="http://schemas.openxmlformats.org/officeDocument/2006/extended-properties" xmlns:vt="http://schemas.openxmlformats.org/officeDocument/2006/docPropsVTypes">
  <TotalTime>101</TotalTime>
  <Application>Microsoft Excel</Application>
  <DocSecurity>0</DocSecurity>
  <ScaleCrop>false</ScaleCrop>
  <HeadingPairs>
    <vt:vector size="4" baseType="variant">
      <vt:variant>
        <vt:lpstr>워크시트</vt:lpstr>
      </vt:variant>
      <vt:variant>
        <vt:i4>9</vt:i4>
      </vt:variant>
      <vt:variant>
        <vt:lpstr>이름 지정된 범위</vt:lpstr>
      </vt:variant>
      <vt:variant>
        <vt:i4>10</vt:i4>
      </vt:variant>
    </vt:vector>
  </HeadingPairs>
  <TitlesOfParts>
    <vt:vector size="19" baseType="lpstr">
      <vt:lpstr>변경이력</vt:lpstr>
      <vt:lpstr>6500사전의뢰(변경)전문</vt:lpstr>
      <vt:lpstr>6600파일수신결과통보전문</vt:lpstr>
      <vt:lpstr>6100청약의뢰(변경)전문</vt:lpstr>
      <vt:lpstr>6200조사확인결과서 전문</vt:lpstr>
      <vt:lpstr>6300대출진행상태 전문</vt:lpstr>
      <vt:lpstr>6400증권전문</vt:lpstr>
      <vt:lpstr>대상부동산코드</vt:lpstr>
      <vt:lpstr>권리사항 구분 코드</vt:lpstr>
      <vt:lpstr>'6100청약의뢰(변경)전문'!Print_Area</vt:lpstr>
      <vt:lpstr>'6200조사확인결과서 전문'!Print_Area</vt:lpstr>
      <vt:lpstr>'6300대출진행상태 전문'!Print_Area</vt:lpstr>
      <vt:lpstr>'6400증권전문'!Print_Area</vt:lpstr>
      <vt:lpstr>'6500사전의뢰(변경)전문'!Print_Area</vt:lpstr>
      <vt:lpstr>'6600파일수신결과통보전문'!Print_Area</vt:lpstr>
      <vt:lpstr>변경이력!Print_Area</vt:lpstr>
      <vt:lpstr>'6100청약의뢰(변경)전문'!Print_Titles</vt:lpstr>
      <vt:lpstr>'6200조사확인결과서 전문'!Print_Titles</vt:lpstr>
      <vt:lpstr>'6500사전의뢰(변경)전문'!Print_Titles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이진솔</dc:creator>
  <cp:lastModifiedBy>배상준</cp:lastModifiedBy>
  <cp:revision>8</cp:revision>
  <cp:lastPrinted>2025-01-06T01:08:40Z</cp:lastPrinted>
  <dcterms:created xsi:type="dcterms:W3CDTF">2022-09-06T02:01:22Z</dcterms:created>
  <dcterms:modified xsi:type="dcterms:W3CDTF">2025-05-16T00:29:22Z</dcterms:modified>
  <cp:version>1100.0100.01</cp:version>
</cp:coreProperties>
</file>