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NEW\Desktop\"/>
    </mc:Choice>
  </mc:AlternateContent>
  <xr:revisionPtr revIDLastSave="0" documentId="13_ncr:1_{61283249-71A9-4845-93F9-75D19CCDF809}" xr6:coauthVersionLast="47" xr6:coauthVersionMax="47" xr10:uidLastSave="{00000000-0000-0000-0000-000000000000}"/>
  <bookViews>
    <workbookView xWindow="1430" yWindow="700" windowWidth="17710" windowHeight="10330" firstSheet="1" activeTab="5" xr2:uid="{00000000-000D-0000-FFFF-FFFF00000000}"/>
  </bookViews>
  <sheets>
    <sheet name="pthread并行" sheetId="1" r:id="rId1"/>
    <sheet name="thread_num" sheetId="2" r:id="rId2"/>
    <sheet name="thread_way" sheetId="3" r:id="rId3"/>
    <sheet name="OpenMP" sheetId="4" r:id="rId4"/>
    <sheet name="special" sheetId="5" r:id="rId5"/>
    <sheet name="WL" sheetId="7" r:id="rId6"/>
    <sheet name="OP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7" l="1"/>
  <c r="M23" i="7"/>
  <c r="M24" i="7"/>
  <c r="M25" i="7"/>
  <c r="M22" i="7"/>
  <c r="M21" i="7"/>
  <c r="M20" i="7"/>
  <c r="M19" i="7"/>
  <c r="M18" i="7"/>
  <c r="M9" i="7"/>
  <c r="M10" i="7"/>
  <c r="M11" i="7"/>
  <c r="M12" i="7"/>
  <c r="M13" i="7"/>
  <c r="M14" i="7"/>
  <c r="M3" i="7"/>
  <c r="M4" i="7"/>
  <c r="M5" i="7"/>
  <c r="M7" i="7"/>
  <c r="N7" i="7" s="1"/>
  <c r="M8" i="7"/>
  <c r="M6" i="7"/>
  <c r="O35" i="3"/>
  <c r="O36" i="3"/>
  <c r="O37" i="3"/>
  <c r="O34" i="3"/>
  <c r="K13" i="6"/>
  <c r="K12" i="6"/>
  <c r="K11" i="6"/>
  <c r="K10" i="6"/>
  <c r="J13" i="6"/>
  <c r="J12" i="6"/>
  <c r="J10" i="6"/>
  <c r="J11" i="6"/>
  <c r="I13" i="6"/>
  <c r="I12" i="6"/>
  <c r="I11" i="6"/>
  <c r="I10" i="6"/>
  <c r="H13" i="6"/>
  <c r="H12" i="6"/>
  <c r="H11" i="6"/>
  <c r="H10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AA9" i="2"/>
  <c r="AA51" i="2"/>
  <c r="AA50" i="2"/>
  <c r="AA49" i="2"/>
  <c r="AA48" i="2"/>
  <c r="AA47" i="2"/>
  <c r="AA46" i="2"/>
  <c r="AA45" i="2"/>
  <c r="AA44" i="2"/>
  <c r="AA43" i="2"/>
  <c r="AA42" i="2"/>
  <c r="AA38" i="2"/>
  <c r="AA37" i="2"/>
  <c r="AA36" i="2"/>
  <c r="AA35" i="2"/>
  <c r="AA34" i="2"/>
  <c r="AA33" i="2"/>
  <c r="AA32" i="2"/>
  <c r="AA31" i="2"/>
  <c r="AA30" i="2"/>
  <c r="AA29" i="2"/>
  <c r="AA25" i="2"/>
  <c r="AA24" i="2"/>
  <c r="AA23" i="2"/>
  <c r="AA22" i="2"/>
  <c r="AA21" i="2"/>
  <c r="AA20" i="2"/>
  <c r="AA19" i="2"/>
  <c r="AA18" i="2"/>
  <c r="AA17" i="2"/>
  <c r="AA16" i="2"/>
  <c r="AA12" i="2"/>
  <c r="AA11" i="2"/>
  <c r="AA10" i="2"/>
  <c r="AA8" i="2"/>
  <c r="AA7" i="2"/>
  <c r="AA6" i="2"/>
  <c r="AA5" i="2"/>
  <c r="AA4" i="2"/>
  <c r="AA3" i="2"/>
  <c r="L36" i="3"/>
  <c r="M36" i="3" s="1"/>
  <c r="L26" i="3"/>
  <c r="M26" i="3" s="1"/>
  <c r="M16" i="3"/>
  <c r="M6" i="3"/>
  <c r="M37" i="3"/>
  <c r="L37" i="3"/>
  <c r="L27" i="3"/>
  <c r="M27" i="3" s="1"/>
  <c r="M17" i="3"/>
  <c r="L16" i="3"/>
  <c r="L17" i="3"/>
  <c r="L6" i="3"/>
  <c r="L7" i="3"/>
  <c r="M7" i="3" s="1"/>
  <c r="L43" i="2"/>
  <c r="L65" i="5"/>
  <c r="L64" i="5"/>
  <c r="L63" i="5"/>
  <c r="L59" i="5"/>
  <c r="L58" i="5"/>
  <c r="L57" i="5"/>
  <c r="L53" i="5"/>
  <c r="L52" i="5"/>
  <c r="L51" i="5"/>
  <c r="L47" i="5"/>
  <c r="L46" i="5"/>
  <c r="L45" i="5"/>
  <c r="L41" i="5"/>
  <c r="L40" i="5"/>
  <c r="L39" i="5"/>
  <c r="L35" i="5"/>
  <c r="L34" i="5"/>
  <c r="L33" i="5"/>
  <c r="L29" i="5"/>
  <c r="L28" i="5"/>
  <c r="L27" i="5"/>
  <c r="L23" i="5"/>
  <c r="L22" i="5"/>
  <c r="L21" i="5"/>
  <c r="D76" i="5"/>
  <c r="D75" i="5"/>
  <c r="D74" i="5"/>
  <c r="L11" i="5"/>
  <c r="L10" i="5"/>
  <c r="L9" i="5"/>
  <c r="L5" i="5"/>
  <c r="L4" i="5"/>
  <c r="L3" i="5"/>
  <c r="L38" i="4"/>
  <c r="L37" i="4"/>
  <c r="L36" i="4"/>
  <c r="L35" i="4"/>
  <c r="L34" i="4"/>
  <c r="L33" i="4"/>
  <c r="L28" i="4"/>
  <c r="L27" i="4"/>
  <c r="L26" i="4"/>
  <c r="L25" i="4"/>
  <c r="L24" i="4"/>
  <c r="L23" i="4"/>
  <c r="L18" i="4"/>
  <c r="L17" i="4"/>
  <c r="L16" i="4"/>
  <c r="L15" i="4"/>
  <c r="L14" i="4"/>
  <c r="L13" i="4"/>
  <c r="M8" i="4"/>
  <c r="M7" i="4"/>
  <c r="M6" i="4"/>
  <c r="L4" i="4"/>
  <c r="L5" i="4"/>
  <c r="L6" i="4"/>
  <c r="L7" i="4"/>
  <c r="L8" i="4"/>
  <c r="L3" i="4"/>
  <c r="M34" i="3"/>
  <c r="M24" i="3"/>
  <c r="M14" i="3"/>
  <c r="L35" i="3"/>
  <c r="L34" i="3"/>
  <c r="L33" i="3"/>
  <c r="L25" i="3"/>
  <c r="L24" i="3"/>
  <c r="L23" i="3"/>
  <c r="L15" i="3"/>
  <c r="L14" i="3"/>
  <c r="L13" i="3"/>
  <c r="L4" i="3"/>
  <c r="M4" i="3" s="1"/>
  <c r="L5" i="3"/>
  <c r="M5" i="3" s="1"/>
  <c r="L3" i="3"/>
  <c r="M51" i="2"/>
  <c r="L51" i="2"/>
  <c r="M38" i="2"/>
  <c r="L38" i="2"/>
  <c r="L25" i="2"/>
  <c r="M25" i="2" s="1"/>
  <c r="L12" i="2"/>
  <c r="L50" i="2"/>
  <c r="M50" i="2" s="1"/>
  <c r="M37" i="2"/>
  <c r="L37" i="2"/>
  <c r="M24" i="2"/>
  <c r="L24" i="2"/>
  <c r="L11" i="2"/>
  <c r="M49" i="2"/>
  <c r="L49" i="2"/>
  <c r="M36" i="2"/>
  <c r="L36" i="2"/>
  <c r="L23" i="2"/>
  <c r="L10" i="2"/>
  <c r="M48" i="2"/>
  <c r="L48" i="2"/>
  <c r="M35" i="2"/>
  <c r="L35" i="2"/>
  <c r="L22" i="2"/>
  <c r="L9" i="2"/>
  <c r="M47" i="2"/>
  <c r="L47" i="2"/>
  <c r="M34" i="2"/>
  <c r="L33" i="2"/>
  <c r="M33" i="2" s="1"/>
  <c r="L34" i="2"/>
  <c r="M21" i="2"/>
  <c r="L21" i="2"/>
  <c r="M46" i="2"/>
  <c r="L46" i="2"/>
  <c r="L45" i="2"/>
  <c r="M45" i="2" s="1"/>
  <c r="L32" i="2"/>
  <c r="M32" i="2" s="1"/>
  <c r="L17" i="2"/>
  <c r="L18" i="2"/>
  <c r="L19" i="2"/>
  <c r="L20" i="2"/>
  <c r="L44" i="2"/>
  <c r="M44" i="2" s="1"/>
  <c r="L30" i="2"/>
  <c r="L31" i="2"/>
  <c r="M31" i="2" s="1"/>
  <c r="L4" i="2"/>
  <c r="L5" i="2"/>
  <c r="L6" i="2"/>
  <c r="M6" i="2" s="1"/>
  <c r="L7" i="2"/>
  <c r="M7" i="2" s="1"/>
  <c r="L8" i="2"/>
  <c r="M8" i="2" s="1"/>
  <c r="L16" i="2"/>
  <c r="L42" i="2"/>
  <c r="L29" i="2"/>
  <c r="L3" i="2"/>
  <c r="M5" i="2" s="1"/>
  <c r="L45" i="1"/>
  <c r="L46" i="1"/>
  <c r="M47" i="1" s="1"/>
  <c r="L47" i="1"/>
  <c r="L48" i="1"/>
  <c r="L49" i="1"/>
  <c r="L50" i="1"/>
  <c r="L51" i="1"/>
  <c r="M51" i="1" s="1"/>
  <c r="L52" i="1"/>
  <c r="L53" i="1"/>
  <c r="M34" i="1"/>
  <c r="L32" i="1"/>
  <c r="L33" i="1"/>
  <c r="L34" i="1"/>
  <c r="L35" i="1"/>
  <c r="L41" i="1" s="1"/>
  <c r="L36" i="1"/>
  <c r="L37" i="1"/>
  <c r="L38" i="1"/>
  <c r="L39" i="1"/>
  <c r="L40" i="1"/>
  <c r="L19" i="1"/>
  <c r="L20" i="1"/>
  <c r="M21" i="1" s="1"/>
  <c r="L21" i="1"/>
  <c r="L22" i="1"/>
  <c r="L23" i="1"/>
  <c r="L24" i="1"/>
  <c r="M25" i="1" s="1"/>
  <c r="L25" i="1"/>
  <c r="L26" i="1"/>
  <c r="L27" i="1"/>
  <c r="M38" i="1"/>
  <c r="L4" i="1"/>
  <c r="L5" i="1"/>
  <c r="M6" i="1" s="1"/>
  <c r="L6" i="1"/>
  <c r="L7" i="1"/>
  <c r="L8" i="1"/>
  <c r="L9" i="1"/>
  <c r="M10" i="1" s="1"/>
  <c r="L10" i="1"/>
  <c r="L11" i="1"/>
  <c r="L12" i="1"/>
  <c r="L44" i="1"/>
  <c r="L54" i="1" s="1"/>
  <c r="L31" i="1"/>
  <c r="L3" i="1"/>
  <c r="L13" i="1" s="1"/>
  <c r="L18" i="1"/>
  <c r="L28" i="1" s="1"/>
  <c r="N13" i="7" l="1"/>
  <c r="N10" i="7"/>
  <c r="N25" i="7"/>
  <c r="N5" i="7"/>
  <c r="N19" i="7"/>
  <c r="N23" i="7"/>
  <c r="N21" i="7"/>
  <c r="N14" i="7"/>
  <c r="N11" i="7"/>
  <c r="N8" i="7"/>
  <c r="AB38" i="2"/>
  <c r="AB23" i="2"/>
  <c r="AB50" i="2"/>
  <c r="AB43" i="2"/>
  <c r="AB47" i="2"/>
  <c r="AB51" i="2"/>
  <c r="AB35" i="2"/>
  <c r="AB31" i="2"/>
  <c r="AB32" i="2"/>
  <c r="AB36" i="2"/>
  <c r="AB11" i="2"/>
  <c r="AB5" i="2"/>
  <c r="AB4" i="2"/>
  <c r="AB6" i="2"/>
  <c r="AB8" i="2"/>
  <c r="AB9" i="2"/>
  <c r="AB10" i="2"/>
  <c r="AB12" i="2"/>
  <c r="AB25" i="2"/>
  <c r="AB48" i="2"/>
  <c r="AB37" i="2"/>
  <c r="AB17" i="2"/>
  <c r="AB44" i="2"/>
  <c r="AB33" i="2"/>
  <c r="AB18" i="2"/>
  <c r="AB22" i="2"/>
  <c r="AB45" i="2"/>
  <c r="AB49" i="2"/>
  <c r="AB20" i="2"/>
  <c r="AB21" i="2"/>
  <c r="AB7" i="2"/>
  <c r="AB30" i="2"/>
  <c r="AB34" i="2"/>
  <c r="AB24" i="2"/>
  <c r="AB19" i="2"/>
  <c r="AB46" i="2"/>
  <c r="M47" i="5"/>
  <c r="M59" i="5"/>
  <c r="M53" i="5"/>
  <c r="M46" i="5"/>
  <c r="M52" i="5"/>
  <c r="M40" i="5"/>
  <c r="M41" i="5"/>
  <c r="M65" i="5"/>
  <c r="M34" i="5"/>
  <c r="M35" i="5"/>
  <c r="M29" i="5"/>
  <c r="M23" i="5"/>
  <c r="M17" i="5"/>
  <c r="M11" i="5"/>
  <c r="M64" i="5"/>
  <c r="M58" i="5"/>
  <c r="M22" i="5"/>
  <c r="M10" i="5"/>
  <c r="M16" i="5"/>
  <c r="M28" i="5"/>
  <c r="M5" i="5"/>
  <c r="M4" i="5"/>
  <c r="M38" i="4"/>
  <c r="M35" i="4"/>
  <c r="M36" i="4"/>
  <c r="M37" i="4"/>
  <c r="M34" i="4"/>
  <c r="M27" i="4"/>
  <c r="M24" i="4"/>
  <c r="M25" i="4"/>
  <c r="M26" i="4"/>
  <c r="M28" i="4"/>
  <c r="M18" i="4"/>
  <c r="M15" i="4"/>
  <c r="M16" i="4"/>
  <c r="M17" i="4"/>
  <c r="M14" i="4"/>
  <c r="M5" i="4"/>
  <c r="M4" i="4"/>
  <c r="M35" i="3"/>
  <c r="M25" i="3"/>
  <c r="M15" i="3"/>
  <c r="M10" i="2"/>
  <c r="M9" i="2"/>
  <c r="M11" i="2"/>
  <c r="M12" i="2"/>
  <c r="M18" i="2"/>
  <c r="M23" i="2"/>
  <c r="M22" i="2"/>
  <c r="M20" i="2"/>
  <c r="M19" i="2"/>
  <c r="M43" i="2"/>
  <c r="M30" i="2"/>
  <c r="M4" i="2"/>
  <c r="M17" i="2"/>
  <c r="M40" i="1"/>
  <c r="M27" i="1"/>
  <c r="M53" i="1"/>
  <c r="M12" i="1"/>
  <c r="M4" i="1"/>
  <c r="M49" i="1"/>
  <c r="M36" i="1"/>
  <c r="M23" i="1"/>
  <c r="M8" i="1"/>
  <c r="M19" i="1"/>
  <c r="M45" i="1"/>
  <c r="M32" i="1"/>
</calcChain>
</file>

<file path=xl/sharedStrings.xml><?xml version="1.0" encoding="utf-8"?>
<sst xmlns="http://schemas.openxmlformats.org/spreadsheetml/2006/main" count="376" uniqueCount="80">
  <si>
    <t>次数</t>
    <phoneticPr fontId="1" type="noConversion"/>
  </si>
  <si>
    <t>串行</t>
    <phoneticPr fontId="1" type="noConversion"/>
  </si>
  <si>
    <t>动态+SSE3</t>
    <phoneticPr fontId="1" type="noConversion"/>
  </si>
  <si>
    <t>静态+信号量+SSE3</t>
    <phoneticPr fontId="1" type="noConversion"/>
  </si>
  <si>
    <t>静态+barrier</t>
    <phoneticPr fontId="1" type="noConversion"/>
  </si>
  <si>
    <t>静态+信号量</t>
    <phoneticPr fontId="1" type="noConversion"/>
  </si>
  <si>
    <t>平均</t>
    <phoneticPr fontId="1" type="noConversion"/>
  </si>
  <si>
    <t>时间（单位：ms）</t>
    <phoneticPr fontId="1" type="noConversion"/>
  </si>
  <si>
    <t>加速比</t>
    <phoneticPr fontId="1" type="noConversion"/>
  </si>
  <si>
    <t>串行2</t>
    <phoneticPr fontId="1" type="noConversion"/>
  </si>
  <si>
    <t>串行1</t>
    <phoneticPr fontId="1" type="noConversion"/>
  </si>
  <si>
    <t>串行3</t>
    <phoneticPr fontId="1" type="noConversion"/>
  </si>
  <si>
    <t>串行4</t>
    <phoneticPr fontId="1" type="noConversion"/>
  </si>
  <si>
    <t>备注</t>
    <phoneticPr fontId="1" type="noConversion"/>
  </si>
  <si>
    <t xml:space="preserve">1、不停创建销毁线程开销大 </t>
    <phoneticPr fontId="1" type="noConversion"/>
  </si>
  <si>
    <t>2、一次性创建线程过多，CPU不能同时处理，线程之间还要排队，变成了伪并行</t>
  </si>
  <si>
    <t>静态+barrier+SSE3</t>
    <phoneticPr fontId="1" type="noConversion"/>
  </si>
  <si>
    <t>串行5</t>
    <phoneticPr fontId="1" type="noConversion"/>
  </si>
  <si>
    <t xml:space="preserve">有时会出现等待时间太长的情况，不稳定，波动大 </t>
    <phoneticPr fontId="1" type="noConversion"/>
  </si>
  <si>
    <t>算法类型\规模N</t>
    <phoneticPr fontId="1" type="noConversion"/>
  </si>
  <si>
    <t>N=256</t>
    <phoneticPr fontId="1" type="noConversion"/>
  </si>
  <si>
    <t>线程数</t>
    <phoneticPr fontId="1" type="noConversion"/>
  </si>
  <si>
    <t>N=1024</t>
    <phoneticPr fontId="1" type="noConversion"/>
  </si>
  <si>
    <t>N=2048</t>
    <phoneticPr fontId="1" type="noConversion"/>
  </si>
  <si>
    <t>N=512</t>
    <phoneticPr fontId="1" type="noConversion"/>
  </si>
  <si>
    <t>N=256 thread=4</t>
    <phoneticPr fontId="1" type="noConversion"/>
  </si>
  <si>
    <t>N=512 thread=4</t>
    <phoneticPr fontId="1" type="noConversion"/>
  </si>
  <si>
    <t>N=1024 thread=4</t>
    <phoneticPr fontId="1" type="noConversion"/>
  </si>
  <si>
    <t>N=256 thread=16</t>
    <phoneticPr fontId="1" type="noConversion"/>
  </si>
  <si>
    <t>N=512 thread=16</t>
    <phoneticPr fontId="1" type="noConversion"/>
  </si>
  <si>
    <t>N=1024 thread=16</t>
    <phoneticPr fontId="1" type="noConversion"/>
  </si>
  <si>
    <t>N=2048 thread=16</t>
    <phoneticPr fontId="1" type="noConversion"/>
  </si>
  <si>
    <t>算法类型：pthread_barrier</t>
    <phoneticPr fontId="1" type="noConversion"/>
  </si>
  <si>
    <t>线程数\规模N</t>
    <phoneticPr fontId="1" type="noConversion"/>
  </si>
  <si>
    <t>N=256 thread=8</t>
    <phoneticPr fontId="1" type="noConversion"/>
  </si>
  <si>
    <t>OpenMP_static</t>
    <phoneticPr fontId="1" type="noConversion"/>
  </si>
  <si>
    <t>OpenMP_dynamic</t>
    <phoneticPr fontId="1" type="noConversion"/>
  </si>
  <si>
    <t>OpenMP_guided</t>
    <phoneticPr fontId="1" type="noConversion"/>
  </si>
  <si>
    <t>OpenMP_simd</t>
    <phoneticPr fontId="1" type="noConversion"/>
  </si>
  <si>
    <t>OpenMP_simd_gu</t>
    <phoneticPr fontId="1" type="noConversion"/>
  </si>
  <si>
    <t>N=512 thread=8</t>
    <phoneticPr fontId="1" type="noConversion"/>
  </si>
  <si>
    <t>N=1024 thread=8</t>
    <phoneticPr fontId="1" type="noConversion"/>
  </si>
  <si>
    <t>N=2048 thread=8</t>
    <phoneticPr fontId="1" type="noConversion"/>
  </si>
  <si>
    <t>规模N thread=8</t>
    <phoneticPr fontId="1" type="noConversion"/>
  </si>
  <si>
    <t>No.1 thread=16</t>
    <phoneticPr fontId="1" type="noConversion"/>
  </si>
  <si>
    <t>pthread</t>
    <phoneticPr fontId="1" type="noConversion"/>
  </si>
  <si>
    <t>OpenMP</t>
    <phoneticPr fontId="1" type="noConversion"/>
  </si>
  <si>
    <t>No.2 thread=16</t>
    <phoneticPr fontId="1" type="noConversion"/>
  </si>
  <si>
    <t>No.3 thread=16</t>
    <phoneticPr fontId="1" type="noConversion"/>
  </si>
  <si>
    <t>No.4 thread=16</t>
    <phoneticPr fontId="1" type="noConversion"/>
  </si>
  <si>
    <t>No.5 thread=16</t>
    <phoneticPr fontId="1" type="noConversion"/>
  </si>
  <si>
    <t>No.6 thread=16</t>
    <phoneticPr fontId="1" type="noConversion"/>
  </si>
  <si>
    <t>No.7 thread=16</t>
    <phoneticPr fontId="1" type="noConversion"/>
  </si>
  <si>
    <t>No.8 thread=16</t>
    <phoneticPr fontId="1" type="noConversion"/>
  </si>
  <si>
    <t>No.9 thread=16</t>
    <phoneticPr fontId="1" type="noConversion"/>
  </si>
  <si>
    <t>No.10 thread=16</t>
    <phoneticPr fontId="1" type="noConversion"/>
  </si>
  <si>
    <t>No.11 thread=16</t>
    <phoneticPr fontId="1" type="noConversion"/>
  </si>
  <si>
    <t>编号</t>
    <phoneticPr fontId="1" type="noConversion"/>
  </si>
  <si>
    <t>交错行划分</t>
    <phoneticPr fontId="1" type="noConversion"/>
  </si>
  <si>
    <t>块状行划分</t>
    <phoneticPr fontId="1" type="noConversion"/>
  </si>
  <si>
    <t>交错列划分</t>
    <phoneticPr fontId="1" type="noConversion"/>
  </si>
  <si>
    <t>块状列划分</t>
    <phoneticPr fontId="1" type="noConversion"/>
  </si>
  <si>
    <t>miss率</t>
    <phoneticPr fontId="1" type="noConversion"/>
  </si>
  <si>
    <t>规模</t>
    <phoneticPr fontId="1" type="noConversion"/>
  </si>
  <si>
    <t>算法类型：OpenMP_gui_SIMD</t>
    <phoneticPr fontId="1" type="noConversion"/>
  </si>
  <si>
    <t>效率</t>
    <phoneticPr fontId="1" type="noConversion"/>
  </si>
  <si>
    <t>命中率</t>
    <phoneticPr fontId="1" type="noConversion"/>
  </si>
  <si>
    <t>时间(单位：ms)</t>
    <phoneticPr fontId="1" type="noConversion"/>
  </si>
  <si>
    <t>OpenMP t_num=8</t>
    <phoneticPr fontId="1" type="noConversion"/>
  </si>
  <si>
    <t>规模N</t>
    <phoneticPr fontId="1" type="noConversion"/>
  </si>
  <si>
    <t>实验次数</t>
    <phoneticPr fontId="1" type="noConversion"/>
  </si>
  <si>
    <t>算法类型</t>
    <phoneticPr fontId="1" type="noConversion"/>
  </si>
  <si>
    <t>Pthread</t>
    <phoneticPr fontId="1" type="noConversion"/>
  </si>
  <si>
    <t>Neon</t>
    <phoneticPr fontId="1" type="noConversion"/>
  </si>
  <si>
    <t>Pthread t_num=8</t>
    <phoneticPr fontId="1" type="noConversion"/>
  </si>
  <si>
    <t>算法类型 t_num=8</t>
    <phoneticPr fontId="1" type="noConversion"/>
  </si>
  <si>
    <t>x86_Pthread</t>
    <phoneticPr fontId="1" type="noConversion"/>
  </si>
  <si>
    <t>x86_OpenMP</t>
    <phoneticPr fontId="1" type="noConversion"/>
  </si>
  <si>
    <t>ARM_Pthread</t>
    <phoneticPr fontId="1" type="noConversion"/>
  </si>
  <si>
    <t>ARM_OpenMP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</si>
</sst>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2" fillId="0" borderId="0" xfId="0" applyFont="1"/>
    <xf numFmtId="11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"/>
  <sheetViews>
    <sheetView topLeftCell="A58" zoomScale="115" zoomScaleNormal="115" workbookViewId="0">
      <selection activeCell="B66" sqref="B66:E70"/>
    </sheetView>
  </sheetViews>
  <sheetFormatPr defaultRowHeight="14" x14ac:dyDescent="0.3"/>
  <cols>
    <col min="1" max="1" width="17" customWidth="1"/>
  </cols>
  <sheetData>
    <row r="1" spans="1:18" x14ac:dyDescent="0.3">
      <c r="A1" t="s">
        <v>25</v>
      </c>
      <c r="B1" s="7" t="s">
        <v>7</v>
      </c>
      <c r="C1" s="7"/>
      <c r="D1" s="7"/>
      <c r="E1" s="7"/>
      <c r="F1" s="7"/>
      <c r="G1" s="7"/>
      <c r="H1" s="7"/>
      <c r="I1" s="7"/>
      <c r="J1" s="7"/>
      <c r="K1" s="7"/>
      <c r="L1" s="7"/>
    </row>
    <row r="2" spans="1:18" x14ac:dyDescent="0.3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t="s">
        <v>6</v>
      </c>
      <c r="M2" t="s">
        <v>8</v>
      </c>
      <c r="N2" t="s">
        <v>13</v>
      </c>
    </row>
    <row r="3" spans="1:18" x14ac:dyDescent="0.3">
      <c r="A3" t="s">
        <v>10</v>
      </c>
      <c r="B3">
        <v>8.9684000000000008</v>
      </c>
      <c r="C3">
        <v>9.8260000000000005</v>
      </c>
      <c r="D3">
        <v>9.8355999999999995</v>
      </c>
      <c r="E3">
        <v>9.8622999999999994</v>
      </c>
      <c r="F3">
        <v>9.7347000000000001</v>
      </c>
      <c r="G3">
        <v>9.7651000000000003</v>
      </c>
      <c r="H3">
        <v>9.7368000000000006</v>
      </c>
      <c r="I3">
        <v>9.7288999999999994</v>
      </c>
      <c r="J3">
        <v>9.8262999999999998</v>
      </c>
      <c r="K3">
        <v>9.8940000000000001</v>
      </c>
      <c r="L3">
        <f>AVERAGE(B3:K3)</f>
        <v>9.7178100000000018</v>
      </c>
      <c r="N3" t="s">
        <v>14</v>
      </c>
    </row>
    <row r="4" spans="1:18" x14ac:dyDescent="0.3">
      <c r="A4" t="s">
        <v>2</v>
      </c>
      <c r="B4">
        <v>904.99300000000005</v>
      </c>
      <c r="C4">
        <v>944.23099999999999</v>
      </c>
      <c r="D4">
        <v>886.73599999999999</v>
      </c>
      <c r="E4">
        <v>886.99</v>
      </c>
      <c r="F4">
        <v>885.65599999999995</v>
      </c>
      <c r="G4">
        <v>890.64499999999998</v>
      </c>
      <c r="H4">
        <v>891.19899999999996</v>
      </c>
      <c r="I4">
        <v>890.37199999999996</v>
      </c>
      <c r="J4">
        <v>895.29</v>
      </c>
      <c r="K4">
        <v>897.86199999999997</v>
      </c>
      <c r="L4">
        <f t="shared" ref="L4:L12" si="0">AVERAGE(B4:K4)</f>
        <v>897.39740000000006</v>
      </c>
      <c r="M4">
        <f>L3/L4</f>
        <v>1.0828881385214623E-2</v>
      </c>
      <c r="N4" t="s">
        <v>15</v>
      </c>
    </row>
    <row r="5" spans="1:18" x14ac:dyDescent="0.3">
      <c r="A5" t="s">
        <v>9</v>
      </c>
      <c r="B5">
        <v>9.1737000000000002</v>
      </c>
      <c r="C5">
        <v>9.2612000000000005</v>
      </c>
      <c r="D5">
        <v>9.4176000000000002</v>
      </c>
      <c r="E5">
        <v>9.6006</v>
      </c>
      <c r="F5">
        <v>9.5440000000000005</v>
      </c>
      <c r="G5">
        <v>9.5647000000000002</v>
      </c>
      <c r="H5">
        <v>9.6237999999999992</v>
      </c>
      <c r="I5">
        <v>9.5741999999999994</v>
      </c>
      <c r="J5">
        <v>9.5007999999999999</v>
      </c>
      <c r="K5">
        <v>9.5364000000000004</v>
      </c>
      <c r="L5">
        <f t="shared" si="0"/>
        <v>9.4797000000000011</v>
      </c>
    </row>
    <row r="6" spans="1:18" x14ac:dyDescent="0.3">
      <c r="A6" t="s">
        <v>5</v>
      </c>
      <c r="B6">
        <v>5.8560999999999996</v>
      </c>
      <c r="C6">
        <v>6.0759999999999996</v>
      </c>
      <c r="D6">
        <v>6.0892999999999997</v>
      </c>
      <c r="E6">
        <v>5.4115000000000002</v>
      </c>
      <c r="F6">
        <v>5.3886000000000003</v>
      </c>
      <c r="G6">
        <v>5.2102000000000004</v>
      </c>
      <c r="H6">
        <v>5.1835000000000004</v>
      </c>
      <c r="I6">
        <v>4.9012000000000002</v>
      </c>
      <c r="J6">
        <v>5.3929999999999998</v>
      </c>
      <c r="K6">
        <v>5.3154000000000003</v>
      </c>
      <c r="L6">
        <f t="shared" si="0"/>
        <v>5.4824800000000007</v>
      </c>
      <c r="M6">
        <f>L5/L6</f>
        <v>1.7290897550013862</v>
      </c>
    </row>
    <row r="7" spans="1:18" x14ac:dyDescent="0.3">
      <c r="A7" t="s">
        <v>11</v>
      </c>
      <c r="B7">
        <v>9.8619000000000003</v>
      </c>
      <c r="C7">
        <v>9.5634999999999994</v>
      </c>
      <c r="D7">
        <v>9.7664000000000009</v>
      </c>
      <c r="E7">
        <v>9.3652999999999995</v>
      </c>
      <c r="F7">
        <v>9.5606000000000009</v>
      </c>
      <c r="G7">
        <v>9.5954999999999995</v>
      </c>
      <c r="H7">
        <v>9.5268999999999995</v>
      </c>
      <c r="I7">
        <v>9.4907000000000004</v>
      </c>
      <c r="J7">
        <v>9.0739999999999998</v>
      </c>
      <c r="K7">
        <v>8.9929000000000006</v>
      </c>
      <c r="L7">
        <f t="shared" si="0"/>
        <v>9.4797700000000003</v>
      </c>
    </row>
    <row r="8" spans="1:18" x14ac:dyDescent="0.3">
      <c r="A8" t="s">
        <v>3</v>
      </c>
      <c r="B8">
        <v>3.51</v>
      </c>
      <c r="C8">
        <v>3.5924</v>
      </c>
      <c r="D8">
        <v>3.5228000000000002</v>
      </c>
      <c r="E8">
        <v>3.1541999999999999</v>
      </c>
      <c r="F8">
        <v>3.3289</v>
      </c>
      <c r="G8">
        <v>3.1837</v>
      </c>
      <c r="H8">
        <v>3.3243</v>
      </c>
      <c r="I8">
        <v>3.7189000000000001</v>
      </c>
      <c r="J8">
        <v>3.3643999999999998</v>
      </c>
      <c r="K8">
        <v>3.4857</v>
      </c>
      <c r="L8">
        <f t="shared" si="0"/>
        <v>3.4185300000000005</v>
      </c>
      <c r="M8">
        <f>L7/L8</f>
        <v>2.77305450003364</v>
      </c>
    </row>
    <row r="9" spans="1:18" x14ac:dyDescent="0.3">
      <c r="A9" t="s">
        <v>12</v>
      </c>
      <c r="D9">
        <v>9.1835000000000004</v>
      </c>
      <c r="E9">
        <v>9.6393000000000004</v>
      </c>
      <c r="F9">
        <v>9.7429000000000006</v>
      </c>
      <c r="H9">
        <v>9.1361000000000008</v>
      </c>
      <c r="I9">
        <v>9.1853999999999996</v>
      </c>
      <c r="J9">
        <v>9.0838000000000001</v>
      </c>
      <c r="K9">
        <v>9.1473999999999993</v>
      </c>
      <c r="L9">
        <f t="shared" si="0"/>
        <v>9.3026285714285724</v>
      </c>
      <c r="O9" s="1">
        <v>9.1485000000000003</v>
      </c>
      <c r="P9" s="1">
        <v>9.6178000000000008</v>
      </c>
      <c r="Q9" s="1">
        <v>9.3899000000000008</v>
      </c>
      <c r="R9" t="s">
        <v>18</v>
      </c>
    </row>
    <row r="10" spans="1:18" x14ac:dyDescent="0.3">
      <c r="A10" t="s">
        <v>4</v>
      </c>
      <c r="D10">
        <v>7.6722999999999999</v>
      </c>
      <c r="E10">
        <v>7.6574</v>
      </c>
      <c r="F10">
        <v>7.8158000000000003</v>
      </c>
      <c r="H10">
        <v>7.4804000000000004</v>
      </c>
      <c r="I10">
        <v>7.4829999999999997</v>
      </c>
      <c r="J10">
        <v>7.2648000000000001</v>
      </c>
      <c r="K10">
        <v>7.5204000000000004</v>
      </c>
      <c r="L10">
        <f t="shared" si="0"/>
        <v>7.5563000000000002</v>
      </c>
      <c r="M10">
        <f>L9/L10</f>
        <v>1.2311089516600151</v>
      </c>
      <c r="O10" s="1">
        <v>12.493399999999999</v>
      </c>
      <c r="P10" s="1">
        <v>9.2004999999999999</v>
      </c>
      <c r="Q10" s="1">
        <v>10.304</v>
      </c>
    </row>
    <row r="11" spans="1:18" x14ac:dyDescent="0.3">
      <c r="A11" t="s">
        <v>17</v>
      </c>
      <c r="C11">
        <v>9.7383000000000006</v>
      </c>
      <c r="D11">
        <v>9.7935999999999996</v>
      </c>
      <c r="E11">
        <v>9.5096000000000007</v>
      </c>
      <c r="F11">
        <v>9.2004000000000001</v>
      </c>
      <c r="G11">
        <v>9.1702999999999992</v>
      </c>
      <c r="H11">
        <v>9.1426999999999996</v>
      </c>
      <c r="I11">
        <v>9.2188999999999997</v>
      </c>
      <c r="K11">
        <v>9.1549999999999994</v>
      </c>
      <c r="L11">
        <f t="shared" si="0"/>
        <v>9.3660999999999994</v>
      </c>
      <c r="O11" s="1">
        <v>8.6396999999999995</v>
      </c>
      <c r="P11" s="1">
        <v>9.2001000000000008</v>
      </c>
    </row>
    <row r="12" spans="1:18" x14ac:dyDescent="0.3">
      <c r="A12" t="s">
        <v>16</v>
      </c>
      <c r="C12">
        <v>6.4029999999999996</v>
      </c>
      <c r="D12">
        <v>6.0252999999999997</v>
      </c>
      <c r="E12">
        <v>5.3688000000000002</v>
      </c>
      <c r="F12">
        <v>5.6222000000000003</v>
      </c>
      <c r="G12">
        <v>5.4036999999999997</v>
      </c>
      <c r="H12">
        <v>5.6578999999999997</v>
      </c>
      <c r="I12">
        <v>5.2519</v>
      </c>
      <c r="K12">
        <v>6.0880000000000001</v>
      </c>
      <c r="L12">
        <f t="shared" si="0"/>
        <v>5.7275999999999998</v>
      </c>
      <c r="M12">
        <f>L11/L12</f>
        <v>1.6352573503736294</v>
      </c>
      <c r="O12" s="1">
        <v>9.3427000000000007</v>
      </c>
      <c r="P12" s="1">
        <v>10.1031</v>
      </c>
    </row>
    <row r="13" spans="1:18" x14ac:dyDescent="0.3">
      <c r="L13">
        <f>AVERAGE(L3,L5,L7,L9,L11)</f>
        <v>9.4692017142857132</v>
      </c>
    </row>
    <row r="16" spans="1:18" x14ac:dyDescent="0.3">
      <c r="A16" t="s">
        <v>26</v>
      </c>
      <c r="B16" s="7" t="s">
        <v>7</v>
      </c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3" x14ac:dyDescent="0.3">
      <c r="A17" t="s">
        <v>0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 t="s">
        <v>6</v>
      </c>
      <c r="M17" t="s">
        <v>8</v>
      </c>
    </row>
    <row r="18" spans="1:13" x14ac:dyDescent="0.3">
      <c r="A18" t="s">
        <v>10</v>
      </c>
      <c r="B18">
        <v>68.837800000000001</v>
      </c>
      <c r="C18">
        <v>75.371799999999993</v>
      </c>
      <c r="D18">
        <v>76.504000000000005</v>
      </c>
      <c r="E18">
        <v>80.047799999999995</v>
      </c>
      <c r="F18">
        <v>75.029300000000006</v>
      </c>
      <c r="G18">
        <v>74.288399999999996</v>
      </c>
      <c r="H18">
        <v>73.327799999999996</v>
      </c>
      <c r="I18">
        <v>77.915099999999995</v>
      </c>
      <c r="J18">
        <v>77.588800000000006</v>
      </c>
      <c r="K18">
        <v>73.752799999999993</v>
      </c>
      <c r="L18">
        <f>AVERAGE(B18:K18)</f>
        <v>75.266360000000006</v>
      </c>
    </row>
    <row r="19" spans="1:13" x14ac:dyDescent="0.3">
      <c r="A19" t="s">
        <v>2</v>
      </c>
      <c r="B19">
        <v>4259.7</v>
      </c>
      <c r="C19">
        <v>4253.28</v>
      </c>
      <c r="D19">
        <v>4324.83</v>
      </c>
      <c r="E19">
        <v>4374.49</v>
      </c>
      <c r="F19">
        <v>4326.78</v>
      </c>
      <c r="G19">
        <v>4359.7</v>
      </c>
      <c r="H19">
        <v>4371.87</v>
      </c>
      <c r="I19">
        <v>4354.9799999999996</v>
      </c>
      <c r="J19">
        <v>4386.18</v>
      </c>
      <c r="K19">
        <v>4394.2299999999996</v>
      </c>
      <c r="L19">
        <f t="shared" ref="L19:L27" si="1">AVERAGE(B19:K19)</f>
        <v>4340.6039999999994</v>
      </c>
      <c r="M19">
        <f>L18/L19</f>
        <v>1.7340066036892567E-2</v>
      </c>
    </row>
    <row r="20" spans="1:13" x14ac:dyDescent="0.3">
      <c r="A20" t="s">
        <v>9</v>
      </c>
      <c r="B20">
        <v>71.069599999999994</v>
      </c>
      <c r="C20">
        <v>69.538700000000006</v>
      </c>
      <c r="D20">
        <v>68.290700000000001</v>
      </c>
      <c r="E20">
        <v>67.414199999999994</v>
      </c>
      <c r="F20">
        <v>70.510499999999993</v>
      </c>
      <c r="G20">
        <v>70.5518</v>
      </c>
      <c r="H20">
        <v>72.634200000000007</v>
      </c>
      <c r="I20">
        <v>73.843199999999996</v>
      </c>
      <c r="J20">
        <v>73.680300000000003</v>
      </c>
      <c r="K20">
        <v>72.543499999999995</v>
      </c>
      <c r="L20">
        <f t="shared" si="1"/>
        <v>71.00766999999999</v>
      </c>
    </row>
    <row r="21" spans="1:13" x14ac:dyDescent="0.3">
      <c r="A21" t="s">
        <v>5</v>
      </c>
      <c r="B21">
        <v>31.467300000000002</v>
      </c>
      <c r="C21">
        <v>35.512799999999999</v>
      </c>
      <c r="D21">
        <v>33.979799999999997</v>
      </c>
      <c r="E21">
        <v>34.156799999999997</v>
      </c>
      <c r="F21">
        <v>31.559699999999999</v>
      </c>
      <c r="G21">
        <v>33.151600000000002</v>
      </c>
      <c r="H21">
        <v>34.444299999999998</v>
      </c>
      <c r="I21">
        <v>36.016399999999997</v>
      </c>
      <c r="J21">
        <v>33.605600000000003</v>
      </c>
      <c r="K21">
        <v>34.053699999999999</v>
      </c>
      <c r="L21">
        <f t="shared" si="1"/>
        <v>33.794799999999995</v>
      </c>
      <c r="M21">
        <f>L20/L21</f>
        <v>2.1011418916519702</v>
      </c>
    </row>
    <row r="22" spans="1:13" x14ac:dyDescent="0.3">
      <c r="A22" t="s">
        <v>11</v>
      </c>
      <c r="B22">
        <v>73.341200000000001</v>
      </c>
      <c r="C22">
        <v>72.488</v>
      </c>
      <c r="D22">
        <v>66.958299999999994</v>
      </c>
      <c r="E22">
        <v>68.908000000000001</v>
      </c>
      <c r="F22">
        <v>72.051900000000003</v>
      </c>
      <c r="G22">
        <v>66.244200000000006</v>
      </c>
      <c r="H22">
        <v>71.555800000000005</v>
      </c>
      <c r="I22">
        <v>70.991399999999999</v>
      </c>
      <c r="J22">
        <v>72.942400000000006</v>
      </c>
      <c r="K22">
        <v>71.860200000000006</v>
      </c>
      <c r="L22">
        <f t="shared" si="1"/>
        <v>70.734139999999996</v>
      </c>
    </row>
    <row r="23" spans="1:13" x14ac:dyDescent="0.3">
      <c r="A23" t="s">
        <v>3</v>
      </c>
      <c r="B23">
        <v>18.874700000000001</v>
      </c>
      <c r="C23">
        <v>20.6417</v>
      </c>
      <c r="D23">
        <v>19.939699999999998</v>
      </c>
      <c r="E23">
        <v>21.381799999999998</v>
      </c>
      <c r="F23">
        <v>21.5242</v>
      </c>
      <c r="G23">
        <v>21.123999999999999</v>
      </c>
      <c r="H23">
        <v>21.3383</v>
      </c>
      <c r="I23">
        <v>16.401199999999999</v>
      </c>
      <c r="J23">
        <v>21.1509</v>
      </c>
      <c r="K23">
        <v>21.0745</v>
      </c>
      <c r="L23">
        <f t="shared" si="1"/>
        <v>20.345099999999999</v>
      </c>
      <c r="M23">
        <f>L22/L23</f>
        <v>3.4767162609178626</v>
      </c>
    </row>
    <row r="24" spans="1:13" x14ac:dyDescent="0.3">
      <c r="A24" t="s">
        <v>12</v>
      </c>
      <c r="B24">
        <v>72.745599999999996</v>
      </c>
      <c r="C24">
        <v>70.697500000000005</v>
      </c>
      <c r="D24">
        <v>68.077500000000001</v>
      </c>
      <c r="E24">
        <v>74.395899999999997</v>
      </c>
      <c r="F24">
        <v>74.120199999999997</v>
      </c>
      <c r="G24">
        <v>73.797499999999999</v>
      </c>
      <c r="H24">
        <v>68.166700000000006</v>
      </c>
      <c r="I24">
        <v>74.358500000000006</v>
      </c>
      <c r="J24">
        <v>72.901600000000002</v>
      </c>
      <c r="K24">
        <v>73.807900000000004</v>
      </c>
      <c r="L24">
        <f t="shared" si="1"/>
        <v>72.30689000000001</v>
      </c>
    </row>
    <row r="25" spans="1:13" x14ac:dyDescent="0.3">
      <c r="A25" t="s">
        <v>4</v>
      </c>
      <c r="B25">
        <v>40.659799999999997</v>
      </c>
      <c r="C25">
        <v>44.647199999999998</v>
      </c>
      <c r="D25">
        <v>41.389800000000001</v>
      </c>
      <c r="E25">
        <v>41.487000000000002</v>
      </c>
      <c r="F25">
        <v>43.780799999999999</v>
      </c>
      <c r="G25">
        <v>48.247100000000003</v>
      </c>
      <c r="H25">
        <v>48.419499999999999</v>
      </c>
      <c r="I25">
        <v>39.951000000000001</v>
      </c>
      <c r="J25">
        <v>42.259900000000002</v>
      </c>
      <c r="K25">
        <v>51.301499999999997</v>
      </c>
      <c r="L25">
        <f t="shared" si="1"/>
        <v>44.214360000000006</v>
      </c>
      <c r="M25">
        <f>L24/L25</f>
        <v>1.6353711780516555</v>
      </c>
    </row>
    <row r="26" spans="1:13" x14ac:dyDescent="0.3">
      <c r="A26" t="s">
        <v>17</v>
      </c>
      <c r="B26">
        <v>72.940399999999997</v>
      </c>
      <c r="C26">
        <v>72.124799999999993</v>
      </c>
      <c r="D26">
        <v>70.848600000000005</v>
      </c>
      <c r="E26">
        <v>71.183499999999995</v>
      </c>
      <c r="F26">
        <v>71.649600000000007</v>
      </c>
      <c r="G26">
        <v>71.930800000000005</v>
      </c>
      <c r="H26">
        <v>73.531400000000005</v>
      </c>
      <c r="I26">
        <v>67.519000000000005</v>
      </c>
      <c r="J26">
        <v>71.886499999999998</v>
      </c>
      <c r="K26">
        <v>69.192400000000006</v>
      </c>
      <c r="L26">
        <f t="shared" si="1"/>
        <v>71.280699999999996</v>
      </c>
    </row>
    <row r="27" spans="1:13" x14ac:dyDescent="0.3">
      <c r="A27" t="s">
        <v>16</v>
      </c>
      <c r="B27">
        <v>29.6599</v>
      </c>
      <c r="C27">
        <v>30.696899999999999</v>
      </c>
      <c r="D27">
        <v>27.6205</v>
      </c>
      <c r="E27">
        <v>29.994599999999998</v>
      </c>
      <c r="F27">
        <v>32.698</v>
      </c>
      <c r="G27">
        <v>32.015700000000002</v>
      </c>
      <c r="H27">
        <v>29.103899999999999</v>
      </c>
      <c r="I27">
        <v>27.1327</v>
      </c>
      <c r="J27">
        <v>29.511500000000002</v>
      </c>
      <c r="K27">
        <v>27.007000000000001</v>
      </c>
      <c r="L27">
        <f t="shared" si="1"/>
        <v>29.544070000000005</v>
      </c>
      <c r="M27">
        <f>L26/L27</f>
        <v>2.4126906008549258</v>
      </c>
    </row>
    <row r="28" spans="1:13" x14ac:dyDescent="0.3">
      <c r="L28">
        <f>AVERAGE(L18,L20,L22,L24,L26)</f>
        <v>72.119152000000014</v>
      </c>
    </row>
    <row r="29" spans="1:13" x14ac:dyDescent="0.3">
      <c r="A29" t="s">
        <v>27</v>
      </c>
      <c r="B29" s="7" t="s">
        <v>7</v>
      </c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3" x14ac:dyDescent="0.3">
      <c r="A30" t="s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 t="s">
        <v>6</v>
      </c>
      <c r="M30" t="s">
        <v>8</v>
      </c>
    </row>
    <row r="31" spans="1:13" x14ac:dyDescent="0.3">
      <c r="A31" t="s">
        <v>10</v>
      </c>
      <c r="B31">
        <v>621.53</v>
      </c>
      <c r="C31">
        <v>633.18899999999996</v>
      </c>
      <c r="D31">
        <v>643.53099999999995</v>
      </c>
      <c r="E31">
        <v>631.86599999999999</v>
      </c>
      <c r="F31">
        <v>638.02</v>
      </c>
      <c r="G31">
        <v>667.846</v>
      </c>
      <c r="H31">
        <v>655.48599999999999</v>
      </c>
      <c r="I31">
        <v>669.36300000000006</v>
      </c>
      <c r="J31">
        <v>667.16300000000001</v>
      </c>
      <c r="K31">
        <v>656.524</v>
      </c>
      <c r="L31">
        <f>AVERAGE(B31:K31)</f>
        <v>648.45180000000005</v>
      </c>
    </row>
    <row r="32" spans="1:13" x14ac:dyDescent="0.3">
      <c r="A32" t="s">
        <v>2</v>
      </c>
      <c r="B32">
        <v>13488.3</v>
      </c>
      <c r="C32">
        <v>13534.2</v>
      </c>
      <c r="D32">
        <v>13640.1</v>
      </c>
      <c r="E32">
        <v>13604.1</v>
      </c>
      <c r="F32">
        <v>13689.3</v>
      </c>
      <c r="G32">
        <v>13721.2</v>
      </c>
      <c r="H32">
        <v>13753.2</v>
      </c>
      <c r="I32">
        <v>13812.7</v>
      </c>
      <c r="J32">
        <v>13793.2</v>
      </c>
      <c r="K32">
        <v>13816</v>
      </c>
      <c r="L32">
        <f t="shared" ref="L32:L40" si="2">AVERAGE(B32:K32)</f>
        <v>13685.23</v>
      </c>
      <c r="M32">
        <f>L31/L32</f>
        <v>4.7383332249439726E-2</v>
      </c>
    </row>
    <row r="33" spans="1:13" x14ac:dyDescent="0.3">
      <c r="A33" t="s">
        <v>9</v>
      </c>
      <c r="B33">
        <v>612.36099999999999</v>
      </c>
      <c r="C33">
        <v>606.99400000000003</v>
      </c>
      <c r="D33">
        <v>619.68100000000004</v>
      </c>
      <c r="E33">
        <v>621.36099999999999</v>
      </c>
      <c r="F33">
        <v>636.89099999999996</v>
      </c>
      <c r="G33">
        <v>629.952</v>
      </c>
      <c r="H33">
        <v>623.85900000000004</v>
      </c>
      <c r="I33">
        <v>627.64300000000003</v>
      </c>
      <c r="J33">
        <v>635.904</v>
      </c>
      <c r="K33">
        <v>630.50900000000001</v>
      </c>
      <c r="L33">
        <f t="shared" si="2"/>
        <v>624.51550000000009</v>
      </c>
    </row>
    <row r="34" spans="1:13" x14ac:dyDescent="0.3">
      <c r="A34" t="s">
        <v>5</v>
      </c>
      <c r="B34">
        <v>219.041</v>
      </c>
      <c r="C34">
        <v>209.274</v>
      </c>
      <c r="D34">
        <v>219.131</v>
      </c>
      <c r="E34">
        <v>216.08</v>
      </c>
      <c r="F34">
        <v>220.16800000000001</v>
      </c>
      <c r="G34">
        <v>226.93100000000001</v>
      </c>
      <c r="H34">
        <v>218.84700000000001</v>
      </c>
      <c r="I34">
        <v>219.24299999999999</v>
      </c>
      <c r="J34">
        <v>214.44</v>
      </c>
      <c r="K34">
        <v>217.297</v>
      </c>
      <c r="L34">
        <f t="shared" si="2"/>
        <v>218.04519999999997</v>
      </c>
      <c r="M34">
        <f>L33/L34</f>
        <v>2.86415614744099</v>
      </c>
    </row>
    <row r="35" spans="1:13" x14ac:dyDescent="0.3">
      <c r="A35" t="s">
        <v>11</v>
      </c>
      <c r="B35">
        <v>585.98599999999999</v>
      </c>
      <c r="C35">
        <v>617.99400000000003</v>
      </c>
      <c r="D35">
        <v>612.79999999999995</v>
      </c>
      <c r="E35">
        <v>618.245</v>
      </c>
      <c r="F35">
        <v>621.87099999999998</v>
      </c>
      <c r="G35">
        <v>616.99900000000002</v>
      </c>
      <c r="H35">
        <v>616.4</v>
      </c>
      <c r="I35">
        <v>603.80999999999995</v>
      </c>
      <c r="J35">
        <v>618.52499999999998</v>
      </c>
      <c r="K35">
        <v>604.98400000000004</v>
      </c>
      <c r="L35">
        <f t="shared" si="2"/>
        <v>611.76139999999998</v>
      </c>
    </row>
    <row r="36" spans="1:13" x14ac:dyDescent="0.3">
      <c r="A36" t="s">
        <v>3</v>
      </c>
      <c r="B36">
        <v>115.556</v>
      </c>
      <c r="C36">
        <v>114.76900000000001</v>
      </c>
      <c r="D36">
        <v>116.589</v>
      </c>
      <c r="E36">
        <v>114.58499999999999</v>
      </c>
      <c r="F36">
        <v>121.879</v>
      </c>
      <c r="G36">
        <v>116.129</v>
      </c>
      <c r="H36">
        <v>122.51300000000001</v>
      </c>
      <c r="I36">
        <v>110.97199999999999</v>
      </c>
      <c r="J36">
        <v>123.788</v>
      </c>
      <c r="K36">
        <v>123.676</v>
      </c>
      <c r="L36">
        <f t="shared" si="2"/>
        <v>118.04559999999999</v>
      </c>
      <c r="M36">
        <f>L35/L36</f>
        <v>5.1824159477354517</v>
      </c>
    </row>
    <row r="37" spans="1:13" x14ac:dyDescent="0.3">
      <c r="A37" t="s">
        <v>12</v>
      </c>
      <c r="B37">
        <v>613.529</v>
      </c>
      <c r="C37">
        <v>609.78399999999999</v>
      </c>
      <c r="D37">
        <v>596.08399999999995</v>
      </c>
      <c r="E37">
        <v>619.97</v>
      </c>
      <c r="F37">
        <v>616.79499999999996</v>
      </c>
      <c r="G37">
        <v>621.66200000000003</v>
      </c>
      <c r="H37">
        <v>621.64</v>
      </c>
      <c r="I37">
        <v>621.46199999999999</v>
      </c>
      <c r="J37">
        <v>611.98099999999999</v>
      </c>
      <c r="K37">
        <v>615.25599999999997</v>
      </c>
      <c r="L37">
        <f t="shared" si="2"/>
        <v>614.81630000000018</v>
      </c>
    </row>
    <row r="38" spans="1:13" x14ac:dyDescent="0.3">
      <c r="A38" t="s">
        <v>4</v>
      </c>
      <c r="B38">
        <v>237.94</v>
      </c>
      <c r="C38">
        <v>235.91900000000001</v>
      </c>
      <c r="D38">
        <v>243.41499999999999</v>
      </c>
      <c r="E38">
        <v>242.06899999999999</v>
      </c>
      <c r="F38">
        <v>243.62899999999999</v>
      </c>
      <c r="G38">
        <v>242.66</v>
      </c>
      <c r="H38">
        <v>241.71899999999999</v>
      </c>
      <c r="I38">
        <v>242.154</v>
      </c>
      <c r="J38">
        <v>235.083</v>
      </c>
      <c r="K38">
        <v>235.751</v>
      </c>
      <c r="L38">
        <f t="shared" si="2"/>
        <v>240.03390000000005</v>
      </c>
      <c r="M38">
        <f>L37/L38</f>
        <v>2.561372789426827</v>
      </c>
    </row>
    <row r="39" spans="1:13" x14ac:dyDescent="0.3">
      <c r="A39" t="s">
        <v>17</v>
      </c>
      <c r="B39">
        <v>610.68700000000001</v>
      </c>
      <c r="C39">
        <v>608.96500000000003</v>
      </c>
      <c r="D39">
        <v>594.86099999999999</v>
      </c>
      <c r="E39">
        <v>602.21100000000001</v>
      </c>
      <c r="F39">
        <v>619.66</v>
      </c>
      <c r="G39">
        <v>619.50300000000004</v>
      </c>
      <c r="H39">
        <v>619.07100000000003</v>
      </c>
      <c r="I39">
        <v>615.77599999999995</v>
      </c>
      <c r="J39">
        <v>596.947</v>
      </c>
      <c r="K39">
        <v>618.35199999999998</v>
      </c>
      <c r="L39">
        <f t="shared" si="2"/>
        <v>610.60329999999999</v>
      </c>
    </row>
    <row r="40" spans="1:13" x14ac:dyDescent="0.3">
      <c r="A40" t="s">
        <v>16</v>
      </c>
      <c r="B40">
        <v>128.751</v>
      </c>
      <c r="C40">
        <v>131.03299999999999</v>
      </c>
      <c r="D40">
        <v>126.672</v>
      </c>
      <c r="E40">
        <v>132.041</v>
      </c>
      <c r="F40">
        <v>128.92699999999999</v>
      </c>
      <c r="G40">
        <v>130.56100000000001</v>
      </c>
      <c r="H40">
        <v>133.459</v>
      </c>
      <c r="I40">
        <v>130.37200000000001</v>
      </c>
      <c r="J40">
        <v>135.88999999999999</v>
      </c>
      <c r="K40">
        <v>128.00899999999999</v>
      </c>
      <c r="L40">
        <f t="shared" si="2"/>
        <v>130.57150000000001</v>
      </c>
      <c r="M40">
        <f>L39/L40</f>
        <v>4.6763903302022261</v>
      </c>
    </row>
    <row r="41" spans="1:13" x14ac:dyDescent="0.3">
      <c r="L41">
        <f>AVERAGE(L31,L33,L35,L37,L39)</f>
        <v>622.02965999999992</v>
      </c>
    </row>
    <row r="42" spans="1:13" x14ac:dyDescent="0.3">
      <c r="A42" t="s">
        <v>27</v>
      </c>
      <c r="B42" s="7" t="s">
        <v>7</v>
      </c>
      <c r="C42" s="7"/>
      <c r="D42" s="7"/>
      <c r="E42" s="7"/>
      <c r="F42" s="7"/>
      <c r="G42" s="7"/>
      <c r="H42" s="7"/>
      <c r="I42" s="7"/>
      <c r="J42" s="7"/>
      <c r="K42" s="7"/>
      <c r="L42" s="7"/>
    </row>
    <row r="43" spans="1:13" x14ac:dyDescent="0.3">
      <c r="A43" t="s">
        <v>0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L43" t="s">
        <v>6</v>
      </c>
      <c r="M43" t="s">
        <v>8</v>
      </c>
    </row>
    <row r="44" spans="1:13" x14ac:dyDescent="0.3">
      <c r="A44" t="s">
        <v>10</v>
      </c>
      <c r="B44">
        <v>4821.34</v>
      </c>
      <c r="C44">
        <v>4821.34</v>
      </c>
      <c r="D44">
        <v>4821.34</v>
      </c>
      <c r="E44">
        <v>4821.34</v>
      </c>
      <c r="F44">
        <v>4821.34</v>
      </c>
      <c r="G44">
        <v>4799.12</v>
      </c>
      <c r="H44">
        <v>4799.12</v>
      </c>
      <c r="I44">
        <v>4799.12</v>
      </c>
      <c r="J44">
        <v>4799.12</v>
      </c>
      <c r="K44">
        <v>4799.12</v>
      </c>
      <c r="L44">
        <f>AVERAGE(B44:K44)</f>
        <v>4810.2300000000014</v>
      </c>
    </row>
    <row r="45" spans="1:13" x14ac:dyDescent="0.3">
      <c r="A45" t="s">
        <v>2</v>
      </c>
      <c r="B45">
        <v>373275</v>
      </c>
      <c r="C45">
        <v>373275</v>
      </c>
      <c r="D45">
        <v>373275</v>
      </c>
      <c r="E45">
        <v>373275</v>
      </c>
      <c r="F45">
        <v>373275</v>
      </c>
      <c r="G45">
        <v>343553</v>
      </c>
      <c r="H45">
        <v>343553</v>
      </c>
      <c r="I45">
        <v>343553</v>
      </c>
      <c r="J45">
        <v>343553</v>
      </c>
      <c r="K45">
        <v>343553</v>
      </c>
      <c r="L45">
        <f t="shared" ref="L45:L53" si="3">AVERAGE(B45:K45)</f>
        <v>358414</v>
      </c>
      <c r="M45">
        <f>L44/L45</f>
        <v>1.3420876416657835E-2</v>
      </c>
    </row>
    <row r="46" spans="1:13" x14ac:dyDescent="0.3">
      <c r="A46" t="s">
        <v>9</v>
      </c>
      <c r="B46">
        <v>4857.13</v>
      </c>
      <c r="C46">
        <v>4875.6899999999996</v>
      </c>
      <c r="D46">
        <v>4829.13</v>
      </c>
      <c r="E46">
        <v>4954.8999999999996</v>
      </c>
      <c r="F46">
        <v>5014.9399999999996</v>
      </c>
      <c r="G46">
        <v>5081.1400000000003</v>
      </c>
      <c r="H46">
        <v>5042</v>
      </c>
      <c r="I46">
        <v>5047.63</v>
      </c>
      <c r="J46">
        <v>5018.93</v>
      </c>
      <c r="K46">
        <v>5052.67</v>
      </c>
      <c r="L46">
        <f t="shared" si="3"/>
        <v>4977.4159999999993</v>
      </c>
    </row>
    <row r="47" spans="1:13" x14ac:dyDescent="0.3">
      <c r="A47" t="s">
        <v>5</v>
      </c>
      <c r="B47">
        <v>1691.55</v>
      </c>
      <c r="C47">
        <v>1698.27</v>
      </c>
      <c r="D47">
        <v>1649.72</v>
      </c>
      <c r="E47">
        <v>1678.76</v>
      </c>
      <c r="F47">
        <v>1636.79</v>
      </c>
      <c r="G47">
        <v>1663.03</v>
      </c>
      <c r="H47">
        <v>1673.25</v>
      </c>
      <c r="I47">
        <v>1670.97</v>
      </c>
      <c r="J47">
        <v>1663.64</v>
      </c>
      <c r="K47">
        <v>1674.41</v>
      </c>
      <c r="L47">
        <f t="shared" si="3"/>
        <v>1670.039</v>
      </c>
      <c r="M47">
        <f>L46/L47</f>
        <v>2.9804190201546188</v>
      </c>
    </row>
    <row r="48" spans="1:13" x14ac:dyDescent="0.3">
      <c r="A48" t="s">
        <v>11</v>
      </c>
      <c r="B48">
        <v>4848.67</v>
      </c>
      <c r="C48">
        <v>4881.95</v>
      </c>
      <c r="D48">
        <v>4881.01</v>
      </c>
      <c r="E48">
        <v>4887.16</v>
      </c>
      <c r="F48">
        <v>4844.3999999999996</v>
      </c>
      <c r="G48">
        <v>4883.5</v>
      </c>
      <c r="H48">
        <v>4894.67</v>
      </c>
      <c r="I48">
        <v>4901.71</v>
      </c>
      <c r="J48">
        <v>4885.45</v>
      </c>
      <c r="K48">
        <v>4814.63</v>
      </c>
      <c r="L48">
        <f t="shared" si="3"/>
        <v>4872.3149999999996</v>
      </c>
    </row>
    <row r="49" spans="1:13" x14ac:dyDescent="0.3">
      <c r="A49" t="s">
        <v>3</v>
      </c>
      <c r="B49">
        <v>806.14800000000002</v>
      </c>
      <c r="C49">
        <v>815.35599999999999</v>
      </c>
      <c r="D49">
        <v>815.31600000000003</v>
      </c>
      <c r="E49">
        <v>814.79700000000003</v>
      </c>
      <c r="F49">
        <v>820.56899999999996</v>
      </c>
      <c r="G49">
        <v>824.26400000000001</v>
      </c>
      <c r="H49">
        <v>817.553</v>
      </c>
      <c r="I49">
        <v>822.66800000000001</v>
      </c>
      <c r="J49">
        <v>814.78300000000002</v>
      </c>
      <c r="K49">
        <v>823.86800000000005</v>
      </c>
      <c r="L49">
        <f t="shared" si="3"/>
        <v>817.53219999999999</v>
      </c>
      <c r="M49">
        <f>L48/L49</f>
        <v>5.9597836024073425</v>
      </c>
    </row>
    <row r="50" spans="1:13" x14ac:dyDescent="0.3">
      <c r="A50" t="s">
        <v>12</v>
      </c>
      <c r="B50">
        <v>4846.99</v>
      </c>
      <c r="C50">
        <v>4942.3500000000004</v>
      </c>
      <c r="D50">
        <v>4952.47</v>
      </c>
      <c r="E50">
        <v>4974.17</v>
      </c>
      <c r="F50">
        <v>4962.59</v>
      </c>
      <c r="G50">
        <v>4913.92</v>
      </c>
      <c r="H50">
        <v>5043.1099999999997</v>
      </c>
      <c r="I50">
        <v>5046.5200000000004</v>
      </c>
      <c r="J50">
        <v>4974.9399999999996</v>
      </c>
      <c r="K50">
        <v>5048.37</v>
      </c>
      <c r="L50">
        <f t="shared" si="3"/>
        <v>4970.5430000000015</v>
      </c>
    </row>
    <row r="51" spans="1:13" x14ac:dyDescent="0.3">
      <c r="A51" t="s">
        <v>4</v>
      </c>
      <c r="B51">
        <v>1728.78</v>
      </c>
      <c r="C51">
        <v>1734.55</v>
      </c>
      <c r="D51">
        <v>1735.45</v>
      </c>
      <c r="E51">
        <v>1747</v>
      </c>
      <c r="F51">
        <v>1745.86</v>
      </c>
      <c r="G51">
        <v>1736.63</v>
      </c>
      <c r="H51">
        <v>1753.49</v>
      </c>
      <c r="I51">
        <v>1753.75</v>
      </c>
      <c r="J51">
        <v>1751.38</v>
      </c>
      <c r="K51">
        <v>1755.48</v>
      </c>
      <c r="L51">
        <f t="shared" si="3"/>
        <v>1744.2369999999999</v>
      </c>
      <c r="M51">
        <f>L50/L51</f>
        <v>2.8496947375844006</v>
      </c>
    </row>
    <row r="52" spans="1:13" x14ac:dyDescent="0.3">
      <c r="A52" t="s">
        <v>17</v>
      </c>
      <c r="B52">
        <v>4897.91</v>
      </c>
      <c r="C52">
        <v>4911.4799999999996</v>
      </c>
      <c r="D52">
        <v>4973.16</v>
      </c>
      <c r="E52">
        <v>4988.6400000000003</v>
      </c>
      <c r="F52">
        <v>5017.91</v>
      </c>
      <c r="G52">
        <v>4995.33</v>
      </c>
      <c r="H52">
        <v>5007.7700000000004</v>
      </c>
      <c r="I52">
        <v>5034.18</v>
      </c>
      <c r="J52">
        <v>4928.99</v>
      </c>
      <c r="K52">
        <v>5035.83</v>
      </c>
      <c r="L52">
        <f t="shared" si="3"/>
        <v>4979.12</v>
      </c>
    </row>
    <row r="53" spans="1:13" x14ac:dyDescent="0.3">
      <c r="A53" t="s">
        <v>16</v>
      </c>
      <c r="B53">
        <v>904.024</v>
      </c>
      <c r="C53">
        <v>924.23</v>
      </c>
      <c r="D53">
        <v>903.98400000000004</v>
      </c>
      <c r="E53">
        <v>903.99699999999996</v>
      </c>
      <c r="F53">
        <v>905.178</v>
      </c>
      <c r="G53">
        <v>902.57399999999996</v>
      </c>
      <c r="H53">
        <v>905.94600000000003</v>
      </c>
      <c r="I53">
        <v>904.17600000000004</v>
      </c>
      <c r="J53">
        <v>905.70699999999999</v>
      </c>
      <c r="K53">
        <v>907.74300000000005</v>
      </c>
      <c r="L53">
        <f t="shared" si="3"/>
        <v>906.75589999999988</v>
      </c>
      <c r="M53">
        <f>L52/L53</f>
        <v>5.4911360378245133</v>
      </c>
    </row>
    <row r="54" spans="1:13" x14ac:dyDescent="0.3">
      <c r="L54">
        <f>AVERAGE(L44,L46,L48,L50,L52)</f>
        <v>4921.9247999999998</v>
      </c>
    </row>
    <row r="55" spans="1:13" x14ac:dyDescent="0.3">
      <c r="B55" s="7" t="s">
        <v>7</v>
      </c>
      <c r="C55" s="7"/>
      <c r="D55" s="7"/>
      <c r="E55" s="7"/>
    </row>
    <row r="56" spans="1:13" x14ac:dyDescent="0.3">
      <c r="A56" t="s">
        <v>19</v>
      </c>
      <c r="B56">
        <v>256</v>
      </c>
      <c r="C56">
        <v>512</v>
      </c>
      <c r="D56">
        <v>1024</v>
      </c>
      <c r="E56">
        <v>2048</v>
      </c>
    </row>
    <row r="57" spans="1:13" x14ac:dyDescent="0.3">
      <c r="A57" t="s">
        <v>1</v>
      </c>
      <c r="B57">
        <v>9.4692017142857132</v>
      </c>
      <c r="C57">
        <v>72.119152000000014</v>
      </c>
      <c r="D57">
        <v>622.02965999999992</v>
      </c>
      <c r="E57">
        <v>4921.9247999999998</v>
      </c>
    </row>
    <row r="58" spans="1:13" x14ac:dyDescent="0.3">
      <c r="A58" t="s">
        <v>5</v>
      </c>
      <c r="B58">
        <v>5.4824800000000007</v>
      </c>
      <c r="C58">
        <v>33.794799999999995</v>
      </c>
      <c r="D58">
        <v>218.04519999999997</v>
      </c>
      <c r="E58">
        <v>1670.039</v>
      </c>
    </row>
    <row r="59" spans="1:13" x14ac:dyDescent="0.3">
      <c r="A59" t="s">
        <v>3</v>
      </c>
      <c r="B59">
        <v>3.4185300000000005</v>
      </c>
      <c r="C59">
        <v>20.345099999999999</v>
      </c>
      <c r="D59">
        <v>118.04559999999999</v>
      </c>
      <c r="E59">
        <v>817.53219999999999</v>
      </c>
    </row>
    <row r="60" spans="1:13" x14ac:dyDescent="0.3">
      <c r="A60" t="s">
        <v>4</v>
      </c>
      <c r="B60">
        <v>7.5563000000000002</v>
      </c>
      <c r="C60">
        <v>44.214360000000006</v>
      </c>
      <c r="D60">
        <v>240.03390000000005</v>
      </c>
      <c r="E60">
        <v>1744.2369999999999</v>
      </c>
    </row>
    <row r="61" spans="1:13" x14ac:dyDescent="0.3">
      <c r="A61" t="s">
        <v>16</v>
      </c>
      <c r="B61">
        <v>5.7275999999999998</v>
      </c>
      <c r="C61">
        <v>29.544070000000005</v>
      </c>
      <c r="D61">
        <v>130.57150000000001</v>
      </c>
      <c r="E61">
        <v>906.75589999999988</v>
      </c>
    </row>
    <row r="62" spans="1:13" x14ac:dyDescent="0.3">
      <c r="A62" t="s">
        <v>2</v>
      </c>
      <c r="B62">
        <v>897.39740000000006</v>
      </c>
      <c r="C62">
        <v>4340.6039999999994</v>
      </c>
      <c r="D62">
        <v>13685.23</v>
      </c>
      <c r="E62">
        <v>358414</v>
      </c>
    </row>
    <row r="64" spans="1:13" x14ac:dyDescent="0.3">
      <c r="B64" s="7" t="s">
        <v>8</v>
      </c>
      <c r="C64" s="7"/>
      <c r="D64" s="7"/>
      <c r="E64" s="7"/>
    </row>
    <row r="65" spans="1:5" x14ac:dyDescent="0.3">
      <c r="A65" t="s">
        <v>19</v>
      </c>
      <c r="B65">
        <v>256</v>
      </c>
      <c r="C65">
        <v>512</v>
      </c>
      <c r="D65">
        <v>1024</v>
      </c>
      <c r="E65">
        <v>2048</v>
      </c>
    </row>
    <row r="66" spans="1:5" x14ac:dyDescent="0.3">
      <c r="A66" t="s">
        <v>5</v>
      </c>
      <c r="B66" s="5">
        <v>1.7290897550013862</v>
      </c>
      <c r="C66" s="5">
        <v>2.1011418916519702</v>
      </c>
      <c r="D66" s="5">
        <v>2.86415614744099</v>
      </c>
      <c r="E66" s="5">
        <v>2.9804190201546188</v>
      </c>
    </row>
    <row r="67" spans="1:5" x14ac:dyDescent="0.3">
      <c r="A67" t="s">
        <v>3</v>
      </c>
      <c r="B67" s="5">
        <v>2.77305450003364</v>
      </c>
      <c r="C67" s="5">
        <v>3.4767162609178626</v>
      </c>
      <c r="D67" s="5">
        <v>5.1824159477354517</v>
      </c>
      <c r="E67" s="5">
        <v>5.9597836024073425</v>
      </c>
    </row>
    <row r="68" spans="1:5" x14ac:dyDescent="0.3">
      <c r="A68" t="s">
        <v>4</v>
      </c>
      <c r="B68" s="5">
        <v>1.2311089516600151</v>
      </c>
      <c r="C68" s="5">
        <v>1.6353711780516555</v>
      </c>
      <c r="D68" s="5">
        <v>2.561372789426827</v>
      </c>
      <c r="E68" s="5">
        <v>2.8496947375844006</v>
      </c>
    </row>
    <row r="69" spans="1:5" x14ac:dyDescent="0.3">
      <c r="A69" t="s">
        <v>16</v>
      </c>
      <c r="B69" s="5">
        <v>1.6352573503736294</v>
      </c>
      <c r="C69" s="5">
        <v>2.4126906008549258</v>
      </c>
      <c r="D69" s="5">
        <v>4.6763903302022261</v>
      </c>
      <c r="E69" s="5">
        <v>5.4911360378245133</v>
      </c>
    </row>
    <row r="70" spans="1:5" x14ac:dyDescent="0.3">
      <c r="A70" t="s">
        <v>2</v>
      </c>
      <c r="B70" s="5">
        <v>1.0828881385214623E-2</v>
      </c>
      <c r="C70" s="5">
        <v>1.7340066036892567E-2</v>
      </c>
      <c r="D70" s="5">
        <v>4.7383332249439726E-2</v>
      </c>
      <c r="E70" s="5">
        <v>1.3420876416657835E-2</v>
      </c>
    </row>
  </sheetData>
  <mergeCells count="6">
    <mergeCell ref="B64:E64"/>
    <mergeCell ref="B1:L1"/>
    <mergeCell ref="B16:L16"/>
    <mergeCell ref="B29:L29"/>
    <mergeCell ref="B42:L42"/>
    <mergeCell ref="B55:E5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7251-6E7B-48C6-9B71-91348638FC0B}">
  <dimension ref="A1:AB64"/>
  <sheetViews>
    <sheetView topLeftCell="A28" zoomScale="85" zoomScaleNormal="85" workbookViewId="0">
      <selection activeCell="Q60" sqref="Q60:T60"/>
    </sheetView>
  </sheetViews>
  <sheetFormatPr defaultRowHeight="14" x14ac:dyDescent="0.3"/>
  <cols>
    <col min="1" max="1" width="13.08203125" customWidth="1"/>
    <col min="16" max="16" width="12.08203125" customWidth="1"/>
  </cols>
  <sheetData>
    <row r="1" spans="1:28" x14ac:dyDescent="0.3">
      <c r="A1" t="s">
        <v>20</v>
      </c>
      <c r="B1" s="7" t="s">
        <v>7</v>
      </c>
      <c r="C1" s="7"/>
      <c r="D1" s="7"/>
      <c r="E1" s="7"/>
      <c r="F1" s="7"/>
      <c r="G1" s="7"/>
      <c r="H1" s="7"/>
      <c r="I1" s="7"/>
      <c r="J1" s="7"/>
      <c r="K1" s="7"/>
      <c r="L1" s="7"/>
      <c r="P1" t="s">
        <v>20</v>
      </c>
      <c r="Q1" s="7" t="s">
        <v>7</v>
      </c>
      <c r="R1" s="7"/>
      <c r="S1" s="7"/>
      <c r="T1" s="7"/>
      <c r="U1" s="7"/>
      <c r="V1" s="7"/>
      <c r="W1" s="7"/>
      <c r="X1" s="7"/>
      <c r="Y1" s="7"/>
      <c r="Z1" s="7"/>
      <c r="AA1" s="7"/>
    </row>
    <row r="2" spans="1:28" x14ac:dyDescent="0.3">
      <c r="A2" t="s">
        <v>21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t="s">
        <v>6</v>
      </c>
      <c r="M2" t="s">
        <v>8</v>
      </c>
      <c r="P2" t="s">
        <v>21</v>
      </c>
      <c r="Q2">
        <v>1</v>
      </c>
      <c r="R2">
        <v>2</v>
      </c>
      <c r="S2">
        <v>3</v>
      </c>
      <c r="T2">
        <v>4</v>
      </c>
      <c r="U2">
        <v>5</v>
      </c>
      <c r="V2">
        <v>6</v>
      </c>
      <c r="W2">
        <v>7</v>
      </c>
      <c r="X2">
        <v>8</v>
      </c>
      <c r="Y2">
        <v>9</v>
      </c>
      <c r="Z2">
        <v>10</v>
      </c>
      <c r="AA2" t="s">
        <v>6</v>
      </c>
      <c r="AB2" t="s">
        <v>8</v>
      </c>
    </row>
    <row r="3" spans="1:28" x14ac:dyDescent="0.3">
      <c r="A3" t="s">
        <v>1</v>
      </c>
      <c r="C3">
        <v>9.7383000000000006</v>
      </c>
      <c r="D3">
        <v>9.7935999999999996</v>
      </c>
      <c r="E3">
        <v>9.5096000000000007</v>
      </c>
      <c r="F3">
        <v>9.2004000000000001</v>
      </c>
      <c r="G3">
        <v>9.1702999999999992</v>
      </c>
      <c r="H3">
        <v>9.1426999999999996</v>
      </c>
      <c r="I3">
        <v>9.2188999999999997</v>
      </c>
      <c r="J3" s="1">
        <v>9.2001000000000008</v>
      </c>
      <c r="K3">
        <v>9.1549999999999994</v>
      </c>
      <c r="L3">
        <f>AVERAGE(B3:K3)</f>
        <v>9.3476555555555549</v>
      </c>
      <c r="N3" s="1">
        <v>8.6396999999999995</v>
      </c>
      <c r="P3" t="s">
        <v>1</v>
      </c>
      <c r="Q3">
        <v>9.7847000000000008</v>
      </c>
      <c r="R3">
        <v>9.8170999999999999</v>
      </c>
      <c r="S3">
        <v>9.7865000000000002</v>
      </c>
      <c r="T3">
        <v>9.6338000000000008</v>
      </c>
      <c r="U3">
        <v>9.1593999999999998</v>
      </c>
      <c r="V3">
        <v>9.2378</v>
      </c>
      <c r="W3">
        <v>9.2035999999999998</v>
      </c>
      <c r="X3">
        <v>9.0313999999999997</v>
      </c>
      <c r="Y3" s="1">
        <v>9.0655999999999999</v>
      </c>
      <c r="Z3">
        <v>9.1294000000000004</v>
      </c>
      <c r="AA3">
        <f>AVERAGE(Q3:Z3)</f>
        <v>9.3849300000000007</v>
      </c>
    </row>
    <row r="4" spans="1:28" x14ac:dyDescent="0.3">
      <c r="A4">
        <v>4</v>
      </c>
      <c r="C4">
        <v>6.4029999999999996</v>
      </c>
      <c r="D4">
        <v>6.0252999999999997</v>
      </c>
      <c r="E4">
        <v>5.3688000000000002</v>
      </c>
      <c r="F4">
        <v>5.6222000000000003</v>
      </c>
      <c r="G4">
        <v>5.4036999999999997</v>
      </c>
      <c r="H4">
        <v>5.6578999999999997</v>
      </c>
      <c r="I4">
        <v>5.2519</v>
      </c>
      <c r="J4" s="1">
        <v>10.1031</v>
      </c>
      <c r="K4">
        <v>6.0880000000000001</v>
      </c>
      <c r="L4">
        <f>AVERAGE(B4:K4)</f>
        <v>6.2137666666666664</v>
      </c>
      <c r="M4">
        <f>L3/L4</f>
        <v>1.5043460845899517</v>
      </c>
      <c r="N4" s="1">
        <v>9.3427000000000007</v>
      </c>
      <c r="P4">
        <v>4</v>
      </c>
      <c r="Q4">
        <v>7.3817000000000004</v>
      </c>
      <c r="R4">
        <v>6.6147</v>
      </c>
      <c r="S4">
        <v>6.2484000000000002</v>
      </c>
      <c r="T4">
        <v>5.8814000000000002</v>
      </c>
      <c r="U4">
        <v>7.1253000000000002</v>
      </c>
      <c r="V4">
        <v>5.7542999999999997</v>
      </c>
      <c r="W4">
        <v>6.8230000000000004</v>
      </c>
      <c r="X4">
        <v>6.3849999999999998</v>
      </c>
      <c r="Y4" s="1">
        <v>6.4166999999999996</v>
      </c>
      <c r="Z4">
        <v>6.0582000000000003</v>
      </c>
      <c r="AA4">
        <f>AVERAGE(Q4:Z4)</f>
        <v>6.4688699999999999</v>
      </c>
      <c r="AB4">
        <f>AA3/AA4</f>
        <v>1.4507835216969889</v>
      </c>
    </row>
    <row r="5" spans="1:28" x14ac:dyDescent="0.3">
      <c r="A5">
        <v>5</v>
      </c>
      <c r="C5" s="1">
        <v>9.4849999999999994</v>
      </c>
      <c r="D5" s="1">
        <v>7.1782000000000004</v>
      </c>
      <c r="E5" s="1">
        <v>8.0015000000000001</v>
      </c>
      <c r="F5">
        <v>5.8672000000000004</v>
      </c>
      <c r="G5">
        <v>5.9466000000000001</v>
      </c>
      <c r="H5">
        <v>5.9419000000000004</v>
      </c>
      <c r="I5">
        <v>5.8766999999999996</v>
      </c>
      <c r="J5">
        <v>5.9279000000000002</v>
      </c>
      <c r="K5">
        <v>5.6113</v>
      </c>
      <c r="L5">
        <f>AVERAGE(B5:K5)</f>
        <v>6.6484777777777779</v>
      </c>
      <c r="M5">
        <f>L3/L5</f>
        <v>1.405984327239485</v>
      </c>
      <c r="N5" s="1">
        <v>8.4818999999999996</v>
      </c>
      <c r="P5">
        <v>5</v>
      </c>
      <c r="Q5">
        <v>7.5686</v>
      </c>
      <c r="R5" s="1">
        <v>6.4374000000000002</v>
      </c>
      <c r="S5" s="1">
        <v>6.5053000000000001</v>
      </c>
      <c r="T5" s="1">
        <v>8.4662000000000006</v>
      </c>
      <c r="U5">
        <v>6.2487000000000004</v>
      </c>
      <c r="V5">
        <v>6.3986999999999998</v>
      </c>
      <c r="W5">
        <v>8.0774000000000008</v>
      </c>
      <c r="X5">
        <v>6.2633999999999999</v>
      </c>
      <c r="Y5">
        <v>6.1734999999999998</v>
      </c>
      <c r="Z5">
        <v>6.2964000000000002</v>
      </c>
      <c r="AA5">
        <f>AVERAGE(Q5:Z5)</f>
        <v>6.8435599999999992</v>
      </c>
      <c r="AB5">
        <f>AA3/AA5</f>
        <v>1.3713520448421583</v>
      </c>
    </row>
    <row r="6" spans="1:28" x14ac:dyDescent="0.3">
      <c r="A6">
        <v>6</v>
      </c>
      <c r="C6" s="1">
        <v>8.5497999999999994</v>
      </c>
      <c r="D6" s="1">
        <v>8.9670000000000005</v>
      </c>
      <c r="E6">
        <v>6.4082999999999997</v>
      </c>
      <c r="F6">
        <v>5.8146000000000004</v>
      </c>
      <c r="G6" s="1">
        <v>8.7208000000000006</v>
      </c>
      <c r="H6">
        <v>5.9696999999999996</v>
      </c>
      <c r="I6" s="1">
        <v>7.8494000000000002</v>
      </c>
      <c r="J6">
        <v>5.9390000000000001</v>
      </c>
      <c r="K6">
        <v>5.7484000000000002</v>
      </c>
      <c r="L6">
        <f t="shared" ref="L6:L12" si="0">AVERAGE(B6:K6)</f>
        <v>7.107444444444444</v>
      </c>
      <c r="M6">
        <f>L3/L6</f>
        <v>1.3151922084824987</v>
      </c>
      <c r="N6" s="1">
        <v>10.7386</v>
      </c>
      <c r="P6">
        <v>6</v>
      </c>
      <c r="Q6">
        <v>8.7007999999999992</v>
      </c>
      <c r="R6" s="1">
        <v>7.3948</v>
      </c>
      <c r="S6">
        <v>7.7840999999999996</v>
      </c>
      <c r="T6">
        <v>10.7865</v>
      </c>
      <c r="U6" s="1">
        <v>11.284000000000001</v>
      </c>
      <c r="V6">
        <v>8.7973999999999997</v>
      </c>
      <c r="W6" s="1">
        <v>7.9526000000000003</v>
      </c>
      <c r="X6">
        <v>8.8408999999999995</v>
      </c>
      <c r="Y6">
        <v>9.2058</v>
      </c>
      <c r="Z6">
        <v>8.5878999999999994</v>
      </c>
      <c r="AA6">
        <f>AVERAGE(Q6:Y6)</f>
        <v>8.9718777777777774</v>
      </c>
      <c r="AB6">
        <f>AA3/AA6</f>
        <v>1.0460385476098775</v>
      </c>
    </row>
    <row r="7" spans="1:28" x14ac:dyDescent="0.3">
      <c r="A7">
        <v>7</v>
      </c>
      <c r="C7">
        <v>8.7711000000000006</v>
      </c>
      <c r="D7">
        <v>8.6956000000000007</v>
      </c>
      <c r="E7">
        <v>8.2916000000000007</v>
      </c>
      <c r="F7">
        <v>9.7125000000000004</v>
      </c>
      <c r="G7">
        <v>9.0471000000000004</v>
      </c>
      <c r="H7">
        <v>9.1211000000000002</v>
      </c>
      <c r="I7">
        <v>8.7870000000000008</v>
      </c>
      <c r="J7">
        <v>9.4107000000000003</v>
      </c>
      <c r="K7">
        <v>8.4331999999999994</v>
      </c>
      <c r="L7">
        <f t="shared" si="0"/>
        <v>8.9188777777777783</v>
      </c>
      <c r="M7">
        <f>L3/L7</f>
        <v>1.0480753059365964</v>
      </c>
      <c r="N7" s="1">
        <v>9.3107000000000006</v>
      </c>
      <c r="P7">
        <v>7</v>
      </c>
      <c r="Q7">
        <v>9.4907000000000004</v>
      </c>
      <c r="R7">
        <v>8.6113</v>
      </c>
      <c r="S7">
        <v>9.5251000000000001</v>
      </c>
      <c r="T7">
        <v>10.3484</v>
      </c>
      <c r="U7">
        <v>9.4482999999999997</v>
      </c>
      <c r="V7">
        <v>9.5962999999999994</v>
      </c>
      <c r="W7">
        <v>11.227</v>
      </c>
      <c r="X7">
        <v>9.3095999999999997</v>
      </c>
      <c r="Y7">
        <v>12.1433</v>
      </c>
      <c r="Z7">
        <v>9.0391999999999992</v>
      </c>
      <c r="AA7">
        <f t="shared" ref="AA7:AA12" si="1">AVERAGE(Q7:Z7)</f>
        <v>9.87392</v>
      </c>
      <c r="AB7">
        <f>AA3/AA7</f>
        <v>0.95047660908737364</v>
      </c>
    </row>
    <row r="8" spans="1:28" x14ac:dyDescent="0.3">
      <c r="A8">
        <v>8</v>
      </c>
      <c r="C8">
        <v>9.2434999999999992</v>
      </c>
      <c r="D8">
        <v>9.1164000000000005</v>
      </c>
      <c r="E8">
        <v>8.9539000000000009</v>
      </c>
      <c r="F8">
        <v>9.3651999999999997</v>
      </c>
      <c r="G8">
        <v>8.9078999999999997</v>
      </c>
      <c r="H8">
        <v>9.3994</v>
      </c>
      <c r="I8">
        <v>8.8984000000000005</v>
      </c>
      <c r="J8">
        <v>8.9217999999999993</v>
      </c>
      <c r="K8">
        <v>9.6190999999999995</v>
      </c>
      <c r="L8">
        <f t="shared" si="0"/>
        <v>9.1584000000000003</v>
      </c>
      <c r="M8">
        <f>L3/L8</f>
        <v>1.0206646964050003</v>
      </c>
      <c r="N8" s="1">
        <v>10.168699999999999</v>
      </c>
      <c r="P8">
        <v>8</v>
      </c>
      <c r="Q8">
        <v>9.4047999999999998</v>
      </c>
      <c r="R8">
        <v>9.3994</v>
      </c>
      <c r="S8">
        <v>9.7538999999999998</v>
      </c>
      <c r="T8">
        <v>10.679600000000001</v>
      </c>
      <c r="U8">
        <v>10.471500000000001</v>
      </c>
      <c r="V8">
        <v>9.7965</v>
      </c>
      <c r="W8">
        <v>9.9913000000000007</v>
      </c>
      <c r="X8">
        <v>9.4311000000000007</v>
      </c>
      <c r="Y8">
        <v>9.1646000000000001</v>
      </c>
      <c r="Z8">
        <v>10.382899999999999</v>
      </c>
      <c r="AA8">
        <f t="shared" si="1"/>
        <v>9.8475600000000014</v>
      </c>
      <c r="AB8">
        <f>AA3/AA8</f>
        <v>0.95302084983488289</v>
      </c>
    </row>
    <row r="9" spans="1:28" x14ac:dyDescent="0.3">
      <c r="A9">
        <v>9</v>
      </c>
      <c r="C9">
        <v>9.5868000000000002</v>
      </c>
      <c r="D9">
        <v>9.5321999999999996</v>
      </c>
      <c r="E9">
        <v>9.1540999999999997</v>
      </c>
      <c r="F9">
        <v>9.3116000000000003</v>
      </c>
      <c r="G9">
        <v>9.2654999999999994</v>
      </c>
      <c r="H9">
        <v>9.4370999999999992</v>
      </c>
      <c r="I9">
        <v>9.2182999999999993</v>
      </c>
      <c r="J9">
        <v>9.1437000000000008</v>
      </c>
      <c r="K9">
        <v>9.3707999999999991</v>
      </c>
      <c r="L9">
        <f t="shared" si="0"/>
        <v>9.3355666666666668</v>
      </c>
      <c r="M9">
        <f>L3/L9</f>
        <v>1.0012949282374097</v>
      </c>
      <c r="N9" s="1">
        <v>10.088200000000001</v>
      </c>
      <c r="P9">
        <v>9</v>
      </c>
      <c r="Q9">
        <v>11.749499999999999</v>
      </c>
      <c r="R9">
        <v>12.451000000000001</v>
      </c>
      <c r="S9">
        <v>12.4964</v>
      </c>
      <c r="T9">
        <v>12.6563</v>
      </c>
      <c r="U9">
        <v>11.3528</v>
      </c>
      <c r="V9">
        <v>12.1305</v>
      </c>
      <c r="W9">
        <v>12.367900000000001</v>
      </c>
      <c r="X9">
        <v>12.2174</v>
      </c>
      <c r="Y9">
        <v>11.690300000000001</v>
      </c>
      <c r="Z9">
        <v>12.4305</v>
      </c>
      <c r="AA9">
        <f>AVERAGE(Q9:Y9)</f>
        <v>12.123566666666667</v>
      </c>
      <c r="AB9">
        <f>AA3/AA9</f>
        <v>0.77410635484057222</v>
      </c>
    </row>
    <row r="10" spans="1:28" x14ac:dyDescent="0.3">
      <c r="A10">
        <v>10</v>
      </c>
      <c r="C10">
        <v>9.6557999999999993</v>
      </c>
      <c r="D10">
        <v>9.6950000000000003</v>
      </c>
      <c r="E10">
        <v>9.8390000000000004</v>
      </c>
      <c r="F10">
        <v>9.3756000000000004</v>
      </c>
      <c r="G10">
        <v>9.4957999999999991</v>
      </c>
      <c r="H10">
        <v>9.4123999999999999</v>
      </c>
      <c r="I10">
        <v>10.080299999999999</v>
      </c>
      <c r="J10">
        <v>9.4878999999999998</v>
      </c>
      <c r="K10">
        <v>9.3854000000000006</v>
      </c>
      <c r="L10">
        <f t="shared" si="0"/>
        <v>9.6030222222222221</v>
      </c>
      <c r="M10">
        <f>L3/L10</f>
        <v>0.97340767721272925</v>
      </c>
      <c r="N10" s="1">
        <v>10.9229</v>
      </c>
      <c r="P10">
        <v>10</v>
      </c>
      <c r="Q10">
        <v>12.775399999999999</v>
      </c>
      <c r="R10">
        <v>12.9352</v>
      </c>
      <c r="S10">
        <v>13.5603</v>
      </c>
      <c r="T10">
        <v>13.282</v>
      </c>
      <c r="U10">
        <v>13.2788</v>
      </c>
      <c r="V10">
        <v>12.8286</v>
      </c>
      <c r="W10">
        <v>13.226699999999999</v>
      </c>
      <c r="X10">
        <v>12.796099999999999</v>
      </c>
      <c r="Y10">
        <v>13.177300000000001</v>
      </c>
      <c r="Z10">
        <v>13.2568</v>
      </c>
      <c r="AA10">
        <f t="shared" si="1"/>
        <v>13.11172</v>
      </c>
      <c r="AB10">
        <f>AA3/AA10</f>
        <v>0.71576650508095052</v>
      </c>
    </row>
    <row r="11" spans="1:28" x14ac:dyDescent="0.3">
      <c r="A11">
        <v>12</v>
      </c>
      <c r="C11">
        <v>10.586499999999999</v>
      </c>
      <c r="D11">
        <v>10.1256</v>
      </c>
      <c r="E11">
        <v>10.2052</v>
      </c>
      <c r="F11">
        <v>9.9116999999999997</v>
      </c>
      <c r="G11">
        <v>10.1578</v>
      </c>
      <c r="H11">
        <v>10.382999999999999</v>
      </c>
      <c r="I11">
        <v>10.040800000000001</v>
      </c>
      <c r="J11">
        <v>9.9242000000000008</v>
      </c>
      <c r="K11">
        <v>10.0961</v>
      </c>
      <c r="L11">
        <f t="shared" si="0"/>
        <v>10.15898888888889</v>
      </c>
      <c r="M11">
        <f>L3/L11</f>
        <v>0.92013640902583238</v>
      </c>
      <c r="N11" s="1">
        <v>11.4694</v>
      </c>
      <c r="P11">
        <v>12</v>
      </c>
      <c r="Q11">
        <v>15.6252</v>
      </c>
      <c r="R11">
        <v>14.4945</v>
      </c>
      <c r="S11">
        <v>15.092599999999999</v>
      </c>
      <c r="T11">
        <v>14.8462</v>
      </c>
      <c r="U11">
        <v>14.6419</v>
      </c>
      <c r="V11">
        <v>14.835000000000001</v>
      </c>
      <c r="W11">
        <v>14.7447</v>
      </c>
      <c r="X11">
        <v>14.768599999999999</v>
      </c>
      <c r="Y11">
        <v>14.571099999999999</v>
      </c>
      <c r="Z11">
        <v>14.7743</v>
      </c>
      <c r="AA11">
        <f t="shared" si="1"/>
        <v>14.839410000000001</v>
      </c>
      <c r="AB11">
        <f>AA3/AA11</f>
        <v>0.63243282583337213</v>
      </c>
    </row>
    <row r="12" spans="1:28" x14ac:dyDescent="0.3">
      <c r="A12">
        <v>16</v>
      </c>
      <c r="C12">
        <v>11.87</v>
      </c>
      <c r="D12">
        <v>11.937099999999999</v>
      </c>
      <c r="E12">
        <v>11.9846</v>
      </c>
      <c r="F12">
        <v>11.7028</v>
      </c>
      <c r="G12">
        <v>11.731400000000001</v>
      </c>
      <c r="H12">
        <v>11.8178</v>
      </c>
      <c r="I12">
        <v>11.770799999999999</v>
      </c>
      <c r="J12">
        <v>11.8302</v>
      </c>
      <c r="K12">
        <v>11.710100000000001</v>
      </c>
      <c r="L12">
        <f t="shared" si="0"/>
        <v>11.8172</v>
      </c>
      <c r="M12">
        <f>L3/L12</f>
        <v>0.79102118569166602</v>
      </c>
      <c r="N12" s="1">
        <v>18.923200000000001</v>
      </c>
      <c r="P12">
        <v>16</v>
      </c>
      <c r="Q12">
        <v>20.176400000000001</v>
      </c>
      <c r="R12">
        <v>19.973800000000001</v>
      </c>
      <c r="S12">
        <v>20.3109</v>
      </c>
      <c r="T12">
        <v>20.2681</v>
      </c>
      <c r="U12">
        <v>19.9482</v>
      </c>
      <c r="V12">
        <v>20.4514</v>
      </c>
      <c r="W12">
        <v>20.0457</v>
      </c>
      <c r="X12">
        <v>19.918500000000002</v>
      </c>
      <c r="Y12">
        <v>19.975100000000001</v>
      </c>
      <c r="Z12">
        <v>19.973099999999999</v>
      </c>
      <c r="AA12">
        <f t="shared" si="1"/>
        <v>20.104120000000002</v>
      </c>
      <c r="AB12">
        <f>AA3/AA12</f>
        <v>0.46681625457866349</v>
      </c>
    </row>
    <row r="14" spans="1:28" x14ac:dyDescent="0.3">
      <c r="A14" t="s">
        <v>24</v>
      </c>
      <c r="B14" s="7" t="s">
        <v>7</v>
      </c>
      <c r="C14" s="7"/>
      <c r="D14" s="7"/>
      <c r="E14" s="7"/>
      <c r="F14" s="7"/>
      <c r="G14" s="7"/>
      <c r="H14" s="7"/>
      <c r="I14" s="7"/>
      <c r="J14" s="7"/>
      <c r="K14" s="7"/>
      <c r="L14" s="7"/>
      <c r="P14" t="s">
        <v>24</v>
      </c>
      <c r="Q14" s="7" t="s">
        <v>7</v>
      </c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8" x14ac:dyDescent="0.3">
      <c r="A15" t="s">
        <v>21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 t="s">
        <v>6</v>
      </c>
      <c r="M15" t="s">
        <v>8</v>
      </c>
      <c r="P15" t="s">
        <v>21</v>
      </c>
      <c r="Q15">
        <v>1</v>
      </c>
      <c r="R15">
        <v>2</v>
      </c>
      <c r="S15">
        <v>3</v>
      </c>
      <c r="T15">
        <v>4</v>
      </c>
      <c r="U15">
        <v>5</v>
      </c>
      <c r="V15">
        <v>6</v>
      </c>
      <c r="W15">
        <v>7</v>
      </c>
      <c r="X15">
        <v>8</v>
      </c>
      <c r="Y15">
        <v>9</v>
      </c>
      <c r="Z15">
        <v>10</v>
      </c>
      <c r="AA15" t="s">
        <v>6</v>
      </c>
      <c r="AB15" t="s">
        <v>8</v>
      </c>
    </row>
    <row r="16" spans="1:28" x14ac:dyDescent="0.3">
      <c r="A16" t="s">
        <v>1</v>
      </c>
      <c r="B16">
        <v>72.940399999999997</v>
      </c>
      <c r="C16">
        <v>72.124799999999993</v>
      </c>
      <c r="D16">
        <v>70.848600000000005</v>
      </c>
      <c r="E16">
        <v>71.183499999999995</v>
      </c>
      <c r="F16">
        <v>71.649600000000007</v>
      </c>
      <c r="G16">
        <v>71.930800000000005</v>
      </c>
      <c r="H16">
        <v>73.531400000000005</v>
      </c>
      <c r="I16">
        <v>67.519000000000005</v>
      </c>
      <c r="J16">
        <v>71.886499999999998</v>
      </c>
      <c r="K16">
        <v>69.192400000000006</v>
      </c>
      <c r="L16">
        <f t="shared" ref="L16:L25" si="2">AVERAGE(B16:K16)</f>
        <v>71.280699999999996</v>
      </c>
      <c r="P16" t="s">
        <v>1</v>
      </c>
      <c r="Q16">
        <v>75.541300000000007</v>
      </c>
      <c r="R16">
        <v>69.455299999999994</v>
      </c>
      <c r="S16">
        <v>72.38</v>
      </c>
      <c r="T16">
        <v>72.158000000000001</v>
      </c>
      <c r="U16">
        <v>71.789900000000003</v>
      </c>
      <c r="V16">
        <v>69.985699999999994</v>
      </c>
      <c r="W16">
        <v>71.744600000000005</v>
      </c>
      <c r="X16">
        <v>72.300399999999996</v>
      </c>
      <c r="Y16">
        <v>71.965100000000007</v>
      </c>
      <c r="Z16">
        <v>70.346199999999996</v>
      </c>
      <c r="AA16">
        <f t="shared" ref="AA16:AA25" si="3">AVERAGE(Q16:Z16)</f>
        <v>71.766649999999998</v>
      </c>
    </row>
    <row r="17" spans="1:28" x14ac:dyDescent="0.3">
      <c r="A17">
        <v>4</v>
      </c>
      <c r="B17">
        <v>29.6599</v>
      </c>
      <c r="C17">
        <v>30.696899999999999</v>
      </c>
      <c r="D17">
        <v>27.6205</v>
      </c>
      <c r="E17">
        <v>29.994599999999998</v>
      </c>
      <c r="F17">
        <v>32.698</v>
      </c>
      <c r="G17">
        <v>32.015700000000002</v>
      </c>
      <c r="H17">
        <v>29.103899999999999</v>
      </c>
      <c r="I17">
        <v>27.1327</v>
      </c>
      <c r="J17">
        <v>29.511500000000002</v>
      </c>
      <c r="K17">
        <v>27.007000000000001</v>
      </c>
      <c r="L17">
        <f t="shared" si="2"/>
        <v>29.544070000000005</v>
      </c>
      <c r="M17">
        <f>L16/L17</f>
        <v>2.4126906008549258</v>
      </c>
      <c r="P17">
        <v>4</v>
      </c>
      <c r="Q17">
        <v>29.431799999999999</v>
      </c>
      <c r="R17">
        <v>29.855899999999998</v>
      </c>
      <c r="S17">
        <v>30.314</v>
      </c>
      <c r="T17">
        <v>31.424299999999999</v>
      </c>
      <c r="U17">
        <v>30.796399999999998</v>
      </c>
      <c r="V17">
        <v>31.8873</v>
      </c>
      <c r="W17">
        <v>30.2042</v>
      </c>
      <c r="X17">
        <v>31.358499999999999</v>
      </c>
      <c r="Y17">
        <v>30.035</v>
      </c>
      <c r="Z17">
        <v>32.212000000000003</v>
      </c>
      <c r="AA17">
        <f t="shared" si="3"/>
        <v>30.751940000000001</v>
      </c>
      <c r="AB17">
        <f>AA16/AA17</f>
        <v>2.3337275632041425</v>
      </c>
    </row>
    <row r="18" spans="1:28" x14ac:dyDescent="0.3">
      <c r="A18">
        <v>5</v>
      </c>
      <c r="B18">
        <v>24.9742</v>
      </c>
      <c r="C18">
        <v>26.389900000000001</v>
      </c>
      <c r="D18">
        <v>30.900300000000001</v>
      </c>
      <c r="E18">
        <v>30.261800000000001</v>
      </c>
      <c r="F18">
        <v>28.593599999999999</v>
      </c>
      <c r="G18">
        <v>28.2163</v>
      </c>
      <c r="H18">
        <v>28.179400000000001</v>
      </c>
      <c r="I18">
        <v>28.127099999999999</v>
      </c>
      <c r="J18">
        <v>32.770699999999998</v>
      </c>
      <c r="K18">
        <v>25.837499999999999</v>
      </c>
      <c r="L18">
        <f t="shared" si="2"/>
        <v>28.425079999999991</v>
      </c>
      <c r="M18">
        <f>L16/L18</f>
        <v>2.5076692836044794</v>
      </c>
      <c r="P18">
        <v>5</v>
      </c>
      <c r="Q18">
        <v>30.646999999999998</v>
      </c>
      <c r="R18">
        <v>28.2301</v>
      </c>
      <c r="S18">
        <v>27.404699999999998</v>
      </c>
      <c r="T18">
        <v>31.422799999999999</v>
      </c>
      <c r="U18">
        <v>28.706499999999998</v>
      </c>
      <c r="V18">
        <v>27.456399999999999</v>
      </c>
      <c r="W18">
        <v>28.922499999999999</v>
      </c>
      <c r="X18">
        <v>27.638500000000001</v>
      </c>
      <c r="Y18">
        <v>30.0564</v>
      </c>
      <c r="Z18">
        <v>26.658200000000001</v>
      </c>
      <c r="AA18">
        <f t="shared" si="3"/>
        <v>28.714310000000005</v>
      </c>
      <c r="AB18">
        <f>AA16/AA18</f>
        <v>2.499333955787201</v>
      </c>
    </row>
    <row r="19" spans="1:28" x14ac:dyDescent="0.3">
      <c r="A19">
        <v>6</v>
      </c>
      <c r="B19">
        <v>29.7227</v>
      </c>
      <c r="C19">
        <v>29.283300000000001</v>
      </c>
      <c r="D19">
        <v>26.794</v>
      </c>
      <c r="E19">
        <v>27.618200000000002</v>
      </c>
      <c r="F19">
        <v>28.0212</v>
      </c>
      <c r="G19">
        <v>31.3065</v>
      </c>
      <c r="H19">
        <v>28.489599999999999</v>
      </c>
      <c r="I19">
        <v>27.494199999999999</v>
      </c>
      <c r="J19">
        <v>29.466200000000001</v>
      </c>
      <c r="K19">
        <v>28.352</v>
      </c>
      <c r="L19">
        <f t="shared" si="2"/>
        <v>28.654789999999998</v>
      </c>
      <c r="M19">
        <f>L16/L19</f>
        <v>2.4875666511602423</v>
      </c>
      <c r="P19">
        <v>6</v>
      </c>
      <c r="Q19">
        <v>28.3032</v>
      </c>
      <c r="R19">
        <v>24.6526</v>
      </c>
      <c r="S19">
        <v>30.041699999999999</v>
      </c>
      <c r="T19">
        <v>27.685700000000001</v>
      </c>
      <c r="U19">
        <v>27.974799999999998</v>
      </c>
      <c r="V19">
        <v>27.048300000000001</v>
      </c>
      <c r="W19">
        <v>27.927299999999999</v>
      </c>
      <c r="X19">
        <v>27.968399999999999</v>
      </c>
      <c r="Y19">
        <v>31.0916</v>
      </c>
      <c r="Z19">
        <v>26.7483</v>
      </c>
      <c r="AA19">
        <f t="shared" si="3"/>
        <v>27.944190000000003</v>
      </c>
      <c r="AB19">
        <f>AA16/AA19</f>
        <v>2.5682136429790949</v>
      </c>
    </row>
    <row r="20" spans="1:28" x14ac:dyDescent="0.3">
      <c r="A20">
        <v>7</v>
      </c>
      <c r="B20">
        <v>31.1386</v>
      </c>
      <c r="C20">
        <v>29.013999999999999</v>
      </c>
      <c r="D20">
        <v>29.6327</v>
      </c>
      <c r="E20">
        <v>28.661000000000001</v>
      </c>
      <c r="F20">
        <v>28.484400000000001</v>
      </c>
      <c r="G20">
        <v>28.6418</v>
      </c>
      <c r="H20">
        <v>28.365400000000001</v>
      </c>
      <c r="I20">
        <v>28.920200000000001</v>
      </c>
      <c r="J20">
        <v>26.802299999999999</v>
      </c>
      <c r="K20">
        <v>27.813199999999998</v>
      </c>
      <c r="L20">
        <f t="shared" si="2"/>
        <v>28.747359999999997</v>
      </c>
      <c r="M20">
        <f>L16/L20</f>
        <v>2.4795563836122692</v>
      </c>
      <c r="P20">
        <v>7</v>
      </c>
      <c r="Q20">
        <v>28.054500000000001</v>
      </c>
      <c r="R20">
        <v>29.401499999999999</v>
      </c>
      <c r="S20">
        <v>27.809000000000001</v>
      </c>
      <c r="T20">
        <v>26.772099999999998</v>
      </c>
      <c r="U20">
        <v>29.703299999999999</v>
      </c>
      <c r="V20">
        <v>28.309100000000001</v>
      </c>
      <c r="W20">
        <v>28.143000000000001</v>
      </c>
      <c r="X20">
        <v>27.360099999999999</v>
      </c>
      <c r="Y20">
        <v>28.257000000000001</v>
      </c>
      <c r="Z20">
        <v>28.367599999999999</v>
      </c>
      <c r="AA20">
        <f t="shared" si="3"/>
        <v>28.217719999999996</v>
      </c>
      <c r="AB20">
        <f>AA16/AA20</f>
        <v>2.5433185246717316</v>
      </c>
    </row>
    <row r="21" spans="1:28" x14ac:dyDescent="0.3">
      <c r="A21">
        <v>8</v>
      </c>
      <c r="B21">
        <v>29.287500000000001</v>
      </c>
      <c r="C21">
        <v>28.1846</v>
      </c>
      <c r="D21">
        <v>26.9819</v>
      </c>
      <c r="E21">
        <v>28.466899999999999</v>
      </c>
      <c r="F21">
        <v>28.668800000000001</v>
      </c>
      <c r="G21">
        <v>28.9328</v>
      </c>
      <c r="H21">
        <v>29.6554</v>
      </c>
      <c r="I21">
        <v>29.1145</v>
      </c>
      <c r="J21">
        <v>27.8522</v>
      </c>
      <c r="K21">
        <v>28.287299999999998</v>
      </c>
      <c r="L21">
        <f t="shared" si="2"/>
        <v>28.543189999999999</v>
      </c>
      <c r="M21">
        <f>L16/L21</f>
        <v>2.497292699239293</v>
      </c>
      <c r="P21">
        <v>8</v>
      </c>
      <c r="Q21">
        <v>29.165099999999999</v>
      </c>
      <c r="R21">
        <v>29.615600000000001</v>
      </c>
      <c r="S21">
        <v>29.4438</v>
      </c>
      <c r="T21">
        <v>27.730699999999999</v>
      </c>
      <c r="U21">
        <v>27.424399999999999</v>
      </c>
      <c r="V21">
        <v>27.9619</v>
      </c>
      <c r="W21">
        <v>28.5047</v>
      </c>
      <c r="X21">
        <v>28.075700000000001</v>
      </c>
      <c r="Y21">
        <v>29.645199999999999</v>
      </c>
      <c r="Z21">
        <v>28.081299999999999</v>
      </c>
      <c r="AA21">
        <f t="shared" si="3"/>
        <v>28.564840000000004</v>
      </c>
      <c r="AB21">
        <f>AA16/AA21</f>
        <v>2.5124121122330805</v>
      </c>
    </row>
    <row r="22" spans="1:28" x14ac:dyDescent="0.3">
      <c r="A22">
        <v>9</v>
      </c>
      <c r="B22">
        <v>29.6982</v>
      </c>
      <c r="C22">
        <v>28.583300000000001</v>
      </c>
      <c r="D22">
        <v>31.1601</v>
      </c>
      <c r="E22">
        <v>29.503399999999999</v>
      </c>
      <c r="F22">
        <v>29.341100000000001</v>
      </c>
      <c r="G22">
        <v>28.360099999999999</v>
      </c>
      <c r="H22">
        <v>28.665600000000001</v>
      </c>
      <c r="I22">
        <v>29.907</v>
      </c>
      <c r="J22">
        <v>28.210599999999999</v>
      </c>
      <c r="K22">
        <v>27.950800000000001</v>
      </c>
      <c r="L22">
        <f t="shared" si="2"/>
        <v>29.138020000000001</v>
      </c>
      <c r="M22">
        <f>L16/L22</f>
        <v>2.446312412442575</v>
      </c>
      <c r="P22">
        <v>9</v>
      </c>
      <c r="Q22">
        <v>30.2516</v>
      </c>
      <c r="R22">
        <v>30.540199999999999</v>
      </c>
      <c r="S22">
        <v>34.196599999999997</v>
      </c>
      <c r="T22">
        <v>29.833200000000001</v>
      </c>
      <c r="U22">
        <v>30.397300000000001</v>
      </c>
      <c r="V22">
        <v>29.262</v>
      </c>
      <c r="W22">
        <v>30.906700000000001</v>
      </c>
      <c r="X22">
        <v>30.554600000000001</v>
      </c>
      <c r="Y22">
        <v>29.874300000000002</v>
      </c>
      <c r="Z22">
        <v>30.526800000000001</v>
      </c>
      <c r="AA22">
        <f t="shared" si="3"/>
        <v>30.634329999999995</v>
      </c>
      <c r="AB22">
        <f>AA16/AA22</f>
        <v>2.3426871095271222</v>
      </c>
    </row>
    <row r="23" spans="1:28" x14ac:dyDescent="0.3">
      <c r="A23">
        <v>10</v>
      </c>
      <c r="B23">
        <v>28.301600000000001</v>
      </c>
      <c r="C23">
        <v>29.043099999999999</v>
      </c>
      <c r="D23">
        <v>30.207799999999999</v>
      </c>
      <c r="E23">
        <v>28.193899999999999</v>
      </c>
      <c r="F23">
        <v>27.697099999999999</v>
      </c>
      <c r="G23">
        <v>27.875</v>
      </c>
      <c r="H23">
        <v>28.5883</v>
      </c>
      <c r="I23">
        <v>28.064900000000002</v>
      </c>
      <c r="J23">
        <v>27.902200000000001</v>
      </c>
      <c r="K23">
        <v>29.545300000000001</v>
      </c>
      <c r="L23">
        <f t="shared" si="2"/>
        <v>28.541919999999998</v>
      </c>
      <c r="M23">
        <f>L16/L23</f>
        <v>2.497403818663916</v>
      </c>
      <c r="P23">
        <v>10</v>
      </c>
      <c r="Q23">
        <v>32.525100000000002</v>
      </c>
      <c r="R23">
        <v>34.119100000000003</v>
      </c>
      <c r="S23">
        <v>37.351799999999997</v>
      </c>
      <c r="T23">
        <v>35.833300000000001</v>
      </c>
      <c r="U23">
        <v>30.3033</v>
      </c>
      <c r="V23">
        <v>33.225099999999998</v>
      </c>
      <c r="W23">
        <v>29.776700000000002</v>
      </c>
      <c r="X23">
        <v>29.7956</v>
      </c>
      <c r="Y23">
        <v>34.117400000000004</v>
      </c>
      <c r="Z23">
        <v>33.8643</v>
      </c>
      <c r="AA23">
        <f>AVERAGE(Q23:Z23)</f>
        <v>33.091170000000005</v>
      </c>
      <c r="AB23">
        <f>AA16/AA23</f>
        <v>2.1687552903085621</v>
      </c>
    </row>
    <row r="24" spans="1:28" x14ac:dyDescent="0.3">
      <c r="A24">
        <v>12</v>
      </c>
      <c r="B24">
        <v>27.904</v>
      </c>
      <c r="C24">
        <v>29.556799999999999</v>
      </c>
      <c r="D24">
        <v>30.012799999999999</v>
      </c>
      <c r="E24">
        <v>28.5761</v>
      </c>
      <c r="F24">
        <v>28.4544</v>
      </c>
      <c r="G24">
        <v>29.983000000000001</v>
      </c>
      <c r="H24">
        <v>28.552099999999999</v>
      </c>
      <c r="J24">
        <v>27.680900000000001</v>
      </c>
      <c r="K24">
        <v>28.975100000000001</v>
      </c>
      <c r="L24">
        <f t="shared" si="2"/>
        <v>28.855022222222221</v>
      </c>
      <c r="M24">
        <f>L16/L24</f>
        <v>2.4703048034773074</v>
      </c>
      <c r="N24" s="1">
        <v>36.934100000000001</v>
      </c>
      <c r="P24">
        <v>12</v>
      </c>
      <c r="Q24">
        <v>43.125599999999999</v>
      </c>
      <c r="R24">
        <v>34.621899999999997</v>
      </c>
      <c r="S24">
        <v>41.137700000000002</v>
      </c>
      <c r="T24">
        <v>42.214799999999997</v>
      </c>
      <c r="U24">
        <v>38.372</v>
      </c>
      <c r="V24">
        <v>37.984000000000002</v>
      </c>
      <c r="W24">
        <v>36.096699999999998</v>
      </c>
      <c r="X24">
        <v>42.164499999999997</v>
      </c>
      <c r="Y24">
        <v>34.865699999999997</v>
      </c>
      <c r="Z24">
        <v>43.271599999999999</v>
      </c>
      <c r="AA24">
        <f t="shared" si="3"/>
        <v>39.385449999999992</v>
      </c>
      <c r="AB24">
        <f>AA16/AA24</f>
        <v>1.8221614834920006</v>
      </c>
    </row>
    <row r="25" spans="1:28" x14ac:dyDescent="0.3">
      <c r="A25">
        <v>16</v>
      </c>
      <c r="B25">
        <v>34.4666</v>
      </c>
      <c r="C25">
        <v>36.183100000000003</v>
      </c>
      <c r="D25">
        <v>32.107500000000002</v>
      </c>
      <c r="E25">
        <v>41.967300000000002</v>
      </c>
      <c r="F25">
        <v>36.341799999999999</v>
      </c>
      <c r="G25">
        <v>33.939399999999999</v>
      </c>
      <c r="H25">
        <v>39.486600000000003</v>
      </c>
      <c r="I25">
        <v>46.243499999999997</v>
      </c>
      <c r="J25">
        <v>44.756700000000002</v>
      </c>
      <c r="K25">
        <v>39.393000000000001</v>
      </c>
      <c r="L25">
        <f t="shared" si="2"/>
        <v>38.488550000000011</v>
      </c>
      <c r="M25">
        <f>L16/L25</f>
        <v>1.8519975421261641</v>
      </c>
      <c r="P25">
        <v>16</v>
      </c>
      <c r="Q25">
        <v>44.268599999999999</v>
      </c>
      <c r="R25">
        <v>48.151000000000003</v>
      </c>
      <c r="S25">
        <v>49.518500000000003</v>
      </c>
      <c r="T25">
        <v>43.659100000000002</v>
      </c>
      <c r="U25">
        <v>43.557899999999997</v>
      </c>
      <c r="V25">
        <v>51.429299999999998</v>
      </c>
      <c r="W25">
        <v>41.758099999999999</v>
      </c>
      <c r="X25">
        <v>46.8048</v>
      </c>
      <c r="Y25">
        <v>46.118699999999997</v>
      </c>
      <c r="Z25">
        <v>45.967399999999998</v>
      </c>
      <c r="AA25">
        <f t="shared" si="3"/>
        <v>46.123339999999999</v>
      </c>
      <c r="AB25">
        <f>AA16/AA25</f>
        <v>1.555972529309456</v>
      </c>
    </row>
    <row r="27" spans="1:28" x14ac:dyDescent="0.3">
      <c r="A27" t="s">
        <v>22</v>
      </c>
      <c r="B27" s="7" t="s">
        <v>7</v>
      </c>
      <c r="C27" s="7"/>
      <c r="D27" s="7"/>
      <c r="E27" s="7"/>
      <c r="F27" s="7"/>
      <c r="G27" s="7"/>
      <c r="H27" s="7"/>
      <c r="I27" s="7"/>
      <c r="J27" s="7"/>
      <c r="K27" s="7"/>
      <c r="L27" s="7"/>
      <c r="P27" t="s">
        <v>22</v>
      </c>
      <c r="Q27" s="7" t="s">
        <v>7</v>
      </c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8" x14ac:dyDescent="0.3">
      <c r="A28" t="s">
        <v>21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 t="s">
        <v>6</v>
      </c>
      <c r="M28" t="s">
        <v>8</v>
      </c>
      <c r="P28" t="s">
        <v>21</v>
      </c>
      <c r="Q28">
        <v>1</v>
      </c>
      <c r="R28">
        <v>2</v>
      </c>
      <c r="S28">
        <v>3</v>
      </c>
      <c r="T28">
        <v>4</v>
      </c>
      <c r="U28">
        <v>5</v>
      </c>
      <c r="V28">
        <v>6</v>
      </c>
      <c r="W28">
        <v>7</v>
      </c>
      <c r="X28">
        <v>8</v>
      </c>
      <c r="Y28">
        <v>9</v>
      </c>
      <c r="Z28">
        <v>10</v>
      </c>
      <c r="AA28" t="s">
        <v>6</v>
      </c>
      <c r="AB28" t="s">
        <v>8</v>
      </c>
    </row>
    <row r="29" spans="1:28" x14ac:dyDescent="0.3">
      <c r="A29" t="s">
        <v>1</v>
      </c>
      <c r="B29">
        <v>610.68700000000001</v>
      </c>
      <c r="C29">
        <v>608.96500000000003</v>
      </c>
      <c r="D29">
        <v>594.86099999999999</v>
      </c>
      <c r="E29">
        <v>602.21100000000001</v>
      </c>
      <c r="F29">
        <v>619.66</v>
      </c>
      <c r="G29">
        <v>619.50300000000004</v>
      </c>
      <c r="H29">
        <v>619.07100000000003</v>
      </c>
      <c r="I29">
        <v>615.77599999999995</v>
      </c>
      <c r="J29">
        <v>596.947</v>
      </c>
      <c r="K29">
        <v>618.35199999999998</v>
      </c>
      <c r="L29">
        <f t="shared" ref="L29:L38" si="4">AVERAGE(B29:K29)</f>
        <v>610.60329999999999</v>
      </c>
      <c r="P29" t="s">
        <v>1</v>
      </c>
      <c r="Q29">
        <v>590.47400000000005</v>
      </c>
      <c r="R29">
        <v>609.726</v>
      </c>
      <c r="S29">
        <v>609.79700000000003</v>
      </c>
      <c r="T29">
        <v>611.64300000000003</v>
      </c>
      <c r="U29">
        <v>611.74</v>
      </c>
      <c r="V29">
        <v>596.86599999999999</v>
      </c>
      <c r="W29">
        <v>609.43100000000004</v>
      </c>
      <c r="X29">
        <v>610.50199999999995</v>
      </c>
      <c r="Y29">
        <v>609.99699999999996</v>
      </c>
      <c r="Z29">
        <v>587.22500000000002</v>
      </c>
      <c r="AA29">
        <f t="shared" ref="AA29:AA38" si="5">AVERAGE(Q29:Z29)</f>
        <v>604.7401000000001</v>
      </c>
    </row>
    <row r="30" spans="1:28" x14ac:dyDescent="0.3">
      <c r="A30">
        <v>4</v>
      </c>
      <c r="B30">
        <v>128.751</v>
      </c>
      <c r="C30">
        <v>131.03299999999999</v>
      </c>
      <c r="D30">
        <v>126.672</v>
      </c>
      <c r="E30">
        <v>132.041</v>
      </c>
      <c r="F30">
        <v>128.92699999999999</v>
      </c>
      <c r="G30">
        <v>130.56100000000001</v>
      </c>
      <c r="H30">
        <v>133.459</v>
      </c>
      <c r="I30">
        <v>130.37200000000001</v>
      </c>
      <c r="J30">
        <v>135.88999999999999</v>
      </c>
      <c r="K30">
        <v>128.00899999999999</v>
      </c>
      <c r="L30">
        <f t="shared" si="4"/>
        <v>130.57150000000001</v>
      </c>
      <c r="M30">
        <f>L29/L30</f>
        <v>4.6763903302022261</v>
      </c>
      <c r="P30">
        <v>4</v>
      </c>
      <c r="Q30">
        <v>186.16</v>
      </c>
      <c r="R30">
        <v>184.24</v>
      </c>
      <c r="S30">
        <v>184.61</v>
      </c>
      <c r="T30">
        <v>186.321</v>
      </c>
      <c r="U30">
        <v>185.10599999999999</v>
      </c>
      <c r="V30">
        <v>186.99100000000001</v>
      </c>
      <c r="W30">
        <v>185.964</v>
      </c>
      <c r="X30">
        <v>188.19200000000001</v>
      </c>
      <c r="Y30">
        <v>183.20099999999999</v>
      </c>
      <c r="Z30">
        <v>186.82499999999999</v>
      </c>
      <c r="AA30">
        <f t="shared" si="5"/>
        <v>185.76100000000002</v>
      </c>
      <c r="AB30">
        <f>AA29/AA30</f>
        <v>3.255473969240045</v>
      </c>
    </row>
    <row r="31" spans="1:28" x14ac:dyDescent="0.3">
      <c r="A31">
        <v>5</v>
      </c>
      <c r="B31">
        <v>112.79900000000001</v>
      </c>
      <c r="C31">
        <v>120.99</v>
      </c>
      <c r="D31">
        <v>115.77500000000001</v>
      </c>
      <c r="E31">
        <v>125.261</v>
      </c>
      <c r="F31">
        <v>116.488</v>
      </c>
      <c r="G31">
        <v>111.848</v>
      </c>
      <c r="H31">
        <v>111.807</v>
      </c>
      <c r="I31">
        <v>108.20399999999999</v>
      </c>
      <c r="J31">
        <v>112.745</v>
      </c>
      <c r="K31">
        <v>113.60299999999999</v>
      </c>
      <c r="L31">
        <f t="shared" si="4"/>
        <v>114.952</v>
      </c>
      <c r="M31">
        <f>L29/L31</f>
        <v>5.3118110167722179</v>
      </c>
      <c r="P31">
        <v>5</v>
      </c>
      <c r="Q31">
        <v>156.54900000000001</v>
      </c>
      <c r="R31">
        <v>152.178</v>
      </c>
      <c r="S31">
        <v>156.756</v>
      </c>
      <c r="T31">
        <v>152.071</v>
      </c>
      <c r="U31">
        <v>156.23400000000001</v>
      </c>
      <c r="V31">
        <v>155.44999999999999</v>
      </c>
      <c r="W31">
        <v>157.19399999999999</v>
      </c>
      <c r="X31">
        <v>154.17599999999999</v>
      </c>
      <c r="Y31">
        <v>153.85300000000001</v>
      </c>
      <c r="Z31">
        <v>154.85499999999999</v>
      </c>
      <c r="AA31">
        <f>AVERAGE(Q31:Y31)</f>
        <v>154.94011111111112</v>
      </c>
      <c r="AB31">
        <f>AA29/AA31</f>
        <v>3.9030570951787111</v>
      </c>
    </row>
    <row r="32" spans="1:28" x14ac:dyDescent="0.3">
      <c r="A32">
        <v>6</v>
      </c>
      <c r="B32">
        <v>101.55500000000001</v>
      </c>
      <c r="C32">
        <v>100.96599999999999</v>
      </c>
      <c r="D32">
        <v>109.17100000000001</v>
      </c>
      <c r="E32">
        <v>102.955</v>
      </c>
      <c r="F32">
        <v>101.87</v>
      </c>
      <c r="G32">
        <v>99.507599999999996</v>
      </c>
      <c r="H32">
        <v>101.071</v>
      </c>
      <c r="I32">
        <v>99.820499999999996</v>
      </c>
      <c r="J32">
        <v>101.46899999999999</v>
      </c>
      <c r="K32">
        <v>101.166</v>
      </c>
      <c r="L32">
        <f t="shared" si="4"/>
        <v>101.95511000000002</v>
      </c>
      <c r="M32">
        <f>L29/L32</f>
        <v>5.9889425846335698</v>
      </c>
      <c r="P32">
        <v>6</v>
      </c>
      <c r="Q32">
        <v>139.047</v>
      </c>
      <c r="R32">
        <v>133.33600000000001</v>
      </c>
      <c r="S32">
        <v>139.351</v>
      </c>
      <c r="T32">
        <v>136.666</v>
      </c>
      <c r="U32">
        <v>133.83099999999999</v>
      </c>
      <c r="V32">
        <v>137.673</v>
      </c>
      <c r="W32">
        <v>136.53299999999999</v>
      </c>
      <c r="X32">
        <v>136.934</v>
      </c>
      <c r="Y32">
        <v>135.238</v>
      </c>
      <c r="Z32">
        <v>137.08500000000001</v>
      </c>
      <c r="AA32">
        <f>AVERAGE(Q32:Y32)</f>
        <v>136.51211111111112</v>
      </c>
      <c r="AB32">
        <f>AA29/AA32</f>
        <v>4.429937351915866</v>
      </c>
    </row>
    <row r="33" spans="1:28" x14ac:dyDescent="0.3">
      <c r="A33">
        <v>7</v>
      </c>
      <c r="B33">
        <v>123.92400000000001</v>
      </c>
      <c r="C33">
        <v>131.726</v>
      </c>
      <c r="D33">
        <v>149.96199999999999</v>
      </c>
      <c r="E33">
        <v>131.892</v>
      </c>
      <c r="F33">
        <v>131.173</v>
      </c>
      <c r="G33">
        <v>132.96</v>
      </c>
      <c r="H33">
        <v>125.714</v>
      </c>
      <c r="I33">
        <v>133.61000000000001</v>
      </c>
      <c r="J33">
        <v>128.06399999999999</v>
      </c>
      <c r="K33">
        <v>135.98400000000001</v>
      </c>
      <c r="L33">
        <f t="shared" si="4"/>
        <v>132.50089999999997</v>
      </c>
      <c r="M33">
        <f>L29/L33</f>
        <v>4.6082954908230818</v>
      </c>
      <c r="P33">
        <v>7</v>
      </c>
      <c r="Q33">
        <v>139.75899999999999</v>
      </c>
      <c r="R33">
        <v>141.333</v>
      </c>
      <c r="S33">
        <v>141.005</v>
      </c>
      <c r="T33">
        <v>142.50200000000001</v>
      </c>
      <c r="U33">
        <v>137.32300000000001</v>
      </c>
      <c r="V33">
        <v>141.60300000000001</v>
      </c>
      <c r="W33">
        <v>138.64400000000001</v>
      </c>
      <c r="X33">
        <v>139.63900000000001</v>
      </c>
      <c r="Y33">
        <v>140.779</v>
      </c>
      <c r="Z33">
        <v>140.148</v>
      </c>
      <c r="AA33">
        <f t="shared" si="5"/>
        <v>140.27349999999998</v>
      </c>
      <c r="AB33">
        <f>AA29/AA33</f>
        <v>4.3111500033862429</v>
      </c>
    </row>
    <row r="34" spans="1:28" x14ac:dyDescent="0.3">
      <c r="A34">
        <v>8</v>
      </c>
      <c r="B34">
        <v>111.042</v>
      </c>
      <c r="C34">
        <v>110.61</v>
      </c>
      <c r="D34">
        <v>112.69</v>
      </c>
      <c r="E34">
        <v>107.066</v>
      </c>
      <c r="F34">
        <v>111.16200000000001</v>
      </c>
      <c r="G34">
        <v>111.33199999999999</v>
      </c>
      <c r="H34">
        <v>108.45699999999999</v>
      </c>
      <c r="I34">
        <v>111.008</v>
      </c>
      <c r="J34">
        <v>106.73099999999999</v>
      </c>
      <c r="K34">
        <v>110.291</v>
      </c>
      <c r="L34">
        <f t="shared" si="4"/>
        <v>110.03890000000001</v>
      </c>
      <c r="M34">
        <f>L29/L34</f>
        <v>5.5489767709419118</v>
      </c>
      <c r="P34">
        <v>8</v>
      </c>
      <c r="Q34">
        <v>131.47</v>
      </c>
      <c r="R34">
        <v>128.72499999999999</v>
      </c>
      <c r="S34">
        <v>130.53700000000001</v>
      </c>
      <c r="T34">
        <v>129.90700000000001</v>
      </c>
      <c r="U34">
        <v>129.614</v>
      </c>
      <c r="V34">
        <v>129.54599999999999</v>
      </c>
      <c r="W34">
        <v>130.25200000000001</v>
      </c>
      <c r="X34">
        <v>129.77600000000001</v>
      </c>
      <c r="Y34">
        <v>130.018</v>
      </c>
      <c r="Z34">
        <v>128.518</v>
      </c>
      <c r="AA34">
        <f t="shared" si="5"/>
        <v>129.83629999999999</v>
      </c>
      <c r="AB34">
        <f>AA29/AA34</f>
        <v>4.6577120574138364</v>
      </c>
    </row>
    <row r="35" spans="1:28" x14ac:dyDescent="0.3">
      <c r="A35">
        <v>9</v>
      </c>
      <c r="B35">
        <v>109.666</v>
      </c>
      <c r="C35">
        <v>107.48399999999999</v>
      </c>
      <c r="D35">
        <v>110.929</v>
      </c>
      <c r="E35">
        <v>107.68</v>
      </c>
      <c r="F35">
        <v>109.46899999999999</v>
      </c>
      <c r="G35">
        <v>106.633</v>
      </c>
      <c r="H35">
        <v>106.738</v>
      </c>
      <c r="I35">
        <v>107.879</v>
      </c>
      <c r="J35">
        <v>107.535</v>
      </c>
      <c r="K35">
        <v>106.76300000000001</v>
      </c>
      <c r="L35">
        <f t="shared" si="4"/>
        <v>108.07759999999999</v>
      </c>
      <c r="M35">
        <f>L29/L35</f>
        <v>5.6496748632464087</v>
      </c>
      <c r="P35">
        <v>9</v>
      </c>
      <c r="Q35">
        <v>123.672</v>
      </c>
      <c r="R35">
        <v>123.444</v>
      </c>
      <c r="S35">
        <v>123.369</v>
      </c>
      <c r="T35">
        <v>124.28100000000001</v>
      </c>
      <c r="U35">
        <v>123.547</v>
      </c>
      <c r="V35">
        <v>123.004</v>
      </c>
      <c r="W35">
        <v>124.377</v>
      </c>
      <c r="X35">
        <v>122.72199999999999</v>
      </c>
      <c r="Y35">
        <v>123.54600000000001</v>
      </c>
      <c r="Z35">
        <v>124.501</v>
      </c>
      <c r="AA35">
        <f t="shared" si="5"/>
        <v>123.6463</v>
      </c>
      <c r="AB35">
        <f>AA29/AA35</f>
        <v>4.8908871514958401</v>
      </c>
    </row>
    <row r="36" spans="1:28" x14ac:dyDescent="0.3">
      <c r="A36">
        <v>10</v>
      </c>
      <c r="B36">
        <v>105.46299999999999</v>
      </c>
      <c r="C36">
        <v>102.81699999999999</v>
      </c>
      <c r="D36">
        <v>108.643</v>
      </c>
      <c r="E36">
        <v>102.105</v>
      </c>
      <c r="F36">
        <v>106.051</v>
      </c>
      <c r="G36">
        <v>102.682</v>
      </c>
      <c r="H36">
        <v>103.08199999999999</v>
      </c>
      <c r="I36">
        <v>102.845</v>
      </c>
      <c r="J36">
        <v>104.794</v>
      </c>
      <c r="K36">
        <v>102.82599999999999</v>
      </c>
      <c r="L36">
        <f t="shared" si="4"/>
        <v>104.13079999999999</v>
      </c>
      <c r="M36">
        <f>L29/L36</f>
        <v>5.863810707302739</v>
      </c>
      <c r="P36">
        <v>10</v>
      </c>
      <c r="Q36">
        <v>118.881</v>
      </c>
      <c r="R36">
        <v>119.54</v>
      </c>
      <c r="S36">
        <v>121.298</v>
      </c>
      <c r="T36">
        <v>119.291</v>
      </c>
      <c r="U36">
        <v>120.53700000000001</v>
      </c>
      <c r="V36">
        <v>122.754</v>
      </c>
      <c r="W36">
        <v>122.18899999999999</v>
      </c>
      <c r="X36">
        <v>123.328</v>
      </c>
      <c r="Y36">
        <v>121.164</v>
      </c>
      <c r="Z36">
        <v>120.846</v>
      </c>
      <c r="AA36">
        <f t="shared" si="5"/>
        <v>120.9828</v>
      </c>
      <c r="AB36">
        <f>AA29/AA36</f>
        <v>4.9985626055935235</v>
      </c>
    </row>
    <row r="37" spans="1:28" x14ac:dyDescent="0.3">
      <c r="A37">
        <v>12</v>
      </c>
      <c r="B37">
        <v>96.080100000000002</v>
      </c>
      <c r="C37">
        <v>96.434100000000001</v>
      </c>
      <c r="D37">
        <v>99.525000000000006</v>
      </c>
      <c r="E37">
        <v>102.773</v>
      </c>
      <c r="F37">
        <v>101.047</v>
      </c>
      <c r="G37">
        <v>101.67100000000001</v>
      </c>
      <c r="H37">
        <v>96.461699999999993</v>
      </c>
      <c r="I37">
        <v>97.385400000000004</v>
      </c>
      <c r="J37">
        <v>96.724599999999995</v>
      </c>
      <c r="K37">
        <v>97.723600000000005</v>
      </c>
      <c r="L37">
        <f t="shared" si="4"/>
        <v>98.582550000000012</v>
      </c>
      <c r="M37">
        <f>L29/L37</f>
        <v>6.1938274065744894</v>
      </c>
      <c r="P37">
        <v>12</v>
      </c>
      <c r="Q37">
        <v>115.72</v>
      </c>
      <c r="R37">
        <v>119.114</v>
      </c>
      <c r="S37">
        <v>117.10899999999999</v>
      </c>
      <c r="T37">
        <v>115.035</v>
      </c>
      <c r="U37">
        <v>120.157</v>
      </c>
      <c r="V37">
        <v>120.16</v>
      </c>
      <c r="W37">
        <v>116.834</v>
      </c>
      <c r="X37">
        <v>119.203</v>
      </c>
      <c r="Y37">
        <v>116.206</v>
      </c>
      <c r="Z37">
        <v>119.998</v>
      </c>
      <c r="AA37">
        <f t="shared" si="5"/>
        <v>117.95359999999998</v>
      </c>
      <c r="AB37">
        <f>AA29/AA37</f>
        <v>5.1269321156793879</v>
      </c>
    </row>
    <row r="38" spans="1:28" x14ac:dyDescent="0.3">
      <c r="A38">
        <v>16</v>
      </c>
      <c r="B38">
        <v>95.577399999999997</v>
      </c>
      <c r="C38">
        <v>99.581199999999995</v>
      </c>
      <c r="D38">
        <v>97.360600000000005</v>
      </c>
      <c r="E38">
        <v>93.601299999999995</v>
      </c>
      <c r="F38">
        <v>94.301900000000003</v>
      </c>
      <c r="G38">
        <v>98.861599999999996</v>
      </c>
      <c r="H38">
        <v>97.398399999999995</v>
      </c>
      <c r="I38">
        <v>101.12</v>
      </c>
      <c r="J38">
        <v>95.388000000000005</v>
      </c>
      <c r="K38">
        <v>100.44799999999999</v>
      </c>
      <c r="L38">
        <f t="shared" si="4"/>
        <v>97.363839999999996</v>
      </c>
      <c r="M38">
        <f>L29/L38</f>
        <v>6.2713559777428669</v>
      </c>
      <c r="P38">
        <v>16</v>
      </c>
      <c r="Q38">
        <v>120.371</v>
      </c>
      <c r="R38">
        <v>125.907</v>
      </c>
      <c r="S38">
        <v>125.155</v>
      </c>
      <c r="T38">
        <v>123.67</v>
      </c>
      <c r="U38">
        <v>122.64</v>
      </c>
      <c r="V38">
        <v>121.878</v>
      </c>
      <c r="W38">
        <v>119.65600000000001</v>
      </c>
      <c r="X38">
        <v>121.67400000000001</v>
      </c>
      <c r="Y38">
        <v>126.39</v>
      </c>
      <c r="Z38">
        <v>121.867</v>
      </c>
      <c r="AA38">
        <f t="shared" si="5"/>
        <v>122.92080000000001</v>
      </c>
      <c r="AB38">
        <f>AA29/AA38</f>
        <v>4.919754020474973</v>
      </c>
    </row>
    <row r="40" spans="1:28" x14ac:dyDescent="0.3">
      <c r="A40" t="s">
        <v>23</v>
      </c>
      <c r="B40" s="7" t="s">
        <v>7</v>
      </c>
      <c r="C40" s="7"/>
      <c r="D40" s="7"/>
      <c r="E40" s="7"/>
      <c r="F40" s="7"/>
      <c r="G40" s="7"/>
      <c r="H40" s="7"/>
      <c r="I40" s="7"/>
      <c r="J40" s="7"/>
      <c r="K40" s="7"/>
      <c r="L40" s="7"/>
      <c r="P40" t="s">
        <v>23</v>
      </c>
      <c r="Q40" s="7" t="s">
        <v>7</v>
      </c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8" x14ac:dyDescent="0.3">
      <c r="A41" t="s">
        <v>21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 t="s">
        <v>6</v>
      </c>
      <c r="M41" t="s">
        <v>8</v>
      </c>
      <c r="P41" t="s">
        <v>21</v>
      </c>
      <c r="Q41">
        <v>1</v>
      </c>
      <c r="R41">
        <v>2</v>
      </c>
      <c r="S41">
        <v>3</v>
      </c>
      <c r="T41">
        <v>4</v>
      </c>
      <c r="U41">
        <v>5</v>
      </c>
      <c r="V41">
        <v>6</v>
      </c>
      <c r="W41">
        <v>7</v>
      </c>
      <c r="X41">
        <v>8</v>
      </c>
      <c r="Y41">
        <v>9</v>
      </c>
      <c r="Z41">
        <v>10</v>
      </c>
      <c r="AA41" t="s">
        <v>6</v>
      </c>
      <c r="AB41" t="s">
        <v>8</v>
      </c>
    </row>
    <row r="42" spans="1:28" x14ac:dyDescent="0.3">
      <c r="A42" t="s">
        <v>1</v>
      </c>
      <c r="B42">
        <v>4897.91</v>
      </c>
      <c r="C42">
        <v>4911.4799999999996</v>
      </c>
      <c r="D42">
        <v>4973.16</v>
      </c>
      <c r="E42">
        <v>4988.6400000000003</v>
      </c>
      <c r="F42">
        <v>5017.91</v>
      </c>
      <c r="G42">
        <v>4995.33</v>
      </c>
      <c r="H42">
        <v>5007.7700000000004</v>
      </c>
      <c r="I42">
        <v>5034.18</v>
      </c>
      <c r="J42">
        <v>4928.99</v>
      </c>
      <c r="K42">
        <v>5035.83</v>
      </c>
      <c r="L42">
        <f t="shared" ref="L42:L51" si="6">AVERAGE(B42:K42)</f>
        <v>4979.12</v>
      </c>
      <c r="P42" t="s">
        <v>1</v>
      </c>
      <c r="Q42">
        <v>4714.42</v>
      </c>
      <c r="R42">
        <v>4710.8900000000003</v>
      </c>
      <c r="S42">
        <v>4785.09</v>
      </c>
      <c r="T42">
        <v>4800.03</v>
      </c>
      <c r="U42">
        <v>4713.3500000000004</v>
      </c>
      <c r="V42">
        <v>4785.76</v>
      </c>
      <c r="W42">
        <v>4731.2700000000004</v>
      </c>
      <c r="X42">
        <v>4781.1400000000003</v>
      </c>
      <c r="Y42">
        <v>4819.78</v>
      </c>
      <c r="Z42">
        <v>4810.53</v>
      </c>
      <c r="AA42">
        <f t="shared" ref="AA42" si="7">AVERAGE(Q42:Z42)</f>
        <v>4765.2259999999997</v>
      </c>
    </row>
    <row r="43" spans="1:28" x14ac:dyDescent="0.3">
      <c r="A43">
        <v>4</v>
      </c>
      <c r="B43">
        <v>904.024</v>
      </c>
      <c r="C43">
        <v>924.23</v>
      </c>
      <c r="D43">
        <v>903.98400000000004</v>
      </c>
      <c r="E43">
        <v>903.99699999999996</v>
      </c>
      <c r="F43">
        <v>905.178</v>
      </c>
      <c r="G43">
        <v>902.57399999999996</v>
      </c>
      <c r="H43">
        <v>905.94600000000003</v>
      </c>
      <c r="I43">
        <v>904.17600000000004</v>
      </c>
      <c r="J43">
        <v>905.70699999999999</v>
      </c>
      <c r="K43">
        <v>907.74300000000005</v>
      </c>
      <c r="L43">
        <f>AVERAGE(B43:K43)</f>
        <v>906.75589999999988</v>
      </c>
      <c r="M43">
        <f>L42/L43</f>
        <v>5.4911360378245133</v>
      </c>
      <c r="P43">
        <v>4</v>
      </c>
      <c r="Q43">
        <v>1406.94</v>
      </c>
      <c r="R43">
        <v>1409.16</v>
      </c>
      <c r="S43">
        <v>1416.07</v>
      </c>
      <c r="T43">
        <v>1413.36</v>
      </c>
      <c r="U43">
        <v>1412.87</v>
      </c>
      <c r="V43">
        <v>1415.96</v>
      </c>
      <c r="W43">
        <v>1414.46</v>
      </c>
      <c r="X43">
        <v>1420.75</v>
      </c>
      <c r="Y43">
        <v>1424.5</v>
      </c>
      <c r="Z43">
        <v>1431.17</v>
      </c>
      <c r="AA43">
        <f>AVERAGE(Q43:Z43)</f>
        <v>1416.5239999999999</v>
      </c>
      <c r="AB43">
        <f>AA42/AA43</f>
        <v>3.3640277185561276</v>
      </c>
    </row>
    <row r="44" spans="1:28" x14ac:dyDescent="0.3">
      <c r="A44">
        <v>5</v>
      </c>
      <c r="B44">
        <v>734.16899999999998</v>
      </c>
      <c r="C44">
        <v>736.30899999999997</v>
      </c>
      <c r="D44">
        <v>737.505</v>
      </c>
      <c r="E44">
        <v>737.89700000000005</v>
      </c>
      <c r="F44">
        <v>739.71699999999998</v>
      </c>
      <c r="G44">
        <v>737.02800000000002</v>
      </c>
      <c r="H44">
        <v>744.76400000000001</v>
      </c>
      <c r="I44">
        <v>743.14700000000005</v>
      </c>
      <c r="J44">
        <v>743.11300000000006</v>
      </c>
      <c r="K44">
        <v>756.46299999999997</v>
      </c>
      <c r="L44">
        <f t="shared" si="6"/>
        <v>741.01120000000003</v>
      </c>
      <c r="M44">
        <f>L42/L44</f>
        <v>6.719358627777825</v>
      </c>
      <c r="P44">
        <v>5</v>
      </c>
      <c r="Q44">
        <v>1171.1199999999999</v>
      </c>
      <c r="R44">
        <v>1176.93</v>
      </c>
      <c r="S44">
        <v>1180.78</v>
      </c>
      <c r="T44">
        <v>1174.57</v>
      </c>
      <c r="U44">
        <v>1183.6300000000001</v>
      </c>
      <c r="V44">
        <v>1176.93</v>
      </c>
      <c r="W44">
        <v>1184.17</v>
      </c>
      <c r="X44">
        <v>1175.1199999999999</v>
      </c>
      <c r="Y44">
        <v>1176.76</v>
      </c>
      <c r="Z44">
        <v>1182.9000000000001</v>
      </c>
      <c r="AA44">
        <f t="shared" ref="AA44:AA51" si="8">AVERAGE(Q44:Z44)</f>
        <v>1178.2909999999999</v>
      </c>
      <c r="AB44">
        <f>AA42/AA44</f>
        <v>4.0441843313748471</v>
      </c>
    </row>
    <row r="45" spans="1:28" x14ac:dyDescent="0.3">
      <c r="A45">
        <v>6</v>
      </c>
      <c r="B45">
        <v>628.05799999999999</v>
      </c>
      <c r="C45">
        <v>667.58299999999997</v>
      </c>
      <c r="D45">
        <v>656.26599999999996</v>
      </c>
      <c r="E45">
        <v>639.23400000000004</v>
      </c>
      <c r="F45">
        <v>628.34799999999996</v>
      </c>
      <c r="G45">
        <v>624.58399999999995</v>
      </c>
      <c r="H45">
        <v>675.10500000000002</v>
      </c>
      <c r="I45">
        <v>634.06799999999998</v>
      </c>
      <c r="J45">
        <v>655.21299999999997</v>
      </c>
      <c r="K45">
        <v>635.63599999999997</v>
      </c>
      <c r="L45">
        <f t="shared" si="6"/>
        <v>644.40949999999998</v>
      </c>
      <c r="M45">
        <f>L42/L45</f>
        <v>7.726639660029841</v>
      </c>
      <c r="P45">
        <v>6</v>
      </c>
      <c r="Q45">
        <v>991.99</v>
      </c>
      <c r="R45">
        <v>997.822</v>
      </c>
      <c r="S45">
        <v>1001.92</v>
      </c>
      <c r="T45">
        <v>994.26900000000001</v>
      </c>
      <c r="U45">
        <v>996.00300000000004</v>
      </c>
      <c r="V45">
        <v>1003.96</v>
      </c>
      <c r="W45">
        <v>996.67499999999995</v>
      </c>
      <c r="X45">
        <v>1012.06</v>
      </c>
      <c r="Y45">
        <v>993.79200000000003</v>
      </c>
      <c r="Z45">
        <v>1011.87</v>
      </c>
      <c r="AA45">
        <f t="shared" si="8"/>
        <v>1000.0361</v>
      </c>
      <c r="AB45">
        <f>AA42/AA45</f>
        <v>4.7650539815512651</v>
      </c>
    </row>
    <row r="46" spans="1:28" x14ac:dyDescent="0.3">
      <c r="A46">
        <v>7</v>
      </c>
      <c r="B46">
        <v>769.96600000000001</v>
      </c>
      <c r="C46">
        <v>802.79100000000005</v>
      </c>
      <c r="D46">
        <v>813.56500000000005</v>
      </c>
      <c r="E46">
        <v>766.39099999999996</v>
      </c>
      <c r="F46">
        <v>789.30100000000004</v>
      </c>
      <c r="G46">
        <v>791.29399999999998</v>
      </c>
      <c r="H46">
        <v>803.7</v>
      </c>
      <c r="I46">
        <v>813.16800000000001</v>
      </c>
      <c r="J46">
        <v>796.43499999999995</v>
      </c>
      <c r="K46">
        <v>810.327</v>
      </c>
      <c r="L46">
        <f t="shared" si="6"/>
        <v>795.6937999999999</v>
      </c>
      <c r="M46">
        <f>L42/L46</f>
        <v>6.2575830049197325</v>
      </c>
      <c r="P46">
        <v>7</v>
      </c>
      <c r="Q46">
        <v>973.43499999999995</v>
      </c>
      <c r="R46">
        <v>974.83299999999997</v>
      </c>
      <c r="S46">
        <v>980.505</v>
      </c>
      <c r="T46">
        <v>1025.47</v>
      </c>
      <c r="U46">
        <v>985.83100000000002</v>
      </c>
      <c r="V46">
        <v>983.58</v>
      </c>
      <c r="W46">
        <v>983.6</v>
      </c>
      <c r="X46">
        <v>994.43600000000004</v>
      </c>
      <c r="Y46">
        <v>986.16399999999999</v>
      </c>
      <c r="Z46">
        <v>999.14700000000005</v>
      </c>
      <c r="AA46">
        <f>AVERAGE(Q46:Z46)</f>
        <v>988.70010000000025</v>
      </c>
      <c r="AB46">
        <f>AA42/AA46</f>
        <v>4.8196879923446945</v>
      </c>
    </row>
    <row r="47" spans="1:28" x14ac:dyDescent="0.3">
      <c r="A47">
        <v>8</v>
      </c>
      <c r="B47">
        <v>702.63099999999997</v>
      </c>
      <c r="C47">
        <v>699.83500000000004</v>
      </c>
      <c r="D47">
        <v>702.56</v>
      </c>
      <c r="E47">
        <v>699.601</v>
      </c>
      <c r="F47">
        <v>705.14800000000002</v>
      </c>
      <c r="G47">
        <v>700.34199999999998</v>
      </c>
      <c r="H47">
        <v>704.77700000000004</v>
      </c>
      <c r="I47">
        <v>705.70100000000002</v>
      </c>
      <c r="J47">
        <v>696.64499999999998</v>
      </c>
      <c r="K47">
        <v>709.40700000000004</v>
      </c>
      <c r="L47">
        <f t="shared" si="6"/>
        <v>702.66470000000004</v>
      </c>
      <c r="M47">
        <f>L42/L47</f>
        <v>7.0860539884812761</v>
      </c>
      <c r="P47">
        <v>8</v>
      </c>
      <c r="Q47">
        <v>901.52300000000002</v>
      </c>
      <c r="R47">
        <v>897.94299999999998</v>
      </c>
      <c r="S47">
        <v>908.80700000000002</v>
      </c>
      <c r="T47">
        <v>904.71600000000001</v>
      </c>
      <c r="U47">
        <v>915.94299999999998</v>
      </c>
      <c r="V47">
        <v>908.11599999999999</v>
      </c>
      <c r="W47">
        <v>913.37599999999998</v>
      </c>
      <c r="X47">
        <v>915.54700000000003</v>
      </c>
      <c r="Y47">
        <v>908.65099999999995</v>
      </c>
      <c r="Z47">
        <v>917.53200000000004</v>
      </c>
      <c r="AA47">
        <f t="shared" si="8"/>
        <v>909.21539999999982</v>
      </c>
      <c r="AB47">
        <f>AA42/AA47</f>
        <v>5.2410308932294818</v>
      </c>
    </row>
    <row r="48" spans="1:28" x14ac:dyDescent="0.3">
      <c r="A48">
        <v>9</v>
      </c>
      <c r="B48">
        <v>685.42200000000003</v>
      </c>
      <c r="C48">
        <v>688.154</v>
      </c>
      <c r="D48">
        <v>689.68399999999997</v>
      </c>
      <c r="E48">
        <v>687.76900000000001</v>
      </c>
      <c r="F48">
        <v>692.61800000000005</v>
      </c>
      <c r="G48">
        <v>678.29600000000005</v>
      </c>
      <c r="H48">
        <v>692.32100000000003</v>
      </c>
      <c r="I48">
        <v>702.32600000000002</v>
      </c>
      <c r="J48">
        <v>687.37400000000002</v>
      </c>
      <c r="K48">
        <v>697.23599999999999</v>
      </c>
      <c r="L48">
        <f t="shared" si="6"/>
        <v>690.12</v>
      </c>
      <c r="M48">
        <f>L42/L48</f>
        <v>7.2148611835622791</v>
      </c>
      <c r="P48">
        <v>9</v>
      </c>
      <c r="Q48">
        <v>849.91800000000001</v>
      </c>
      <c r="R48">
        <v>840.60400000000004</v>
      </c>
      <c r="S48">
        <v>850.01800000000003</v>
      </c>
      <c r="T48">
        <v>855.97500000000002</v>
      </c>
      <c r="U48">
        <v>855.34500000000003</v>
      </c>
      <c r="V48">
        <v>850.11900000000003</v>
      </c>
      <c r="W48">
        <v>873.94299999999998</v>
      </c>
      <c r="X48">
        <v>850.94500000000005</v>
      </c>
      <c r="Y48">
        <v>850.529</v>
      </c>
      <c r="Z48">
        <v>862.39</v>
      </c>
      <c r="AA48">
        <f t="shared" si="8"/>
        <v>853.9785999999998</v>
      </c>
      <c r="AB48">
        <f>AA42/AA48</f>
        <v>5.5800297571859536</v>
      </c>
    </row>
    <row r="49" spans="1:28" x14ac:dyDescent="0.3">
      <c r="A49">
        <v>10</v>
      </c>
      <c r="B49">
        <v>638.52499999999998</v>
      </c>
      <c r="C49">
        <v>636.93200000000002</v>
      </c>
      <c r="D49">
        <v>638.37300000000005</v>
      </c>
      <c r="E49">
        <v>642.28700000000003</v>
      </c>
      <c r="F49">
        <v>639.19399999999996</v>
      </c>
      <c r="G49">
        <v>642.97500000000002</v>
      </c>
      <c r="H49">
        <v>649.35199999999998</v>
      </c>
      <c r="I49">
        <v>645.18299999999999</v>
      </c>
      <c r="J49">
        <v>641.02800000000002</v>
      </c>
      <c r="K49">
        <v>651.43499999999995</v>
      </c>
      <c r="L49">
        <f t="shared" si="6"/>
        <v>642.52839999999992</v>
      </c>
      <c r="M49">
        <f>L42/L49</f>
        <v>7.7492605774312864</v>
      </c>
      <c r="P49">
        <v>10</v>
      </c>
      <c r="Q49">
        <v>120.846</v>
      </c>
      <c r="R49">
        <v>796.92100000000005</v>
      </c>
      <c r="S49">
        <v>796.12900000000002</v>
      </c>
      <c r="T49">
        <v>801.48099999999999</v>
      </c>
      <c r="U49">
        <v>806.101</v>
      </c>
      <c r="V49">
        <v>795.42399999999998</v>
      </c>
      <c r="W49">
        <v>798.66899999999998</v>
      </c>
      <c r="X49">
        <v>803.54600000000005</v>
      </c>
      <c r="Y49">
        <v>808.63199999999995</v>
      </c>
      <c r="Z49">
        <v>809.26</v>
      </c>
      <c r="AA49">
        <f t="shared" si="8"/>
        <v>733.70090000000005</v>
      </c>
      <c r="AB49">
        <f>AA42/AA49</f>
        <v>6.4947800936321594</v>
      </c>
    </row>
    <row r="50" spans="1:28" x14ac:dyDescent="0.3">
      <c r="A50">
        <v>12</v>
      </c>
      <c r="B50">
        <v>549.86800000000005</v>
      </c>
      <c r="C50">
        <v>559.48599999999999</v>
      </c>
      <c r="D50">
        <v>546.99099999999999</v>
      </c>
      <c r="E50">
        <v>557.42700000000002</v>
      </c>
      <c r="F50">
        <v>554.048</v>
      </c>
      <c r="G50">
        <v>564.38900000000001</v>
      </c>
      <c r="H50">
        <v>544.16200000000003</v>
      </c>
      <c r="I50">
        <v>559.21299999999997</v>
      </c>
      <c r="J50">
        <v>572.09</v>
      </c>
      <c r="K50">
        <v>565.11800000000005</v>
      </c>
      <c r="L50">
        <f t="shared" si="6"/>
        <v>557.27920000000006</v>
      </c>
      <c r="M50">
        <f>L42/L50</f>
        <v>8.9346955709095184</v>
      </c>
      <c r="P50">
        <v>12</v>
      </c>
      <c r="Q50">
        <v>712.60500000000002</v>
      </c>
      <c r="R50">
        <v>721.65599999999995</v>
      </c>
      <c r="S50">
        <v>717.56700000000001</v>
      </c>
      <c r="T50">
        <v>721.774</v>
      </c>
      <c r="U50">
        <v>716.93899999999996</v>
      </c>
      <c r="V50">
        <v>723.22900000000004</v>
      </c>
      <c r="W50">
        <v>725.35500000000002</v>
      </c>
      <c r="X50">
        <v>723.02599999999995</v>
      </c>
      <c r="Y50">
        <v>726.13199999999995</v>
      </c>
      <c r="Z50">
        <v>727.33399999999995</v>
      </c>
      <c r="AA50">
        <f t="shared" si="8"/>
        <v>721.56169999999997</v>
      </c>
      <c r="AB50">
        <f>AA42/AA50</f>
        <v>6.6040450872046002</v>
      </c>
    </row>
    <row r="51" spans="1:28" x14ac:dyDescent="0.3">
      <c r="A51">
        <v>16</v>
      </c>
      <c r="B51">
        <v>479.87700000000001</v>
      </c>
      <c r="C51">
        <v>480.96899999999999</v>
      </c>
      <c r="D51">
        <v>484.26900000000001</v>
      </c>
      <c r="E51">
        <v>488.90499999999997</v>
      </c>
      <c r="F51">
        <v>481.565</v>
      </c>
      <c r="G51">
        <v>486.76499999999999</v>
      </c>
      <c r="H51">
        <v>490.49200000000002</v>
      </c>
      <c r="I51">
        <v>486.87700000000001</v>
      </c>
      <c r="J51">
        <v>490.49400000000003</v>
      </c>
      <c r="K51">
        <v>489.26900000000001</v>
      </c>
      <c r="L51">
        <f t="shared" si="6"/>
        <v>485.94819999999999</v>
      </c>
      <c r="M51">
        <f>L42/L51</f>
        <v>10.246194964813123</v>
      </c>
      <c r="P51">
        <v>16</v>
      </c>
      <c r="Q51">
        <v>699.16200000000003</v>
      </c>
      <c r="R51">
        <v>707.745</v>
      </c>
      <c r="S51">
        <v>699.928</v>
      </c>
      <c r="T51">
        <v>705.23</v>
      </c>
      <c r="U51">
        <v>706.37099999999998</v>
      </c>
      <c r="V51">
        <v>705.89400000000001</v>
      </c>
      <c r="W51">
        <v>706.69600000000003</v>
      </c>
      <c r="X51">
        <v>705.81700000000001</v>
      </c>
      <c r="Y51">
        <v>712.73400000000004</v>
      </c>
      <c r="Z51">
        <v>707.40499999999997</v>
      </c>
      <c r="AA51">
        <f t="shared" si="8"/>
        <v>705.69820000000004</v>
      </c>
      <c r="AB51">
        <f>AA42/AA51</f>
        <v>6.7524984476366798</v>
      </c>
    </row>
    <row r="53" spans="1:28" x14ac:dyDescent="0.3">
      <c r="A53" t="s">
        <v>32</v>
      </c>
      <c r="P53" t="s">
        <v>64</v>
      </c>
    </row>
    <row r="54" spans="1:28" x14ac:dyDescent="0.3">
      <c r="B54" s="8" t="s">
        <v>8</v>
      </c>
      <c r="C54" s="8"/>
      <c r="D54" s="8"/>
      <c r="E54" s="8"/>
      <c r="Q54" s="8" t="s">
        <v>8</v>
      </c>
      <c r="R54" s="8"/>
      <c r="S54" s="8"/>
      <c r="T54" s="8"/>
    </row>
    <row r="55" spans="1:28" x14ac:dyDescent="0.3">
      <c r="A55" t="s">
        <v>33</v>
      </c>
      <c r="B55">
        <v>256</v>
      </c>
      <c r="C55">
        <v>512</v>
      </c>
      <c r="D55">
        <v>1024</v>
      </c>
      <c r="E55">
        <v>2048</v>
      </c>
      <c r="P55" t="s">
        <v>33</v>
      </c>
      <c r="Q55">
        <v>256</v>
      </c>
      <c r="R55">
        <v>512</v>
      </c>
      <c r="S55">
        <v>1024</v>
      </c>
      <c r="T55">
        <v>2048</v>
      </c>
    </row>
    <row r="56" spans="1:28" x14ac:dyDescent="0.3">
      <c r="A56">
        <v>4</v>
      </c>
      <c r="B56">
        <v>1.5043460845899517</v>
      </c>
      <c r="C56">
        <v>2.4126906008549258</v>
      </c>
      <c r="D56">
        <v>4.6763903302022261</v>
      </c>
      <c r="E56">
        <v>5.4911360378245133</v>
      </c>
      <c r="P56">
        <v>4</v>
      </c>
      <c r="Q56">
        <v>1.4507835216969889</v>
      </c>
      <c r="R56">
        <v>2.3337275632041425</v>
      </c>
      <c r="S56">
        <v>3.255473969240045</v>
      </c>
      <c r="T56">
        <v>3.3640277185561276</v>
      </c>
    </row>
    <row r="57" spans="1:28" x14ac:dyDescent="0.3">
      <c r="A57">
        <v>5</v>
      </c>
      <c r="B57">
        <v>1.405984327239485</v>
      </c>
      <c r="C57">
        <v>2.5076692836044794</v>
      </c>
      <c r="D57">
        <v>5.3118110167722179</v>
      </c>
      <c r="E57">
        <v>6.719358627777825</v>
      </c>
      <c r="P57">
        <v>5</v>
      </c>
      <c r="Q57">
        <v>1.3713520448421583</v>
      </c>
      <c r="R57">
        <v>2.499333955787201</v>
      </c>
      <c r="S57">
        <v>3.9030570951787111</v>
      </c>
      <c r="T57">
        <v>4.0441843313748471</v>
      </c>
    </row>
    <row r="58" spans="1:28" x14ac:dyDescent="0.3">
      <c r="A58">
        <v>6</v>
      </c>
      <c r="B58">
        <v>1.3151922084824987</v>
      </c>
      <c r="C58">
        <v>2.4875666511602423</v>
      </c>
      <c r="D58">
        <v>5.9889425846335698</v>
      </c>
      <c r="E58">
        <v>7.726639660029841</v>
      </c>
      <c r="P58">
        <v>6</v>
      </c>
      <c r="Q58">
        <v>1.0460385476098775</v>
      </c>
      <c r="R58">
        <v>2.5682136429790949</v>
      </c>
      <c r="S58">
        <v>4.429937351915866</v>
      </c>
      <c r="T58">
        <v>4.7650539815512651</v>
      </c>
    </row>
    <row r="59" spans="1:28" x14ac:dyDescent="0.3">
      <c r="A59">
        <v>7</v>
      </c>
      <c r="B59">
        <v>1.0480753059365964</v>
      </c>
      <c r="C59">
        <v>2.4795563836122692</v>
      </c>
      <c r="D59">
        <v>4.6082954908230818</v>
      </c>
      <c r="E59">
        <v>6.2575830049197325</v>
      </c>
      <c r="P59">
        <v>7</v>
      </c>
      <c r="Q59">
        <v>0.95047660908737364</v>
      </c>
      <c r="R59">
        <v>2.5433185246717316</v>
      </c>
      <c r="S59">
        <v>4.3111500033862429</v>
      </c>
      <c r="T59">
        <v>4.8196879923446945</v>
      </c>
    </row>
    <row r="60" spans="1:28" x14ac:dyDescent="0.3">
      <c r="A60">
        <v>8</v>
      </c>
      <c r="B60">
        <v>1.0206646964050003</v>
      </c>
      <c r="C60">
        <v>2.497292699239293</v>
      </c>
      <c r="D60">
        <v>5.5489767709419118</v>
      </c>
      <c r="E60">
        <v>7.0860539884812761</v>
      </c>
      <c r="P60">
        <v>8</v>
      </c>
      <c r="Q60">
        <v>0.95302084983488289</v>
      </c>
      <c r="R60">
        <v>2.5124121122330805</v>
      </c>
      <c r="S60">
        <v>4.6577120574138364</v>
      </c>
      <c r="T60">
        <v>5.2410308932294818</v>
      </c>
    </row>
    <row r="61" spans="1:28" x14ac:dyDescent="0.3">
      <c r="A61">
        <v>9</v>
      </c>
      <c r="B61">
        <v>1.0012949282374097</v>
      </c>
      <c r="C61">
        <v>2.446312412442575</v>
      </c>
      <c r="D61">
        <v>5.6496748632464087</v>
      </c>
      <c r="E61">
        <v>7.2148611835622791</v>
      </c>
      <c r="P61">
        <v>9</v>
      </c>
      <c r="Q61">
        <v>0.77410635484057222</v>
      </c>
      <c r="R61">
        <v>2.3426871095271222</v>
      </c>
      <c r="S61">
        <v>4.8908871514958401</v>
      </c>
      <c r="T61">
        <v>5.5800297571859536</v>
      </c>
    </row>
    <row r="62" spans="1:28" x14ac:dyDescent="0.3">
      <c r="A62">
        <v>10</v>
      </c>
      <c r="B62">
        <v>0.97340767721272925</v>
      </c>
      <c r="C62">
        <v>2.497403818663916</v>
      </c>
      <c r="D62">
        <v>5.863810707302739</v>
      </c>
      <c r="E62">
        <v>7.7492605774312864</v>
      </c>
      <c r="P62">
        <v>10</v>
      </c>
      <c r="Q62">
        <v>0.71576650508095052</v>
      </c>
      <c r="R62">
        <v>2.1687552903085621</v>
      </c>
      <c r="S62">
        <v>4.9985626055935235</v>
      </c>
      <c r="T62">
        <v>6.4947800936321594</v>
      </c>
    </row>
    <row r="63" spans="1:28" x14ac:dyDescent="0.3">
      <c r="A63">
        <v>12</v>
      </c>
      <c r="B63">
        <v>0.92013640902583238</v>
      </c>
      <c r="C63">
        <v>2.4703048034773074</v>
      </c>
      <c r="D63">
        <v>6.1938274065744894</v>
      </c>
      <c r="E63">
        <v>8.9346955709095184</v>
      </c>
      <c r="P63">
        <v>12</v>
      </c>
      <c r="Q63">
        <v>0.63243282583337213</v>
      </c>
      <c r="R63">
        <v>1.8221614834920006</v>
      </c>
      <c r="S63">
        <v>5.1269321156793879</v>
      </c>
      <c r="T63">
        <v>6.6040450872046002</v>
      </c>
    </row>
    <row r="64" spans="1:28" x14ac:dyDescent="0.3">
      <c r="A64">
        <v>16</v>
      </c>
      <c r="B64">
        <v>0.79102118569166602</v>
      </c>
      <c r="C64">
        <v>1.8519975421261641</v>
      </c>
      <c r="D64">
        <v>6.2713559777428669</v>
      </c>
      <c r="E64">
        <v>10.246194964813123</v>
      </c>
      <c r="P64">
        <v>16</v>
      </c>
      <c r="Q64">
        <v>0.46681625457866349</v>
      </c>
      <c r="R64">
        <v>1.555972529309456</v>
      </c>
      <c r="S64">
        <v>4.919754020474973</v>
      </c>
      <c r="T64">
        <v>6.7524984476366798</v>
      </c>
    </row>
  </sheetData>
  <mergeCells count="10">
    <mergeCell ref="B54:E54"/>
    <mergeCell ref="Q54:T54"/>
    <mergeCell ref="Q1:AA1"/>
    <mergeCell ref="Q14:AA14"/>
    <mergeCell ref="Q27:AA27"/>
    <mergeCell ref="Q40:AA40"/>
    <mergeCell ref="B1:L1"/>
    <mergeCell ref="B14:L14"/>
    <mergeCell ref="B27:L27"/>
    <mergeCell ref="B40:L4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0826-B8C9-4BE7-B1E2-9E3B56044D2E}">
  <dimension ref="A1:O44"/>
  <sheetViews>
    <sheetView workbookViewId="0">
      <selection activeCell="O37" sqref="O37"/>
    </sheetView>
  </sheetViews>
  <sheetFormatPr defaultRowHeight="14" x14ac:dyDescent="0.3"/>
  <cols>
    <col min="1" max="1" width="16.08203125" customWidth="1"/>
  </cols>
  <sheetData>
    <row r="1" spans="1:13" x14ac:dyDescent="0.3">
      <c r="A1" t="s">
        <v>28</v>
      </c>
      <c r="B1" s="7" t="s">
        <v>7</v>
      </c>
      <c r="C1" s="7"/>
      <c r="D1" s="7"/>
      <c r="E1" s="7"/>
      <c r="F1" s="7"/>
      <c r="G1" s="7"/>
      <c r="H1" s="7"/>
      <c r="I1" s="7"/>
      <c r="J1" s="7"/>
      <c r="K1" s="7"/>
      <c r="L1" s="7"/>
    </row>
    <row r="2" spans="1:13" x14ac:dyDescent="0.3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t="s">
        <v>6</v>
      </c>
    </row>
    <row r="3" spans="1:13" x14ac:dyDescent="0.3">
      <c r="A3" t="s">
        <v>1</v>
      </c>
      <c r="C3">
        <v>9.6456999999999997</v>
      </c>
      <c r="D3">
        <v>9.7803000000000004</v>
      </c>
      <c r="E3">
        <v>9.8684999999999992</v>
      </c>
      <c r="F3">
        <v>9.8613</v>
      </c>
      <c r="G3">
        <v>9.7937999999999992</v>
      </c>
      <c r="H3">
        <v>9.7215000000000007</v>
      </c>
      <c r="I3">
        <v>9.8424999999999994</v>
      </c>
      <c r="J3">
        <v>9.7695000000000007</v>
      </c>
      <c r="K3">
        <v>9.7850000000000001</v>
      </c>
      <c r="L3">
        <f>AVERAGE(B3:K3)</f>
        <v>9.7853444444444424</v>
      </c>
    </row>
    <row r="4" spans="1:13" x14ac:dyDescent="0.3">
      <c r="A4" t="s">
        <v>58</v>
      </c>
      <c r="C4">
        <v>12.694699999999999</v>
      </c>
      <c r="D4">
        <v>12.585800000000001</v>
      </c>
      <c r="E4">
        <v>12.4072</v>
      </c>
      <c r="F4">
        <v>12.580500000000001</v>
      </c>
      <c r="G4">
        <v>12.344200000000001</v>
      </c>
      <c r="H4">
        <v>12.6431</v>
      </c>
      <c r="I4">
        <v>12.291600000000001</v>
      </c>
      <c r="J4">
        <v>12.216799999999999</v>
      </c>
      <c r="K4">
        <v>12.332100000000001</v>
      </c>
      <c r="L4">
        <f t="shared" ref="L4:L7" si="0">AVERAGE(B4:K4)</f>
        <v>12.455111111111112</v>
      </c>
      <c r="M4">
        <f>L3/L4</f>
        <v>0.7856489080787894</v>
      </c>
    </row>
    <row r="5" spans="1:13" x14ac:dyDescent="0.3">
      <c r="A5" t="s">
        <v>59</v>
      </c>
      <c r="C5">
        <v>13.6027</v>
      </c>
      <c r="D5">
        <v>12.92</v>
      </c>
      <c r="E5">
        <v>12.9575</v>
      </c>
      <c r="F5">
        <v>12.7027</v>
      </c>
      <c r="G5">
        <v>12.902100000000001</v>
      </c>
      <c r="H5">
        <v>12.670299999999999</v>
      </c>
      <c r="I5">
        <v>12.6153</v>
      </c>
      <c r="J5">
        <v>12.819900000000001</v>
      </c>
      <c r="K5">
        <v>12.5129</v>
      </c>
      <c r="L5">
        <f t="shared" si="0"/>
        <v>12.855933333333333</v>
      </c>
      <c r="M5">
        <f>L3/L5</f>
        <v>0.7611539505321363</v>
      </c>
    </row>
    <row r="6" spans="1:13" x14ac:dyDescent="0.3">
      <c r="A6" t="s">
        <v>60</v>
      </c>
      <c r="C6">
        <v>23.902000000000001</v>
      </c>
      <c r="D6">
        <v>24.100100000000001</v>
      </c>
      <c r="E6">
        <v>24.1492</v>
      </c>
      <c r="F6">
        <v>23.368500000000001</v>
      </c>
      <c r="G6">
        <v>23.578199999999999</v>
      </c>
      <c r="H6">
        <v>23.785699999999999</v>
      </c>
      <c r="I6">
        <v>23.498799999999999</v>
      </c>
      <c r="J6">
        <v>23.573499999999999</v>
      </c>
      <c r="K6">
        <v>23.639500000000002</v>
      </c>
      <c r="L6">
        <f>AVERAGE(B6:K6)</f>
        <v>23.732833333333328</v>
      </c>
      <c r="M6">
        <f>L3/L6</f>
        <v>0.4123125253106924</v>
      </c>
    </row>
    <row r="7" spans="1:13" x14ac:dyDescent="0.3">
      <c r="A7" t="s">
        <v>61</v>
      </c>
      <c r="C7">
        <v>13.5999</v>
      </c>
      <c r="D7">
        <v>13.834199999999999</v>
      </c>
      <c r="E7">
        <v>14.019500000000001</v>
      </c>
      <c r="F7">
        <v>13.966200000000001</v>
      </c>
      <c r="G7">
        <v>13.840999999999999</v>
      </c>
      <c r="H7">
        <v>14.1312</v>
      </c>
      <c r="I7">
        <v>14.0253</v>
      </c>
      <c r="J7">
        <v>13.985799999999999</v>
      </c>
      <c r="K7">
        <v>13.2387</v>
      </c>
      <c r="L7">
        <f t="shared" si="0"/>
        <v>13.849088888888888</v>
      </c>
      <c r="M7">
        <f>L3/L7</f>
        <v>0.70656954569012953</v>
      </c>
    </row>
    <row r="10" spans="1:13" x14ac:dyDescent="0.3">
      <c r="A10" s="2"/>
    </row>
    <row r="11" spans="1:13" x14ac:dyDescent="0.3">
      <c r="A11" t="s">
        <v>29</v>
      </c>
      <c r="B11" s="7" t="s">
        <v>7</v>
      </c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3" x14ac:dyDescent="0.3">
      <c r="A12" t="s">
        <v>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 t="s">
        <v>6</v>
      </c>
    </row>
    <row r="13" spans="1:13" x14ac:dyDescent="0.3">
      <c r="A13" t="s">
        <v>1</v>
      </c>
      <c r="C13">
        <v>71.168599999999998</v>
      </c>
      <c r="D13">
        <v>73.976600000000005</v>
      </c>
      <c r="E13">
        <v>72.548599999999993</v>
      </c>
      <c r="F13">
        <v>71.386200000000002</v>
      </c>
      <c r="G13">
        <v>73.377099999999999</v>
      </c>
      <c r="H13">
        <v>72.312899999999999</v>
      </c>
      <c r="I13">
        <v>73.640299999999996</v>
      </c>
      <c r="J13">
        <v>73.640299999999996</v>
      </c>
      <c r="K13">
        <v>71.700400000000002</v>
      </c>
      <c r="L13">
        <f>AVERAGE(B13:K13)</f>
        <v>72.638999999999996</v>
      </c>
    </row>
    <row r="14" spans="1:13" x14ac:dyDescent="0.3">
      <c r="A14" t="s">
        <v>58</v>
      </c>
      <c r="B14">
        <v>36.502600000000001</v>
      </c>
      <c r="D14">
        <v>40.731299999999997</v>
      </c>
      <c r="E14">
        <v>42.140900000000002</v>
      </c>
      <c r="F14">
        <v>39.658900000000003</v>
      </c>
      <c r="G14">
        <v>37.004399999999997</v>
      </c>
      <c r="H14">
        <v>42.458300000000001</v>
      </c>
      <c r="I14">
        <v>35.689799999999998</v>
      </c>
      <c r="J14">
        <v>39.189599999999999</v>
      </c>
      <c r="K14">
        <v>40.247799999999998</v>
      </c>
      <c r="L14">
        <f t="shared" ref="L14:L17" si="1">AVERAGE(B14:K14)</f>
        <v>39.291511111111113</v>
      </c>
      <c r="M14">
        <f>L13/L14</f>
        <v>1.8487199383751536</v>
      </c>
    </row>
    <row r="15" spans="1:13" x14ac:dyDescent="0.3">
      <c r="A15" t="s">
        <v>59</v>
      </c>
      <c r="C15">
        <v>45.376800000000003</v>
      </c>
      <c r="D15">
        <v>43.765000000000001</v>
      </c>
      <c r="E15">
        <v>40.233499999999999</v>
      </c>
      <c r="F15">
        <v>43.630099999999999</v>
      </c>
      <c r="G15">
        <v>50.0441</v>
      </c>
      <c r="H15">
        <v>46.966299999999997</v>
      </c>
      <c r="I15">
        <v>49.430799999999998</v>
      </c>
      <c r="J15">
        <v>43.704900000000002</v>
      </c>
      <c r="K15">
        <v>54.128</v>
      </c>
      <c r="L15">
        <f t="shared" si="1"/>
        <v>46.36438888888889</v>
      </c>
      <c r="M15">
        <f>L13/L15</f>
        <v>1.5666981004338818</v>
      </c>
    </row>
    <row r="16" spans="1:13" x14ac:dyDescent="0.3">
      <c r="A16" t="s">
        <v>60</v>
      </c>
      <c r="B16">
        <v>130.64500000000001</v>
      </c>
      <c r="C16">
        <v>130.626</v>
      </c>
      <c r="D16">
        <v>129.79300000000001</v>
      </c>
      <c r="E16">
        <v>131.41999999999999</v>
      </c>
      <c r="F16">
        <v>130.46700000000001</v>
      </c>
      <c r="G16">
        <v>138.83699999999999</v>
      </c>
      <c r="H16">
        <v>131.505</v>
      </c>
      <c r="I16">
        <v>131.81200000000001</v>
      </c>
      <c r="J16">
        <v>130.74299999999999</v>
      </c>
      <c r="K16">
        <v>130.053</v>
      </c>
      <c r="L16">
        <f t="shared" si="1"/>
        <v>131.59009999999998</v>
      </c>
      <c r="M16">
        <f>L13/L16</f>
        <v>0.55200961166531526</v>
      </c>
    </row>
    <row r="17" spans="1:15" x14ac:dyDescent="0.3">
      <c r="A17" t="s">
        <v>61</v>
      </c>
      <c r="B17">
        <v>45.1982</v>
      </c>
      <c r="C17">
        <v>48.065899999999999</v>
      </c>
      <c r="D17">
        <v>47.418700000000001</v>
      </c>
      <c r="E17">
        <v>47.507800000000003</v>
      </c>
      <c r="G17">
        <v>49.225299999999997</v>
      </c>
      <c r="H17">
        <v>46.949399999999997</v>
      </c>
      <c r="I17">
        <v>48.0428</v>
      </c>
      <c r="J17">
        <v>47.951599999999999</v>
      </c>
      <c r="K17">
        <v>46.798400000000001</v>
      </c>
      <c r="L17">
        <f t="shared" si="1"/>
        <v>47.46201111111111</v>
      </c>
      <c r="M17">
        <f>L13/L17</f>
        <v>1.5304661201555114</v>
      </c>
    </row>
    <row r="21" spans="1:15" x14ac:dyDescent="0.3">
      <c r="A21" t="s">
        <v>30</v>
      </c>
      <c r="B21" s="7" t="s">
        <v>7</v>
      </c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5" x14ac:dyDescent="0.3">
      <c r="A22" t="s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 t="s">
        <v>6</v>
      </c>
    </row>
    <row r="23" spans="1:15" x14ac:dyDescent="0.3">
      <c r="A23" t="s">
        <v>1</v>
      </c>
      <c r="B23">
        <v>592.66499999999996</v>
      </c>
      <c r="C23">
        <v>582.44500000000005</v>
      </c>
      <c r="D23">
        <v>611.20299999999997</v>
      </c>
      <c r="E23">
        <v>612.05399999999997</v>
      </c>
      <c r="F23">
        <v>612.91399999999999</v>
      </c>
      <c r="G23">
        <v>604.08799999999997</v>
      </c>
      <c r="H23">
        <v>616.61300000000006</v>
      </c>
      <c r="I23">
        <v>617.01900000000001</v>
      </c>
      <c r="J23">
        <v>619.21900000000005</v>
      </c>
      <c r="K23">
        <v>616.202</v>
      </c>
      <c r="L23">
        <f>AVERAGE(B23:K23)</f>
        <v>608.44220000000007</v>
      </c>
    </row>
    <row r="24" spans="1:15" x14ac:dyDescent="0.3">
      <c r="A24" t="s">
        <v>58</v>
      </c>
      <c r="B24">
        <v>143.15799999999999</v>
      </c>
      <c r="C24">
        <v>149.702</v>
      </c>
      <c r="D24">
        <v>144.21899999999999</v>
      </c>
      <c r="E24">
        <v>150.87</v>
      </c>
      <c r="F24">
        <v>148.84899999999999</v>
      </c>
      <c r="G24">
        <v>146.95699999999999</v>
      </c>
      <c r="H24">
        <v>148.602</v>
      </c>
      <c r="I24">
        <v>149.59899999999999</v>
      </c>
      <c r="J24">
        <v>149.13</v>
      </c>
      <c r="K24">
        <v>145.70099999999999</v>
      </c>
      <c r="L24">
        <f t="shared" ref="L24:L27" si="2">AVERAGE(B24:K24)</f>
        <v>147.67869999999999</v>
      </c>
      <c r="M24">
        <f>L23/L24</f>
        <v>4.1200403307992293</v>
      </c>
    </row>
    <row r="25" spans="1:15" x14ac:dyDescent="0.3">
      <c r="A25" t="s">
        <v>59</v>
      </c>
      <c r="B25">
        <v>169.87799999999999</v>
      </c>
      <c r="C25">
        <v>172.98400000000001</v>
      </c>
      <c r="D25">
        <v>167.41</v>
      </c>
      <c r="E25">
        <v>174.72</v>
      </c>
      <c r="F25">
        <v>173.04499999999999</v>
      </c>
      <c r="G25">
        <v>171.78</v>
      </c>
      <c r="H25">
        <v>171.84399999999999</v>
      </c>
      <c r="I25">
        <v>173.20099999999999</v>
      </c>
      <c r="J25">
        <v>172.244</v>
      </c>
      <c r="K25">
        <v>173.90799999999999</v>
      </c>
      <c r="L25">
        <f t="shared" si="2"/>
        <v>172.10139999999998</v>
      </c>
      <c r="M25">
        <f>L23/L25</f>
        <v>3.5353704269692177</v>
      </c>
    </row>
    <row r="26" spans="1:15" x14ac:dyDescent="0.3">
      <c r="A26" t="s">
        <v>60</v>
      </c>
      <c r="B26">
        <v>600.52800000000002</v>
      </c>
      <c r="C26">
        <v>590.77700000000004</v>
      </c>
      <c r="D26">
        <v>581.16899999999998</v>
      </c>
      <c r="E26">
        <v>581.93799999999999</v>
      </c>
      <c r="F26">
        <v>578.01099999999997</v>
      </c>
      <c r="G26">
        <v>585.45600000000002</v>
      </c>
      <c r="H26">
        <v>589.82299999999998</v>
      </c>
      <c r="I26">
        <v>580.49900000000002</v>
      </c>
      <c r="J26">
        <v>595.55999999999995</v>
      </c>
      <c r="K26">
        <v>581.76700000000005</v>
      </c>
      <c r="L26">
        <f>AVERAGE(B26:K26)</f>
        <v>586.55280000000005</v>
      </c>
      <c r="M26">
        <f>L23/L26</f>
        <v>1.0373187204971146</v>
      </c>
    </row>
    <row r="27" spans="1:15" x14ac:dyDescent="0.3">
      <c r="A27" t="s">
        <v>61</v>
      </c>
      <c r="B27">
        <v>216.26400000000001</v>
      </c>
      <c r="C27">
        <v>218.96299999999999</v>
      </c>
      <c r="D27">
        <v>215.28</v>
      </c>
      <c r="E27">
        <v>209.35400000000001</v>
      </c>
      <c r="F27">
        <v>209.56399999999999</v>
      </c>
      <c r="G27">
        <v>209.17400000000001</v>
      </c>
      <c r="H27">
        <v>208.24700000000001</v>
      </c>
      <c r="I27">
        <v>212.69399999999999</v>
      </c>
      <c r="J27">
        <v>211.44200000000001</v>
      </c>
      <c r="K27">
        <v>207.83699999999999</v>
      </c>
      <c r="L27">
        <f t="shared" si="2"/>
        <v>211.8819</v>
      </c>
      <c r="M27">
        <f>L23/L27</f>
        <v>2.8716100808988405</v>
      </c>
    </row>
    <row r="31" spans="1:15" x14ac:dyDescent="0.3">
      <c r="A31" t="s">
        <v>31</v>
      </c>
      <c r="B31" s="7" t="s">
        <v>7</v>
      </c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5" x14ac:dyDescent="0.3">
      <c r="A32" t="s">
        <v>0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 t="s">
        <v>6</v>
      </c>
      <c r="N32" t="s">
        <v>62</v>
      </c>
      <c r="O32" t="s">
        <v>66</v>
      </c>
    </row>
    <row r="33" spans="1:15" x14ac:dyDescent="0.3">
      <c r="A33" t="s">
        <v>1</v>
      </c>
      <c r="B33">
        <v>4815.71</v>
      </c>
      <c r="C33">
        <v>4819.43</v>
      </c>
      <c r="D33">
        <v>4849.53</v>
      </c>
      <c r="E33">
        <v>4871.7299999999996</v>
      </c>
      <c r="F33">
        <v>4865.28</v>
      </c>
      <c r="G33">
        <v>4861.8500000000004</v>
      </c>
      <c r="H33">
        <v>4865.24</v>
      </c>
      <c r="I33">
        <v>4888.88</v>
      </c>
      <c r="J33">
        <v>4960.2700000000004</v>
      </c>
      <c r="K33">
        <v>4979.84</v>
      </c>
      <c r="L33">
        <f>AVERAGE(B33:K33)</f>
        <v>4877.7759999999998</v>
      </c>
    </row>
    <row r="34" spans="1:15" x14ac:dyDescent="0.3">
      <c r="A34" t="s">
        <v>58</v>
      </c>
      <c r="B34">
        <v>954.85699999999997</v>
      </c>
      <c r="C34">
        <v>937.74599999999998</v>
      </c>
      <c r="D34">
        <v>955.048</v>
      </c>
      <c r="E34">
        <v>944.91300000000001</v>
      </c>
      <c r="F34">
        <v>952.351</v>
      </c>
      <c r="G34">
        <v>952.91399999999999</v>
      </c>
      <c r="H34">
        <v>961.59299999999996</v>
      </c>
      <c r="I34">
        <v>950.62699999999995</v>
      </c>
      <c r="J34">
        <v>963.53899999999999</v>
      </c>
      <c r="K34">
        <v>964.97799999999995</v>
      </c>
      <c r="L34">
        <f t="shared" ref="L34:L37" si="3">AVERAGE(B34:K34)</f>
        <v>953.85659999999984</v>
      </c>
      <c r="M34">
        <f>L33/L34</f>
        <v>5.1137414156383683</v>
      </c>
      <c r="N34" s="4">
        <v>0.2732</v>
      </c>
      <c r="O34" s="4">
        <f>1-N34</f>
        <v>0.7268</v>
      </c>
    </row>
    <row r="35" spans="1:15" x14ac:dyDescent="0.3">
      <c r="A35" t="s">
        <v>59</v>
      </c>
      <c r="B35">
        <v>1192.25</v>
      </c>
      <c r="C35">
        <v>1209.82</v>
      </c>
      <c r="D35">
        <v>1203.5</v>
      </c>
      <c r="E35">
        <v>1195.83</v>
      </c>
      <c r="F35">
        <v>1206.01</v>
      </c>
      <c r="G35">
        <v>1224.73</v>
      </c>
      <c r="H35">
        <v>1190.51</v>
      </c>
      <c r="I35">
        <v>1209.0999999999999</v>
      </c>
      <c r="J35">
        <v>1210.02</v>
      </c>
      <c r="K35">
        <v>1220.5999999999999</v>
      </c>
      <c r="L35">
        <f t="shared" si="3"/>
        <v>1206.2370000000001</v>
      </c>
      <c r="M35">
        <f>L33/L35</f>
        <v>4.0437957051557856</v>
      </c>
      <c r="N35" s="4">
        <v>0.2</v>
      </c>
      <c r="O35" s="4">
        <f t="shared" ref="O35:O37" si="4">1-N35</f>
        <v>0.8</v>
      </c>
    </row>
    <row r="36" spans="1:15" x14ac:dyDescent="0.3">
      <c r="A36" t="s">
        <v>60</v>
      </c>
      <c r="B36">
        <v>2484.29</v>
      </c>
      <c r="C36">
        <v>2490.04</v>
      </c>
      <c r="D36">
        <v>2493.0500000000002</v>
      </c>
      <c r="E36">
        <v>2512.31</v>
      </c>
      <c r="F36">
        <v>2516.77</v>
      </c>
      <c r="G36">
        <v>2517.27</v>
      </c>
      <c r="H36">
        <v>2497.8000000000002</v>
      </c>
      <c r="I36">
        <v>2478.4499999999998</v>
      </c>
      <c r="J36">
        <v>2498.2600000000002</v>
      </c>
      <c r="K36">
        <v>2521.46</v>
      </c>
      <c r="L36">
        <f>AVERAGE(B36:K36)</f>
        <v>2500.9700000000003</v>
      </c>
      <c r="M36">
        <f>L33/L36</f>
        <v>1.9503536627788416</v>
      </c>
      <c r="N36" s="4">
        <v>0.62760000000000005</v>
      </c>
      <c r="O36" s="4">
        <f t="shared" si="4"/>
        <v>0.37239999999999995</v>
      </c>
    </row>
    <row r="37" spans="1:15" x14ac:dyDescent="0.3">
      <c r="A37" t="s">
        <v>61</v>
      </c>
      <c r="B37">
        <v>1285.76</v>
      </c>
      <c r="C37">
        <v>1290.25</v>
      </c>
      <c r="D37">
        <v>1287.1400000000001</v>
      </c>
      <c r="E37">
        <v>1294.51</v>
      </c>
      <c r="F37">
        <v>1311.05</v>
      </c>
      <c r="G37">
        <v>1295.07</v>
      </c>
      <c r="H37">
        <v>1302.4100000000001</v>
      </c>
      <c r="I37">
        <v>1296.5999999999999</v>
      </c>
      <c r="J37">
        <v>1307.03</v>
      </c>
      <c r="K37">
        <v>1306.77</v>
      </c>
      <c r="L37">
        <f t="shared" si="3"/>
        <v>1297.6590000000001</v>
      </c>
      <c r="M37">
        <f>L33/L37</f>
        <v>3.7589043038271219</v>
      </c>
      <c r="N37" s="4">
        <v>0.44819999999999999</v>
      </c>
      <c r="O37" s="4">
        <f t="shared" si="4"/>
        <v>0.55180000000000007</v>
      </c>
    </row>
    <row r="39" spans="1:15" x14ac:dyDescent="0.3">
      <c r="B39" s="8" t="s">
        <v>8</v>
      </c>
      <c r="C39" s="8"/>
      <c r="D39" s="8"/>
      <c r="E39" s="8"/>
    </row>
    <row r="40" spans="1:15" x14ac:dyDescent="0.3">
      <c r="A40" t="s">
        <v>63</v>
      </c>
      <c r="B40">
        <v>256</v>
      </c>
      <c r="C40">
        <v>512</v>
      </c>
      <c r="D40">
        <v>1024</v>
      </c>
      <c r="E40">
        <v>2048</v>
      </c>
    </row>
    <row r="41" spans="1:15" x14ac:dyDescent="0.3">
      <c r="A41" t="s">
        <v>58</v>
      </c>
      <c r="B41">
        <v>0.7856489080787894</v>
      </c>
      <c r="C41">
        <v>1.8487199383751536</v>
      </c>
      <c r="D41">
        <v>4.1200403307992293</v>
      </c>
      <c r="E41">
        <v>5.1137414156383683</v>
      </c>
    </row>
    <row r="42" spans="1:15" x14ac:dyDescent="0.3">
      <c r="A42" t="s">
        <v>59</v>
      </c>
      <c r="B42">
        <v>0.7611539505321363</v>
      </c>
      <c r="C42">
        <v>1.5666981004338818</v>
      </c>
      <c r="D42">
        <v>3.5353704269692177</v>
      </c>
      <c r="E42">
        <v>4.0437957051557856</v>
      </c>
    </row>
    <row r="43" spans="1:15" x14ac:dyDescent="0.3">
      <c r="A43" t="s">
        <v>60</v>
      </c>
      <c r="B43">
        <v>0.4123125253106924</v>
      </c>
      <c r="C43">
        <v>0.55200961166531526</v>
      </c>
      <c r="D43">
        <v>1.0373187204971146</v>
      </c>
      <c r="E43">
        <v>1.9503536627788416</v>
      </c>
    </row>
    <row r="44" spans="1:15" x14ac:dyDescent="0.3">
      <c r="A44" t="s">
        <v>61</v>
      </c>
      <c r="B44">
        <v>0.70656954569012953</v>
      </c>
      <c r="C44">
        <v>1.5304661201555114</v>
      </c>
      <c r="D44">
        <v>2.8716100808988405</v>
      </c>
      <c r="E44">
        <v>3.7589043038271219</v>
      </c>
    </row>
  </sheetData>
  <mergeCells count="5">
    <mergeCell ref="B1:L1"/>
    <mergeCell ref="B11:L11"/>
    <mergeCell ref="B21:L21"/>
    <mergeCell ref="B31:L31"/>
    <mergeCell ref="B39:E3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3B78-040D-4AE1-BBB3-5E0F23600C31}">
  <dimension ref="A1:M46"/>
  <sheetViews>
    <sheetView topLeftCell="A22" workbookViewId="0">
      <selection activeCell="B38" sqref="B38:K38"/>
    </sheetView>
  </sheetViews>
  <sheetFormatPr defaultRowHeight="14" x14ac:dyDescent="0.3"/>
  <cols>
    <col min="1" max="1" width="15.1640625" customWidth="1"/>
  </cols>
  <sheetData>
    <row r="1" spans="1:13" x14ac:dyDescent="0.3">
      <c r="A1" t="s">
        <v>34</v>
      </c>
      <c r="B1" s="7" t="s">
        <v>7</v>
      </c>
      <c r="C1" s="7"/>
      <c r="D1" s="7"/>
      <c r="E1" s="7"/>
      <c r="F1" s="7"/>
      <c r="G1" s="7"/>
      <c r="H1" s="7"/>
      <c r="I1" s="7"/>
      <c r="J1" s="7"/>
      <c r="K1" s="7"/>
      <c r="L1" s="7"/>
    </row>
    <row r="2" spans="1:13" x14ac:dyDescent="0.3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t="s">
        <v>6</v>
      </c>
      <c r="M2" t="s">
        <v>8</v>
      </c>
    </row>
    <row r="3" spans="1:13" x14ac:dyDescent="0.3">
      <c r="A3" t="s">
        <v>1</v>
      </c>
      <c r="B3">
        <v>9.7760999999999996</v>
      </c>
      <c r="C3">
        <v>9.6532999999999998</v>
      </c>
      <c r="D3">
        <v>9.7803000000000004</v>
      </c>
      <c r="E3">
        <v>9.7212999999999994</v>
      </c>
      <c r="F3">
        <v>9.7195</v>
      </c>
      <c r="G3">
        <v>9.8097999999999992</v>
      </c>
      <c r="H3">
        <v>9.7504000000000008</v>
      </c>
      <c r="I3">
        <v>9.7622999999999998</v>
      </c>
      <c r="J3">
        <v>9.7370000000000001</v>
      </c>
      <c r="K3">
        <v>9.7929999999999993</v>
      </c>
      <c r="L3">
        <f>AVERAGE(B3:K3)</f>
        <v>9.7502999999999993</v>
      </c>
    </row>
    <row r="4" spans="1:13" x14ac:dyDescent="0.3">
      <c r="A4" t="s">
        <v>35</v>
      </c>
      <c r="B4">
        <v>21.8748</v>
      </c>
      <c r="C4">
        <v>21.986799999999999</v>
      </c>
      <c r="D4">
        <v>12.585800000000001</v>
      </c>
      <c r="E4">
        <v>21.6157</v>
      </c>
      <c r="F4">
        <v>19.817699999999999</v>
      </c>
      <c r="G4">
        <v>20.526800000000001</v>
      </c>
      <c r="H4">
        <v>21.9239</v>
      </c>
      <c r="I4">
        <v>21.1907</v>
      </c>
      <c r="J4">
        <v>21.4345</v>
      </c>
      <c r="K4">
        <v>22.064499999999999</v>
      </c>
      <c r="L4">
        <f t="shared" ref="L4:L8" si="0">AVERAGE(B4:K4)</f>
        <v>20.502120000000001</v>
      </c>
      <c r="M4">
        <f>L3/L4</f>
        <v>0.47557520880767445</v>
      </c>
    </row>
    <row r="5" spans="1:13" x14ac:dyDescent="0.3">
      <c r="A5" t="s">
        <v>36</v>
      </c>
      <c r="B5">
        <v>21.5976</v>
      </c>
      <c r="C5">
        <v>20.258600000000001</v>
      </c>
      <c r="D5">
        <v>22.033100000000001</v>
      </c>
      <c r="E5">
        <v>20.331499999999998</v>
      </c>
      <c r="F5">
        <v>20.226600000000001</v>
      </c>
      <c r="G5">
        <v>21.450399999999998</v>
      </c>
      <c r="H5">
        <v>21.474299999999999</v>
      </c>
      <c r="I5">
        <v>20.2698</v>
      </c>
      <c r="J5">
        <v>20.550599999999999</v>
      </c>
      <c r="K5">
        <v>20.450600000000001</v>
      </c>
      <c r="L5">
        <f t="shared" si="0"/>
        <v>20.86431</v>
      </c>
      <c r="M5">
        <f>L3/L5</f>
        <v>0.46731955190466395</v>
      </c>
    </row>
    <row r="6" spans="1:13" x14ac:dyDescent="0.3">
      <c r="A6" t="s">
        <v>37</v>
      </c>
      <c r="B6">
        <v>20.033200000000001</v>
      </c>
      <c r="C6">
        <v>19.635999999999999</v>
      </c>
      <c r="D6">
        <v>20.096599999999999</v>
      </c>
      <c r="E6">
        <v>19.666699999999999</v>
      </c>
      <c r="F6">
        <v>21.366399999999999</v>
      </c>
      <c r="G6">
        <v>20.362500000000001</v>
      </c>
      <c r="H6">
        <v>20.346499999999999</v>
      </c>
      <c r="I6">
        <v>19.889399999999998</v>
      </c>
      <c r="J6">
        <v>19.568999999999999</v>
      </c>
      <c r="K6">
        <v>19.456499999999998</v>
      </c>
      <c r="L6">
        <f t="shared" si="0"/>
        <v>20.042279999999998</v>
      </c>
      <c r="M6">
        <f>L3/L6</f>
        <v>0.48648656739652374</v>
      </c>
    </row>
    <row r="7" spans="1:13" x14ac:dyDescent="0.3">
      <c r="A7" t="s">
        <v>38</v>
      </c>
      <c r="B7">
        <v>10.1724</v>
      </c>
      <c r="C7">
        <v>10.1995</v>
      </c>
      <c r="D7">
        <v>19.662299999999998</v>
      </c>
      <c r="E7">
        <v>9.7942</v>
      </c>
      <c r="F7">
        <v>10.0459</v>
      </c>
      <c r="G7">
        <v>10.7445</v>
      </c>
      <c r="H7">
        <v>10.879799999999999</v>
      </c>
      <c r="I7">
        <v>10.0784</v>
      </c>
      <c r="J7">
        <v>9.7446000000000002</v>
      </c>
      <c r="K7">
        <v>10.263299999999999</v>
      </c>
      <c r="L7">
        <f t="shared" si="0"/>
        <v>11.158490000000002</v>
      </c>
      <c r="M7">
        <f>L3/L7</f>
        <v>0.87380102504908796</v>
      </c>
    </row>
    <row r="8" spans="1:13" x14ac:dyDescent="0.3">
      <c r="A8" t="s">
        <v>39</v>
      </c>
      <c r="B8">
        <v>9.4047999999999998</v>
      </c>
      <c r="C8">
        <v>9.3994</v>
      </c>
      <c r="D8">
        <v>9.7538999999999998</v>
      </c>
      <c r="E8">
        <v>10.679600000000001</v>
      </c>
      <c r="F8">
        <v>10.471500000000001</v>
      </c>
      <c r="G8">
        <v>9.7965</v>
      </c>
      <c r="H8">
        <v>9.9913000000000007</v>
      </c>
      <c r="I8">
        <v>9.4311000000000007</v>
      </c>
      <c r="J8">
        <v>9.1646000000000001</v>
      </c>
      <c r="K8">
        <v>10.382899999999999</v>
      </c>
      <c r="L8">
        <f t="shared" si="0"/>
        <v>9.8475600000000014</v>
      </c>
      <c r="M8">
        <f>L3/L8</f>
        <v>0.99012344174597544</v>
      </c>
    </row>
    <row r="11" spans="1:13" x14ac:dyDescent="0.3">
      <c r="A11" t="s">
        <v>40</v>
      </c>
      <c r="B11" s="7" t="s">
        <v>7</v>
      </c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3" x14ac:dyDescent="0.3">
      <c r="A12" t="s">
        <v>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 t="s">
        <v>6</v>
      </c>
      <c r="M12" t="s">
        <v>8</v>
      </c>
    </row>
    <row r="13" spans="1:13" x14ac:dyDescent="0.3">
      <c r="A13" t="s">
        <v>1</v>
      </c>
      <c r="B13">
        <v>71.623000000000005</v>
      </c>
      <c r="C13">
        <v>74.273700000000005</v>
      </c>
      <c r="D13">
        <v>72.3416</v>
      </c>
      <c r="E13">
        <v>70.631500000000003</v>
      </c>
      <c r="F13">
        <v>70.789100000000005</v>
      </c>
      <c r="G13">
        <v>71.970699999999994</v>
      </c>
      <c r="H13">
        <v>72.03</v>
      </c>
      <c r="I13">
        <v>71.672899999999998</v>
      </c>
      <c r="J13">
        <v>71.296599999999998</v>
      </c>
      <c r="K13">
        <v>71.250500000000002</v>
      </c>
      <c r="L13">
        <f>AVERAGE(B13:K13)</f>
        <v>71.787959999999998</v>
      </c>
    </row>
    <row r="14" spans="1:13" x14ac:dyDescent="0.3">
      <c r="A14" t="s">
        <v>35</v>
      </c>
      <c r="B14">
        <v>51.996299999999998</v>
      </c>
      <c r="C14">
        <v>53.779600000000002</v>
      </c>
      <c r="D14">
        <v>52.272199999999998</v>
      </c>
      <c r="E14">
        <v>52.959099999999999</v>
      </c>
      <c r="F14">
        <v>51.7866</v>
      </c>
      <c r="G14">
        <v>52.262900000000002</v>
      </c>
      <c r="H14">
        <v>54.219299999999997</v>
      </c>
      <c r="I14">
        <v>52.052700000000002</v>
      </c>
      <c r="J14">
        <v>51.535200000000003</v>
      </c>
      <c r="K14">
        <v>52.985900000000001</v>
      </c>
      <c r="L14">
        <f t="shared" ref="L14:L18" si="1">AVERAGE(B14:K14)</f>
        <v>52.584980000000009</v>
      </c>
      <c r="M14">
        <f>L13/L14</f>
        <v>1.365179943017949</v>
      </c>
    </row>
    <row r="15" spans="1:13" x14ac:dyDescent="0.3">
      <c r="A15" t="s">
        <v>36</v>
      </c>
      <c r="B15">
        <v>47.363</v>
      </c>
      <c r="C15">
        <v>47.546199999999999</v>
      </c>
      <c r="D15">
        <v>48.345100000000002</v>
      </c>
      <c r="E15">
        <v>46.774799999999999</v>
      </c>
      <c r="F15">
        <v>47.652700000000003</v>
      </c>
      <c r="G15">
        <v>50.628100000000003</v>
      </c>
      <c r="H15">
        <v>48.841000000000001</v>
      </c>
      <c r="I15">
        <v>47.024900000000002</v>
      </c>
      <c r="J15">
        <v>48.637700000000002</v>
      </c>
      <c r="K15">
        <v>49.073399999999999</v>
      </c>
      <c r="L15">
        <f t="shared" si="1"/>
        <v>48.188690000000001</v>
      </c>
      <c r="M15">
        <f>L13/L15</f>
        <v>1.4897263237494109</v>
      </c>
    </row>
    <row r="16" spans="1:13" x14ac:dyDescent="0.3">
      <c r="A16" t="s">
        <v>37</v>
      </c>
      <c r="B16">
        <v>47.480600000000003</v>
      </c>
      <c r="C16">
        <v>45.588299999999997</v>
      </c>
      <c r="D16">
        <v>45.712200000000003</v>
      </c>
      <c r="E16">
        <v>47.088700000000003</v>
      </c>
      <c r="F16">
        <v>48.604399999999998</v>
      </c>
      <c r="G16">
        <v>47.040300000000002</v>
      </c>
      <c r="H16">
        <v>48.297699999999999</v>
      </c>
      <c r="I16">
        <v>45.215299999999999</v>
      </c>
      <c r="J16">
        <v>45.822099999999999</v>
      </c>
      <c r="K16">
        <v>45.447499999999998</v>
      </c>
      <c r="L16">
        <f t="shared" si="1"/>
        <v>46.629710000000003</v>
      </c>
      <c r="M16">
        <f>L13/L16</f>
        <v>1.5395326284465418</v>
      </c>
    </row>
    <row r="17" spans="1:13" x14ac:dyDescent="0.3">
      <c r="A17" t="s">
        <v>38</v>
      </c>
      <c r="B17">
        <v>30.1859</v>
      </c>
      <c r="C17">
        <v>28.4573</v>
      </c>
      <c r="D17">
        <v>31.014600000000002</v>
      </c>
      <c r="E17">
        <v>29.3066</v>
      </c>
      <c r="F17">
        <v>28.992599999999999</v>
      </c>
      <c r="G17">
        <v>30.865200000000002</v>
      </c>
      <c r="H17">
        <v>30.4481</v>
      </c>
      <c r="I17">
        <v>29.439399999999999</v>
      </c>
      <c r="J17">
        <v>28.356200000000001</v>
      </c>
      <c r="K17">
        <v>29.6783</v>
      </c>
      <c r="L17">
        <f t="shared" si="1"/>
        <v>29.674420000000005</v>
      </c>
      <c r="M17">
        <f>L13/L17</f>
        <v>2.4191866260570549</v>
      </c>
    </row>
    <row r="18" spans="1:13" x14ac:dyDescent="0.3">
      <c r="A18" t="s">
        <v>39</v>
      </c>
      <c r="B18">
        <v>27.6496</v>
      </c>
      <c r="C18">
        <v>26.0472</v>
      </c>
      <c r="D18">
        <v>26.4039</v>
      </c>
      <c r="E18">
        <v>28.753699999999998</v>
      </c>
      <c r="F18">
        <v>26.64</v>
      </c>
      <c r="G18">
        <v>26.799700000000001</v>
      </c>
      <c r="H18">
        <v>26.932200000000002</v>
      </c>
      <c r="I18">
        <v>26.188800000000001</v>
      </c>
      <c r="J18">
        <v>25.6799</v>
      </c>
      <c r="K18">
        <v>26.391400000000001</v>
      </c>
      <c r="L18">
        <f t="shared" si="1"/>
        <v>26.748640000000002</v>
      </c>
      <c r="M18">
        <f>L13/L18</f>
        <v>2.6837985034005465</v>
      </c>
    </row>
    <row r="21" spans="1:13" x14ac:dyDescent="0.3">
      <c r="A21" t="s">
        <v>41</v>
      </c>
      <c r="B21" s="7" t="s">
        <v>7</v>
      </c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3" x14ac:dyDescent="0.3">
      <c r="A22" t="s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 t="s">
        <v>6</v>
      </c>
      <c r="M22" t="s">
        <v>8</v>
      </c>
    </row>
    <row r="23" spans="1:13" x14ac:dyDescent="0.3">
      <c r="A23" t="s">
        <v>1</v>
      </c>
      <c r="B23">
        <v>613.57000000000005</v>
      </c>
      <c r="C23">
        <v>594.97400000000005</v>
      </c>
      <c r="D23">
        <v>618.63199999999995</v>
      </c>
      <c r="E23">
        <v>620.25199999999995</v>
      </c>
      <c r="F23">
        <v>612.80100000000004</v>
      </c>
      <c r="G23">
        <v>619.41999999999996</v>
      </c>
      <c r="H23">
        <v>618.66200000000003</v>
      </c>
      <c r="I23">
        <v>621.98400000000004</v>
      </c>
      <c r="J23">
        <v>615.59500000000003</v>
      </c>
      <c r="K23">
        <v>615.86300000000006</v>
      </c>
      <c r="L23">
        <f>AVERAGE(B23:K23)</f>
        <v>615.17530000000011</v>
      </c>
    </row>
    <row r="24" spans="1:13" x14ac:dyDescent="0.3">
      <c r="A24" t="s">
        <v>35</v>
      </c>
      <c r="B24">
        <v>202.42099999999999</v>
      </c>
      <c r="C24">
        <v>199.084</v>
      </c>
      <c r="D24">
        <v>202.39699999999999</v>
      </c>
      <c r="E24">
        <v>201.875</v>
      </c>
      <c r="F24">
        <v>198.36799999999999</v>
      </c>
      <c r="G24">
        <v>201.02699999999999</v>
      </c>
      <c r="H24">
        <v>198.58500000000001</v>
      </c>
      <c r="I24">
        <v>192.12299999999999</v>
      </c>
      <c r="J24">
        <v>201.488</v>
      </c>
      <c r="K24">
        <v>197.79</v>
      </c>
      <c r="L24">
        <f t="shared" ref="L24:L28" si="2">AVERAGE(B24:K24)</f>
        <v>199.51580000000001</v>
      </c>
      <c r="M24">
        <f>L23/L24</f>
        <v>3.0833412692127644</v>
      </c>
    </row>
    <row r="25" spans="1:13" x14ac:dyDescent="0.3">
      <c r="A25" t="s">
        <v>36</v>
      </c>
      <c r="B25">
        <v>185.274</v>
      </c>
      <c r="C25">
        <v>177.89599999999999</v>
      </c>
      <c r="D25">
        <v>176.97200000000001</v>
      </c>
      <c r="E25">
        <v>182.57900000000001</v>
      </c>
      <c r="F25">
        <v>177.67400000000001</v>
      </c>
      <c r="G25">
        <v>179.03100000000001</v>
      </c>
      <c r="H25">
        <v>178.21799999999999</v>
      </c>
      <c r="I25">
        <v>180.102</v>
      </c>
      <c r="J25">
        <v>185.03299999999999</v>
      </c>
      <c r="K25">
        <v>181.95</v>
      </c>
      <c r="L25">
        <f t="shared" si="2"/>
        <v>180.47290000000001</v>
      </c>
      <c r="M25">
        <f>L23/L25</f>
        <v>3.4086851820965922</v>
      </c>
    </row>
    <row r="26" spans="1:13" x14ac:dyDescent="0.3">
      <c r="A26" t="s">
        <v>37</v>
      </c>
      <c r="B26">
        <v>168.554</v>
      </c>
      <c r="C26">
        <v>165.19200000000001</v>
      </c>
      <c r="D26">
        <v>164.774</v>
      </c>
      <c r="E26">
        <v>166.74299999999999</v>
      </c>
      <c r="F26">
        <v>163.541</v>
      </c>
      <c r="G26">
        <v>164.518</v>
      </c>
      <c r="H26">
        <v>163.15</v>
      </c>
      <c r="I26">
        <v>165.297</v>
      </c>
      <c r="J26">
        <v>164.66900000000001</v>
      </c>
      <c r="K26">
        <v>170.16300000000001</v>
      </c>
      <c r="L26">
        <f t="shared" si="2"/>
        <v>165.6601</v>
      </c>
      <c r="M26">
        <f>L23/L26</f>
        <v>3.7134789849819003</v>
      </c>
    </row>
    <row r="27" spans="1:13" x14ac:dyDescent="0.3">
      <c r="A27" t="s">
        <v>38</v>
      </c>
      <c r="B27">
        <v>154.399</v>
      </c>
      <c r="C27">
        <v>153.90100000000001</v>
      </c>
      <c r="D27">
        <v>153.61000000000001</v>
      </c>
      <c r="E27">
        <v>151.01300000000001</v>
      </c>
      <c r="F27">
        <v>155.322</v>
      </c>
      <c r="G27">
        <v>153.85599999999999</v>
      </c>
      <c r="H27">
        <v>157.02799999999999</v>
      </c>
      <c r="I27">
        <v>161.708</v>
      </c>
      <c r="J27">
        <v>162.83000000000001</v>
      </c>
      <c r="K27">
        <v>155.96600000000001</v>
      </c>
      <c r="L27">
        <f t="shared" si="2"/>
        <v>155.96329999999998</v>
      </c>
      <c r="M27">
        <f>L23/L27</f>
        <v>3.9443593460769311</v>
      </c>
    </row>
    <row r="28" spans="1:13" x14ac:dyDescent="0.3">
      <c r="A28" t="s">
        <v>39</v>
      </c>
      <c r="B28">
        <v>130.05699999999999</v>
      </c>
      <c r="C28">
        <v>129.83699999999999</v>
      </c>
      <c r="D28">
        <v>130.14099999999999</v>
      </c>
      <c r="E28">
        <v>130.90299999999999</v>
      </c>
      <c r="F28">
        <v>130.34899999999999</v>
      </c>
      <c r="G28">
        <v>130.197</v>
      </c>
      <c r="H28">
        <v>130.47399999999999</v>
      </c>
      <c r="I28">
        <v>137.905</v>
      </c>
      <c r="J28">
        <v>131.773</v>
      </c>
      <c r="K28">
        <v>131.696</v>
      </c>
      <c r="L28">
        <f t="shared" si="2"/>
        <v>131.33319999999998</v>
      </c>
      <c r="M28">
        <f>L23/L28</f>
        <v>4.6840806437366957</v>
      </c>
    </row>
    <row r="31" spans="1:13" x14ac:dyDescent="0.3">
      <c r="A31" t="s">
        <v>42</v>
      </c>
      <c r="B31" s="7" t="s">
        <v>7</v>
      </c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3" x14ac:dyDescent="0.3">
      <c r="A32" t="s">
        <v>0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 t="s">
        <v>6</v>
      </c>
      <c r="M32" t="s">
        <v>8</v>
      </c>
    </row>
    <row r="33" spans="1:13" x14ac:dyDescent="0.3">
      <c r="A33" t="s">
        <v>1</v>
      </c>
      <c r="B33">
        <v>4839.09</v>
      </c>
      <c r="C33">
        <v>4842.18</v>
      </c>
      <c r="D33">
        <v>4856.28</v>
      </c>
      <c r="E33">
        <v>4993.8900000000003</v>
      </c>
      <c r="F33">
        <v>5000.0200000000004</v>
      </c>
      <c r="G33">
        <v>5060.01</v>
      </c>
      <c r="H33">
        <v>5072.63</v>
      </c>
      <c r="I33">
        <v>4907.91</v>
      </c>
      <c r="J33">
        <v>4968.79</v>
      </c>
      <c r="K33">
        <v>4905.5</v>
      </c>
      <c r="L33">
        <f>AVERAGE(B33:K33)</f>
        <v>4944.6299999999992</v>
      </c>
    </row>
    <row r="34" spans="1:13" x14ac:dyDescent="0.3">
      <c r="A34" t="s">
        <v>35</v>
      </c>
      <c r="B34">
        <v>1233.3800000000001</v>
      </c>
      <c r="C34">
        <v>1252.75</v>
      </c>
      <c r="D34">
        <v>1260.4100000000001</v>
      </c>
      <c r="E34">
        <v>1285.2</v>
      </c>
      <c r="F34">
        <v>1282.42</v>
      </c>
      <c r="G34">
        <v>1296.81</v>
      </c>
      <c r="H34">
        <v>1299.28</v>
      </c>
      <c r="I34">
        <v>1299.6199999999999</v>
      </c>
      <c r="J34">
        <v>1293.8399999999999</v>
      </c>
      <c r="K34">
        <v>1276.47</v>
      </c>
      <c r="L34">
        <f t="shared" ref="L34:L38" si="3">AVERAGE(B34:K34)</f>
        <v>1278.0179999999998</v>
      </c>
      <c r="M34">
        <f>L33/L34</f>
        <v>3.8689830659662072</v>
      </c>
    </row>
    <row r="35" spans="1:13" x14ac:dyDescent="0.3">
      <c r="A35" t="s">
        <v>36</v>
      </c>
      <c r="B35">
        <v>1017.61</v>
      </c>
      <c r="C35">
        <v>1027.68</v>
      </c>
      <c r="D35">
        <v>1034.6199999999999</v>
      </c>
      <c r="E35">
        <v>1051.44</v>
      </c>
      <c r="F35">
        <v>1044.8900000000001</v>
      </c>
      <c r="G35">
        <v>1056.79</v>
      </c>
      <c r="H35">
        <v>1057.05</v>
      </c>
      <c r="I35">
        <v>1054.51</v>
      </c>
      <c r="J35">
        <v>1048.03</v>
      </c>
      <c r="K35">
        <v>1056.45</v>
      </c>
      <c r="L35">
        <f t="shared" si="3"/>
        <v>1044.9070000000002</v>
      </c>
      <c r="M35">
        <f>L33/L35</f>
        <v>4.7321244857197806</v>
      </c>
    </row>
    <row r="36" spans="1:13" x14ac:dyDescent="0.3">
      <c r="A36" t="s">
        <v>37</v>
      </c>
      <c r="B36">
        <v>1009.29</v>
      </c>
      <c r="C36">
        <v>1018.92</v>
      </c>
      <c r="D36">
        <v>1039.0899999999999</v>
      </c>
      <c r="E36">
        <v>1039.95</v>
      </c>
      <c r="F36">
        <v>1039.47</v>
      </c>
      <c r="G36">
        <v>1035.1500000000001</v>
      </c>
      <c r="H36">
        <v>1042.3399999999999</v>
      </c>
      <c r="I36">
        <v>1040.9000000000001</v>
      </c>
      <c r="J36">
        <v>1036.42</v>
      </c>
      <c r="K36">
        <v>1042.33</v>
      </c>
      <c r="L36">
        <f t="shared" si="3"/>
        <v>1034.386</v>
      </c>
      <c r="M36">
        <f>L33/L36</f>
        <v>4.7802561132884627</v>
      </c>
    </row>
    <row r="37" spans="1:13" x14ac:dyDescent="0.3">
      <c r="A37" t="s">
        <v>38</v>
      </c>
      <c r="B37">
        <v>1163.0999999999999</v>
      </c>
      <c r="C37">
        <v>1166.0899999999999</v>
      </c>
      <c r="D37">
        <v>1189.73</v>
      </c>
      <c r="E37">
        <v>1177.02</v>
      </c>
      <c r="F37">
        <v>1184.97</v>
      </c>
      <c r="G37">
        <v>1197</v>
      </c>
      <c r="H37">
        <v>1208.18</v>
      </c>
      <c r="I37">
        <v>1196.3</v>
      </c>
      <c r="J37">
        <v>1187.4100000000001</v>
      </c>
      <c r="K37">
        <v>1187.81</v>
      </c>
      <c r="L37">
        <f t="shared" si="3"/>
        <v>1185.761</v>
      </c>
      <c r="M37">
        <f>L33/L37</f>
        <v>4.170005591345979</v>
      </c>
    </row>
    <row r="38" spans="1:13" x14ac:dyDescent="0.3">
      <c r="A38" t="s">
        <v>39</v>
      </c>
      <c r="B38">
        <v>916.60599999999999</v>
      </c>
      <c r="C38">
        <v>916.44399999999996</v>
      </c>
      <c r="D38">
        <v>938.476</v>
      </c>
      <c r="E38">
        <v>922.85500000000002</v>
      </c>
      <c r="F38">
        <v>929.24599999999998</v>
      </c>
      <c r="G38">
        <v>933.34299999999996</v>
      </c>
      <c r="H38">
        <v>936.01300000000003</v>
      </c>
      <c r="I38">
        <v>945.23599999999999</v>
      </c>
      <c r="J38">
        <v>936.70699999999999</v>
      </c>
      <c r="K38">
        <v>937.34100000000001</v>
      </c>
      <c r="L38">
        <f t="shared" si="3"/>
        <v>931.22669999999994</v>
      </c>
      <c r="M38">
        <f>L33/L38</f>
        <v>5.3098026506327614</v>
      </c>
    </row>
    <row r="40" spans="1:13" x14ac:dyDescent="0.3">
      <c r="B40" s="8" t="s">
        <v>8</v>
      </c>
      <c r="C40" s="8"/>
      <c r="D40" s="8"/>
      <c r="E40" s="8"/>
    </row>
    <row r="41" spans="1:13" x14ac:dyDescent="0.3">
      <c r="A41" t="s">
        <v>43</v>
      </c>
      <c r="B41">
        <v>256</v>
      </c>
      <c r="C41">
        <v>512</v>
      </c>
      <c r="D41">
        <v>1024</v>
      </c>
      <c r="E41">
        <v>2048</v>
      </c>
    </row>
    <row r="42" spans="1:13" x14ac:dyDescent="0.3">
      <c r="A42" t="s">
        <v>35</v>
      </c>
      <c r="B42" s="5">
        <v>0.47557520880767445</v>
      </c>
      <c r="C42" s="5">
        <v>1.365179943017949</v>
      </c>
      <c r="D42" s="5">
        <v>3.0833412692127644</v>
      </c>
      <c r="E42" s="5">
        <v>3.8689830659662072</v>
      </c>
    </row>
    <row r="43" spans="1:13" x14ac:dyDescent="0.3">
      <c r="A43" t="s">
        <v>36</v>
      </c>
      <c r="B43" s="5">
        <v>0.46731955190466395</v>
      </c>
      <c r="C43" s="5">
        <v>1.4897263237494109</v>
      </c>
      <c r="D43" s="5">
        <v>3.4086851820965922</v>
      </c>
      <c r="E43" s="5">
        <v>4.7321244857197806</v>
      </c>
    </row>
    <row r="44" spans="1:13" x14ac:dyDescent="0.3">
      <c r="A44" t="s">
        <v>37</v>
      </c>
      <c r="B44" s="5">
        <v>0.48648656739652374</v>
      </c>
      <c r="C44" s="5">
        <v>1.5395326284465418</v>
      </c>
      <c r="D44" s="5">
        <v>3.7134789849819003</v>
      </c>
      <c r="E44" s="5">
        <v>4.7802561132884627</v>
      </c>
    </row>
    <row r="45" spans="1:13" x14ac:dyDescent="0.3">
      <c r="A45" t="s">
        <v>38</v>
      </c>
      <c r="B45" s="5">
        <v>0.87380102504908796</v>
      </c>
      <c r="C45" s="5">
        <v>2.4191866260570549</v>
      </c>
      <c r="D45" s="5">
        <v>3.9443593460769311</v>
      </c>
      <c r="E45" s="5">
        <v>4.170005591345979</v>
      </c>
    </row>
    <row r="46" spans="1:13" x14ac:dyDescent="0.3">
      <c r="A46" t="s">
        <v>39</v>
      </c>
      <c r="B46" s="5">
        <v>0.99012344174597544</v>
      </c>
      <c r="C46" s="5">
        <v>2.6837985034005465</v>
      </c>
      <c r="D46" s="5">
        <v>4.6840806437366957</v>
      </c>
      <c r="E46" s="5">
        <v>5.3098026506327614</v>
      </c>
    </row>
  </sheetData>
  <mergeCells count="5">
    <mergeCell ref="B1:L1"/>
    <mergeCell ref="B11:L11"/>
    <mergeCell ref="B21:L21"/>
    <mergeCell ref="B31:L31"/>
    <mergeCell ref="B40:E4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03CC0-FCE2-42AD-B5AB-A5AD60AF1A64}">
  <dimension ref="A1:M76"/>
  <sheetViews>
    <sheetView topLeftCell="C73" workbookViewId="0">
      <selection activeCell="B74" sqref="B74:L76"/>
    </sheetView>
  </sheetViews>
  <sheetFormatPr defaultRowHeight="14" x14ac:dyDescent="0.3"/>
  <cols>
    <col min="1" max="1" width="15" customWidth="1"/>
    <col min="2" max="2" width="9.1640625" customWidth="1"/>
    <col min="3" max="4" width="8.75" bestFit="1" customWidth="1"/>
    <col min="5" max="5" width="10.25" customWidth="1"/>
    <col min="6" max="6" width="11" customWidth="1"/>
    <col min="7" max="8" width="9.08203125" bestFit="1" customWidth="1"/>
    <col min="9" max="9" width="9.5" customWidth="1"/>
    <col min="10" max="10" width="10.9140625" customWidth="1"/>
    <col min="11" max="11" width="10.83203125" customWidth="1"/>
    <col min="12" max="12" width="8.75" customWidth="1"/>
  </cols>
  <sheetData>
    <row r="1" spans="1:13" x14ac:dyDescent="0.3">
      <c r="A1" t="s">
        <v>44</v>
      </c>
      <c r="B1" s="7" t="s">
        <v>7</v>
      </c>
      <c r="C1" s="7"/>
      <c r="D1" s="7"/>
      <c r="E1" s="7"/>
      <c r="F1" s="7"/>
      <c r="G1" s="7"/>
      <c r="H1" s="7"/>
      <c r="I1" s="7"/>
      <c r="J1" s="7"/>
      <c r="K1" s="7"/>
      <c r="L1" s="7"/>
    </row>
    <row r="2" spans="1:13" x14ac:dyDescent="0.3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 t="s">
        <v>6</v>
      </c>
      <c r="M2" t="s">
        <v>8</v>
      </c>
    </row>
    <row r="3" spans="1:13" x14ac:dyDescent="0.3">
      <c r="A3" t="s">
        <v>1</v>
      </c>
      <c r="B3">
        <v>4.4119999999999999</v>
      </c>
      <c r="C3">
        <v>4.8048999999999999</v>
      </c>
      <c r="D3">
        <v>4.8673999999999999</v>
      </c>
      <c r="E3">
        <v>4.4646999999999997</v>
      </c>
      <c r="F3">
        <v>4.6524000000000001</v>
      </c>
      <c r="G3">
        <v>4.8594999999999997</v>
      </c>
      <c r="H3">
        <v>4.4290000000000003</v>
      </c>
      <c r="I3">
        <v>4.5190000000000001</v>
      </c>
      <c r="J3">
        <v>4.4673999999999996</v>
      </c>
      <c r="K3">
        <v>4.3503999999999996</v>
      </c>
      <c r="L3">
        <f>AVERAGE(B3:K3)</f>
        <v>4.5826699999999994</v>
      </c>
    </row>
    <row r="4" spans="1:13" x14ac:dyDescent="0.3">
      <c r="A4" t="s">
        <v>45</v>
      </c>
      <c r="B4">
        <v>4.4211</v>
      </c>
      <c r="C4">
        <v>4.3628</v>
      </c>
      <c r="D4">
        <v>4.3426</v>
      </c>
      <c r="E4">
        <v>4.3128000000000002</v>
      </c>
      <c r="F4">
        <v>4.9316000000000004</v>
      </c>
      <c r="G4">
        <v>4.6669</v>
      </c>
      <c r="H4">
        <v>4.9828999999999999</v>
      </c>
      <c r="I4">
        <v>4.3928000000000003</v>
      </c>
      <c r="J4">
        <v>4.4942000000000002</v>
      </c>
      <c r="K4">
        <v>4.2991000000000001</v>
      </c>
      <c r="L4">
        <f t="shared" ref="L4:L5" si="0">AVERAGE(B4:K4)</f>
        <v>4.5206800000000005</v>
      </c>
      <c r="M4">
        <f>L3/L4</f>
        <v>1.0137125388215931</v>
      </c>
    </row>
    <row r="5" spans="1:13" x14ac:dyDescent="0.3">
      <c r="A5" t="s">
        <v>46</v>
      </c>
      <c r="B5">
        <v>5.3891999999999998</v>
      </c>
      <c r="C5">
        <v>5.5740999999999996</v>
      </c>
      <c r="D5">
        <v>5.8064</v>
      </c>
      <c r="E5">
        <v>5.0331000000000001</v>
      </c>
      <c r="F5">
        <v>4.657</v>
      </c>
      <c r="G5">
        <v>5.4903000000000004</v>
      </c>
      <c r="H5">
        <v>4.9076000000000004</v>
      </c>
      <c r="I5">
        <v>4.8901000000000003</v>
      </c>
      <c r="J5">
        <v>5.032</v>
      </c>
      <c r="K5">
        <v>5.7381000000000002</v>
      </c>
      <c r="L5">
        <f t="shared" si="0"/>
        <v>5.2517899999999997</v>
      </c>
      <c r="M5">
        <f>L3/L5</f>
        <v>0.87259201148560772</v>
      </c>
    </row>
    <row r="7" spans="1:13" x14ac:dyDescent="0.3">
      <c r="A7" t="s">
        <v>47</v>
      </c>
      <c r="B7" s="8" t="s">
        <v>7</v>
      </c>
      <c r="C7" s="8"/>
      <c r="D7" s="8"/>
      <c r="E7" s="8"/>
      <c r="F7" s="8"/>
      <c r="G7" s="8"/>
      <c r="H7" s="8"/>
      <c r="I7" s="8"/>
      <c r="J7" s="8"/>
      <c r="K7" s="8"/>
      <c r="L7" s="8"/>
    </row>
    <row r="8" spans="1:13" x14ac:dyDescent="0.3">
      <c r="A8" t="s">
        <v>0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 t="s">
        <v>6</v>
      </c>
      <c r="M8" t="s">
        <v>8</v>
      </c>
    </row>
    <row r="9" spans="1:13" x14ac:dyDescent="0.3">
      <c r="A9" t="s">
        <v>1</v>
      </c>
      <c r="B9">
        <v>6.5000999999999998</v>
      </c>
      <c r="C9">
        <v>6.0255999999999998</v>
      </c>
      <c r="D9">
        <v>6.0677000000000003</v>
      </c>
      <c r="E9">
        <v>6.9850000000000003</v>
      </c>
      <c r="F9">
        <v>6.5004999999999997</v>
      </c>
      <c r="G9">
        <v>6.3554000000000004</v>
      </c>
      <c r="H9">
        <v>6.1485000000000003</v>
      </c>
      <c r="I9">
        <v>6.5792000000000002</v>
      </c>
      <c r="J9">
        <v>6.5285000000000002</v>
      </c>
      <c r="K9">
        <v>6.0621999999999998</v>
      </c>
      <c r="L9">
        <f>AVERAGE(B9:K9)</f>
        <v>6.3752700000000004</v>
      </c>
    </row>
    <row r="10" spans="1:13" x14ac:dyDescent="0.3">
      <c r="A10" t="s">
        <v>45</v>
      </c>
      <c r="B10">
        <v>4.4238</v>
      </c>
      <c r="C10">
        <v>4.3917000000000002</v>
      </c>
      <c r="D10">
        <v>4.7664999999999997</v>
      </c>
      <c r="E10">
        <v>4.8360000000000003</v>
      </c>
      <c r="F10">
        <v>4.9303999999999997</v>
      </c>
      <c r="G10">
        <v>4.6642999999999999</v>
      </c>
      <c r="H10">
        <v>4.8070000000000004</v>
      </c>
      <c r="I10">
        <v>4.7916999999999996</v>
      </c>
      <c r="J10">
        <v>4.7462</v>
      </c>
      <c r="K10">
        <v>4.6508000000000003</v>
      </c>
      <c r="L10">
        <f t="shared" ref="L10:L11" si="1">AVERAGE(B10:K10)</f>
        <v>4.7008399999999995</v>
      </c>
      <c r="M10">
        <f>L9/L10</f>
        <v>1.3561980412011472</v>
      </c>
    </row>
    <row r="11" spans="1:13" x14ac:dyDescent="0.3">
      <c r="A11" t="s">
        <v>46</v>
      </c>
      <c r="B11">
        <v>4.9847000000000001</v>
      </c>
      <c r="C11">
        <v>5.1448999999999998</v>
      </c>
      <c r="D11">
        <v>6.2625999999999999</v>
      </c>
      <c r="E11">
        <v>5.1645000000000003</v>
      </c>
      <c r="F11">
        <v>5.8712999999999997</v>
      </c>
      <c r="G11">
        <v>5.8643000000000001</v>
      </c>
      <c r="H11">
        <v>5.7571000000000003</v>
      </c>
      <c r="I11">
        <v>6.1203000000000003</v>
      </c>
      <c r="J11">
        <v>5.7098000000000004</v>
      </c>
      <c r="K11">
        <v>5.0122</v>
      </c>
      <c r="L11">
        <f t="shared" si="1"/>
        <v>5.5891700000000002</v>
      </c>
      <c r="M11">
        <f>L9/L11</f>
        <v>1.1406470012542114</v>
      </c>
    </row>
    <row r="13" spans="1:13" x14ac:dyDescent="0.3">
      <c r="A13" t="s">
        <v>48</v>
      </c>
      <c r="B13" s="7" t="s">
        <v>7</v>
      </c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3" x14ac:dyDescent="0.3">
      <c r="A14" t="s">
        <v>0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 t="s">
        <v>6</v>
      </c>
      <c r="M14" t="s">
        <v>8</v>
      </c>
    </row>
    <row r="15" spans="1:13" x14ac:dyDescent="0.3">
      <c r="A15" t="s">
        <v>1</v>
      </c>
      <c r="B15">
        <v>14.4809</v>
      </c>
      <c r="C15">
        <v>14.345000000000001</v>
      </c>
      <c r="D15">
        <v>15.621700000000001</v>
      </c>
      <c r="E15">
        <v>14.848000000000001</v>
      </c>
      <c r="F15">
        <v>14.319699999999999</v>
      </c>
      <c r="G15">
        <v>15.904199999999999</v>
      </c>
      <c r="H15">
        <v>14.196</v>
      </c>
      <c r="I15">
        <v>13.9917</v>
      </c>
      <c r="J15">
        <v>14.052099999999999</v>
      </c>
      <c r="K15">
        <v>13.978300000000001</v>
      </c>
    </row>
    <row r="16" spans="1:13" x14ac:dyDescent="0.3">
      <c r="A16" t="s">
        <v>45</v>
      </c>
      <c r="B16">
        <v>5.6132999999999997</v>
      </c>
      <c r="C16">
        <v>5.5331999999999999</v>
      </c>
      <c r="D16">
        <v>5.1924999999999999</v>
      </c>
      <c r="E16">
        <v>5.0296000000000003</v>
      </c>
      <c r="F16">
        <v>5.2812000000000001</v>
      </c>
      <c r="G16">
        <v>5.0705999999999998</v>
      </c>
      <c r="H16">
        <v>4.9882999999999997</v>
      </c>
      <c r="I16">
        <v>4.9729000000000001</v>
      </c>
      <c r="J16">
        <v>5.016</v>
      </c>
      <c r="K16">
        <v>4.8537999999999997</v>
      </c>
      <c r="M16">
        <f>D74/D75</f>
        <v>2.8270347653022028</v>
      </c>
    </row>
    <row r="17" spans="1:13" x14ac:dyDescent="0.3">
      <c r="A17" t="s">
        <v>46</v>
      </c>
      <c r="B17">
        <v>5.4063999999999997</v>
      </c>
      <c r="C17">
        <v>5.9653999999999998</v>
      </c>
      <c r="D17">
        <v>5.87</v>
      </c>
      <c r="E17">
        <v>5.8324999999999996</v>
      </c>
      <c r="F17">
        <v>5.7041000000000004</v>
      </c>
      <c r="G17">
        <v>6.0397999999999996</v>
      </c>
      <c r="H17">
        <v>6.2088999999999999</v>
      </c>
      <c r="I17">
        <v>5.8456000000000001</v>
      </c>
      <c r="J17">
        <v>5.7602000000000002</v>
      </c>
      <c r="K17">
        <v>5.7088000000000001</v>
      </c>
      <c r="M17">
        <f>D74/D76</f>
        <v>2.4980005724893166</v>
      </c>
    </row>
    <row r="19" spans="1:13" x14ac:dyDescent="0.3">
      <c r="A19" t="s">
        <v>49</v>
      </c>
      <c r="B19" s="8" t="s">
        <v>7</v>
      </c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3" x14ac:dyDescent="0.3">
      <c r="A20" t="s">
        <v>0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 t="s">
        <v>6</v>
      </c>
      <c r="M20" t="s">
        <v>8</v>
      </c>
    </row>
    <row r="21" spans="1:13" x14ac:dyDescent="0.3">
      <c r="A21" t="s">
        <v>1</v>
      </c>
      <c r="B21">
        <v>296.03399999999999</v>
      </c>
      <c r="C21">
        <v>281.40100000000001</v>
      </c>
      <c r="D21">
        <v>290.44900000000001</v>
      </c>
      <c r="E21">
        <v>291.77</v>
      </c>
      <c r="F21">
        <v>290.15499999999997</v>
      </c>
      <c r="G21">
        <v>282.39600000000002</v>
      </c>
      <c r="H21">
        <v>288.98099999999999</v>
      </c>
      <c r="I21">
        <v>289.072</v>
      </c>
      <c r="J21">
        <v>284.36700000000002</v>
      </c>
      <c r="K21">
        <v>291.52100000000002</v>
      </c>
      <c r="L21">
        <f>AVERAGE(B21:K21)</f>
        <v>288.6146</v>
      </c>
    </row>
    <row r="22" spans="1:13" x14ac:dyDescent="0.3">
      <c r="A22" t="s">
        <v>45</v>
      </c>
      <c r="B22">
        <v>8.4123000000000001</v>
      </c>
      <c r="C22">
        <v>7.7054999999999998</v>
      </c>
      <c r="D22">
        <v>8.0175999999999998</v>
      </c>
      <c r="E22">
        <v>9.0229999999999997</v>
      </c>
      <c r="F22">
        <v>7.8193999999999999</v>
      </c>
      <c r="G22">
        <v>7.9328000000000003</v>
      </c>
      <c r="H22">
        <v>7.9066000000000001</v>
      </c>
      <c r="I22">
        <v>7.8765999999999998</v>
      </c>
      <c r="J22">
        <v>7.7714999999999996</v>
      </c>
      <c r="K22">
        <v>8.0243000000000002</v>
      </c>
      <c r="L22">
        <f t="shared" ref="L22:L23" si="2">AVERAGE(B22:K22)</f>
        <v>8.0489599999999992</v>
      </c>
      <c r="M22">
        <f>L21/L22</f>
        <v>35.857377847572856</v>
      </c>
    </row>
    <row r="23" spans="1:13" x14ac:dyDescent="0.3">
      <c r="A23" t="s">
        <v>46</v>
      </c>
      <c r="B23">
        <v>8.7683999999999997</v>
      </c>
      <c r="C23">
        <v>9.0824999999999996</v>
      </c>
      <c r="D23">
        <v>9.7952999999999992</v>
      </c>
      <c r="E23">
        <v>9.1298999999999992</v>
      </c>
      <c r="F23">
        <v>9.0189000000000004</v>
      </c>
      <c r="G23">
        <v>9.5525000000000002</v>
      </c>
      <c r="H23">
        <v>8.8039000000000005</v>
      </c>
      <c r="I23">
        <v>9.0065000000000008</v>
      </c>
      <c r="J23">
        <v>8.7452000000000005</v>
      </c>
      <c r="K23">
        <v>10.099500000000001</v>
      </c>
      <c r="L23">
        <f t="shared" si="2"/>
        <v>9.2002600000000019</v>
      </c>
      <c r="M23">
        <f>L21/L23</f>
        <v>31.370265622928041</v>
      </c>
    </row>
    <row r="25" spans="1:13" x14ac:dyDescent="0.3">
      <c r="A25" t="s">
        <v>50</v>
      </c>
      <c r="B25" s="7" t="s">
        <v>7</v>
      </c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3" x14ac:dyDescent="0.3">
      <c r="A26" t="s">
        <v>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 t="s">
        <v>6</v>
      </c>
      <c r="M26" t="s">
        <v>8</v>
      </c>
    </row>
    <row r="27" spans="1:13" x14ac:dyDescent="0.3">
      <c r="A27" t="s">
        <v>1</v>
      </c>
      <c r="B27">
        <v>1120.71</v>
      </c>
      <c r="C27">
        <v>1464.81</v>
      </c>
      <c r="D27">
        <v>1275.47</v>
      </c>
      <c r="E27">
        <v>1130.07</v>
      </c>
      <c r="F27">
        <v>1133.71</v>
      </c>
      <c r="G27">
        <v>1132.95</v>
      </c>
      <c r="H27">
        <v>1135.25</v>
      </c>
      <c r="I27">
        <v>1142.3</v>
      </c>
      <c r="J27">
        <v>1109.58</v>
      </c>
      <c r="K27">
        <v>1134.6500000000001</v>
      </c>
      <c r="L27">
        <f>AVERAGE(B27:K27)</f>
        <v>1177.9499999999998</v>
      </c>
    </row>
    <row r="28" spans="1:13" x14ac:dyDescent="0.3">
      <c r="A28" t="s">
        <v>45</v>
      </c>
      <c r="B28">
        <v>17.674199999999999</v>
      </c>
      <c r="C28">
        <v>24.7484</v>
      </c>
      <c r="D28">
        <v>18.428699999999999</v>
      </c>
      <c r="E28">
        <v>18.179400000000001</v>
      </c>
      <c r="F28">
        <v>17.8917</v>
      </c>
      <c r="G28">
        <v>17.907699999999998</v>
      </c>
      <c r="H28">
        <v>17.566600000000001</v>
      </c>
      <c r="I28">
        <v>17.679300000000001</v>
      </c>
      <c r="J28">
        <v>17.485299999999999</v>
      </c>
      <c r="K28">
        <v>17.2607</v>
      </c>
      <c r="L28">
        <f t="shared" ref="L28:L29" si="3">AVERAGE(B28:K28)</f>
        <v>18.482199999999999</v>
      </c>
      <c r="M28">
        <f>L27/L28</f>
        <v>63.734295700728261</v>
      </c>
    </row>
    <row r="29" spans="1:13" x14ac:dyDescent="0.3">
      <c r="A29" t="s">
        <v>46</v>
      </c>
      <c r="B29">
        <v>19.209599999999998</v>
      </c>
      <c r="C29">
        <v>23.709199999999999</v>
      </c>
      <c r="D29">
        <v>20.722799999999999</v>
      </c>
      <c r="E29">
        <v>20.816500000000001</v>
      </c>
      <c r="F29">
        <v>18.113099999999999</v>
      </c>
      <c r="G29">
        <v>19.534500000000001</v>
      </c>
      <c r="H29">
        <v>20.322700000000001</v>
      </c>
      <c r="I29">
        <v>19.864000000000001</v>
      </c>
      <c r="J29">
        <v>18.932500000000001</v>
      </c>
      <c r="K29">
        <v>19.8842</v>
      </c>
      <c r="L29">
        <f t="shared" si="3"/>
        <v>20.110910000000001</v>
      </c>
      <c r="M29">
        <f>L27/L29</f>
        <v>58.572685174365546</v>
      </c>
    </row>
    <row r="31" spans="1:13" x14ac:dyDescent="0.3">
      <c r="A31" t="s">
        <v>51</v>
      </c>
      <c r="B31" s="7" t="s">
        <v>7</v>
      </c>
      <c r="C31" s="7"/>
      <c r="D31" s="7"/>
      <c r="E31" s="7"/>
      <c r="F31" s="7"/>
      <c r="G31" s="7"/>
      <c r="H31" s="7"/>
      <c r="I31" s="7"/>
      <c r="J31" s="7"/>
      <c r="K31" s="7"/>
      <c r="L31" s="7"/>
    </row>
    <row r="32" spans="1:13" x14ac:dyDescent="0.3">
      <c r="A32" t="s">
        <v>0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 t="s">
        <v>6</v>
      </c>
      <c r="M32" t="s">
        <v>8</v>
      </c>
    </row>
    <row r="33" spans="1:13" x14ac:dyDescent="0.3">
      <c r="A33" t="s">
        <v>1</v>
      </c>
      <c r="B33">
        <v>12918.9</v>
      </c>
      <c r="C33">
        <v>13021.9</v>
      </c>
      <c r="D33">
        <v>13065.4</v>
      </c>
      <c r="E33">
        <v>12978.5</v>
      </c>
      <c r="F33">
        <v>12973.7</v>
      </c>
      <c r="G33">
        <v>13086.5</v>
      </c>
      <c r="H33">
        <v>13063.4</v>
      </c>
      <c r="I33">
        <v>12975.6</v>
      </c>
      <c r="J33">
        <v>12983.9</v>
      </c>
      <c r="K33">
        <v>12942.2</v>
      </c>
      <c r="L33">
        <f>AVERAGE(B33:K33)</f>
        <v>13000.999999999998</v>
      </c>
    </row>
    <row r="34" spans="1:13" x14ac:dyDescent="0.3">
      <c r="A34" t="s">
        <v>45</v>
      </c>
      <c r="B34">
        <v>94.776200000000003</v>
      </c>
      <c r="C34">
        <v>94.150700000000001</v>
      </c>
      <c r="D34">
        <v>94.436099999999996</v>
      </c>
      <c r="E34">
        <v>92.515000000000001</v>
      </c>
      <c r="F34">
        <v>95.538600000000002</v>
      </c>
      <c r="G34">
        <v>90.600300000000004</v>
      </c>
      <c r="H34">
        <v>89.746300000000005</v>
      </c>
      <c r="I34">
        <v>95.096000000000004</v>
      </c>
      <c r="J34">
        <v>96.382900000000006</v>
      </c>
      <c r="K34">
        <v>87.341099999999997</v>
      </c>
      <c r="L34">
        <f t="shared" ref="L34:L35" si="4">AVERAGE(B34:K34)</f>
        <v>93.058320000000009</v>
      </c>
      <c r="M34">
        <f>L33/L34</f>
        <v>139.70808843314597</v>
      </c>
    </row>
    <row r="35" spans="1:13" x14ac:dyDescent="0.3">
      <c r="A35" t="s">
        <v>46</v>
      </c>
      <c r="B35">
        <v>109.56</v>
      </c>
      <c r="C35">
        <v>108.01</v>
      </c>
      <c r="D35">
        <v>100.087</v>
      </c>
      <c r="E35">
        <v>108.27</v>
      </c>
      <c r="F35">
        <v>101.63800000000001</v>
      </c>
      <c r="G35">
        <v>106.764</v>
      </c>
      <c r="H35">
        <v>100.402</v>
      </c>
      <c r="I35">
        <v>105.527</v>
      </c>
      <c r="J35">
        <v>104.705</v>
      </c>
      <c r="K35">
        <v>99.861000000000004</v>
      </c>
      <c r="L35">
        <f t="shared" si="4"/>
        <v>104.48240000000001</v>
      </c>
      <c r="M35">
        <f>L33/L35</f>
        <v>124.43244029616469</v>
      </c>
    </row>
    <row r="37" spans="1:13" x14ac:dyDescent="0.3">
      <c r="A37" t="s">
        <v>52</v>
      </c>
      <c r="B37" s="8" t="s">
        <v>7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3" x14ac:dyDescent="0.3">
      <c r="A38" t="s">
        <v>0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 t="s">
        <v>6</v>
      </c>
      <c r="M38" t="s">
        <v>8</v>
      </c>
    </row>
    <row r="39" spans="1:13" x14ac:dyDescent="0.3">
      <c r="A39" t="s">
        <v>1</v>
      </c>
      <c r="B39">
        <v>58094.9</v>
      </c>
      <c r="C39">
        <v>58205.5</v>
      </c>
      <c r="D39">
        <v>58120.5</v>
      </c>
      <c r="E39">
        <v>58134.7</v>
      </c>
      <c r="F39">
        <v>57174.1</v>
      </c>
      <c r="G39">
        <v>57630.3</v>
      </c>
      <c r="H39">
        <v>57318.5</v>
      </c>
      <c r="I39">
        <v>57719.8</v>
      </c>
      <c r="J39">
        <v>57623.8</v>
      </c>
      <c r="K39">
        <v>57681.1</v>
      </c>
      <c r="L39">
        <f>AVERAGE(B39:K39)</f>
        <v>57770.319999999992</v>
      </c>
    </row>
    <row r="40" spans="1:13" x14ac:dyDescent="0.3">
      <c r="A40" t="s">
        <v>45</v>
      </c>
      <c r="B40">
        <v>560.58199999999999</v>
      </c>
      <c r="C40">
        <v>562.42200000000003</v>
      </c>
      <c r="D40">
        <v>563.904</v>
      </c>
      <c r="E40">
        <v>549.11</v>
      </c>
      <c r="F40">
        <v>552.32799999999997</v>
      </c>
      <c r="G40">
        <v>561.94600000000003</v>
      </c>
      <c r="H40">
        <v>548.60500000000002</v>
      </c>
      <c r="I40">
        <v>545.98099999999999</v>
      </c>
      <c r="J40">
        <v>557.18200000000002</v>
      </c>
      <c r="K40">
        <v>558.846</v>
      </c>
      <c r="L40">
        <f t="shared" ref="L40:L41" si="5">AVERAGE(B40:K40)</f>
        <v>556.09059999999988</v>
      </c>
      <c r="M40">
        <f>L39/L40</f>
        <v>103.8865249655362</v>
      </c>
    </row>
    <row r="41" spans="1:13" x14ac:dyDescent="0.3">
      <c r="A41" t="s">
        <v>46</v>
      </c>
      <c r="B41">
        <v>611.11199999999997</v>
      </c>
      <c r="C41">
        <v>620.577</v>
      </c>
      <c r="D41">
        <v>602.95299999999997</v>
      </c>
      <c r="E41">
        <v>600.69200000000001</v>
      </c>
      <c r="F41">
        <v>599.44299999999998</v>
      </c>
      <c r="G41">
        <v>600.59</v>
      </c>
      <c r="H41">
        <v>613.38400000000001</v>
      </c>
      <c r="I41">
        <v>589.952</v>
      </c>
      <c r="J41">
        <v>606.18499999999995</v>
      </c>
      <c r="K41">
        <v>600.25</v>
      </c>
      <c r="L41">
        <f t="shared" si="5"/>
        <v>604.51380000000006</v>
      </c>
      <c r="M41">
        <f>L39/L41</f>
        <v>95.564931685595909</v>
      </c>
    </row>
    <row r="43" spans="1:13" x14ac:dyDescent="0.3">
      <c r="A43" t="s">
        <v>53</v>
      </c>
      <c r="B43" s="7" t="s">
        <v>7</v>
      </c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3" x14ac:dyDescent="0.3">
      <c r="A44" t="s">
        <v>0</v>
      </c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  <c r="L44" t="s">
        <v>6</v>
      </c>
      <c r="M44" t="s">
        <v>8</v>
      </c>
    </row>
    <row r="45" spans="1:13" x14ac:dyDescent="0.3">
      <c r="A45" t="s">
        <v>1</v>
      </c>
      <c r="B45">
        <v>201266</v>
      </c>
      <c r="C45">
        <v>201253</v>
      </c>
      <c r="D45">
        <v>200928</v>
      </c>
      <c r="E45">
        <v>199918</v>
      </c>
      <c r="F45">
        <v>200575</v>
      </c>
      <c r="G45">
        <v>201066</v>
      </c>
      <c r="H45">
        <v>200797</v>
      </c>
      <c r="I45">
        <v>201188</v>
      </c>
      <c r="J45">
        <v>201348</v>
      </c>
      <c r="K45">
        <v>200752</v>
      </c>
      <c r="L45">
        <f>AVERAGE(B45:K45)</f>
        <v>200909.1</v>
      </c>
    </row>
    <row r="46" spans="1:13" x14ac:dyDescent="0.3">
      <c r="A46" t="s">
        <v>45</v>
      </c>
      <c r="B46">
        <v>4838.45</v>
      </c>
      <c r="C46">
        <v>4826.38</v>
      </c>
      <c r="D46">
        <v>4804.8900000000003</v>
      </c>
      <c r="E46">
        <v>4804.51</v>
      </c>
      <c r="F46">
        <v>4850.01</v>
      </c>
      <c r="G46">
        <v>4835.9799999999996</v>
      </c>
      <c r="H46">
        <v>4856.54</v>
      </c>
      <c r="I46">
        <v>4853.28</v>
      </c>
      <c r="J46">
        <v>4842.92</v>
      </c>
      <c r="K46">
        <v>4864.4799999999996</v>
      </c>
      <c r="L46">
        <f t="shared" ref="L46:L47" si="6">AVERAGE(B46:K46)</f>
        <v>4837.7440000000006</v>
      </c>
      <c r="M46">
        <f>L45/L46</f>
        <v>41.529502181181968</v>
      </c>
    </row>
    <row r="47" spans="1:13" x14ac:dyDescent="0.3">
      <c r="A47" t="s">
        <v>46</v>
      </c>
      <c r="B47">
        <v>4951.99</v>
      </c>
      <c r="C47">
        <v>5003.03</v>
      </c>
      <c r="D47">
        <v>4966.5200000000004</v>
      </c>
      <c r="E47">
        <v>4987.17</v>
      </c>
      <c r="F47">
        <v>4945.26</v>
      </c>
      <c r="G47">
        <v>4970.97</v>
      </c>
      <c r="H47">
        <v>5011.3500000000004</v>
      </c>
      <c r="I47">
        <v>4955.42</v>
      </c>
      <c r="J47">
        <v>5502.25</v>
      </c>
      <c r="K47">
        <v>4972.1099999999997</v>
      </c>
      <c r="L47">
        <f t="shared" si="6"/>
        <v>5026.607</v>
      </c>
      <c r="M47">
        <f>L45/L47</f>
        <v>39.969128280766732</v>
      </c>
    </row>
    <row r="49" spans="1:13" x14ac:dyDescent="0.3">
      <c r="A49" t="s">
        <v>54</v>
      </c>
      <c r="B49" s="8" t="s">
        <v>7</v>
      </c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1:13" x14ac:dyDescent="0.3">
      <c r="A50" t="s">
        <v>0</v>
      </c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 t="s">
        <v>6</v>
      </c>
      <c r="M50" t="s">
        <v>8</v>
      </c>
    </row>
    <row r="51" spans="1:13" x14ac:dyDescent="0.3">
      <c r="A51" t="s">
        <v>1</v>
      </c>
      <c r="B51">
        <v>154654</v>
      </c>
      <c r="C51">
        <v>154944</v>
      </c>
      <c r="D51">
        <v>154597</v>
      </c>
      <c r="E51">
        <v>154828</v>
      </c>
      <c r="F51">
        <v>154737</v>
      </c>
      <c r="G51">
        <v>154515</v>
      </c>
      <c r="H51">
        <v>155066</v>
      </c>
      <c r="I51">
        <v>154516</v>
      </c>
      <c r="J51">
        <v>154457</v>
      </c>
      <c r="K51">
        <v>155119</v>
      </c>
      <c r="L51">
        <f>AVERAGE(B51:K51)</f>
        <v>154743.29999999999</v>
      </c>
    </row>
    <row r="52" spans="1:13" x14ac:dyDescent="0.3">
      <c r="A52" t="s">
        <v>45</v>
      </c>
      <c r="B52">
        <v>8340.68</v>
      </c>
      <c r="C52">
        <v>8323.9</v>
      </c>
      <c r="D52">
        <v>8332.42</v>
      </c>
      <c r="E52">
        <v>8366.2900000000009</v>
      </c>
      <c r="F52">
        <v>8306.7800000000007</v>
      </c>
      <c r="G52">
        <v>8340.33</v>
      </c>
      <c r="H52">
        <v>8371.08</v>
      </c>
      <c r="I52">
        <v>8318.64</v>
      </c>
      <c r="J52">
        <v>8323.0300000000007</v>
      </c>
      <c r="K52">
        <v>8324.49</v>
      </c>
      <c r="L52">
        <f t="shared" ref="L52:L53" si="7">AVERAGE(B52:K52)</f>
        <v>8334.7639999999992</v>
      </c>
      <c r="M52">
        <f>L51/L52</f>
        <v>18.566008587645673</v>
      </c>
    </row>
    <row r="53" spans="1:13" x14ac:dyDescent="0.3">
      <c r="A53" t="s">
        <v>46</v>
      </c>
      <c r="B53">
        <v>8450.7199999999993</v>
      </c>
      <c r="C53">
        <v>8449.65</v>
      </c>
      <c r="D53">
        <v>8430.1200000000008</v>
      </c>
      <c r="E53">
        <v>8429.56</v>
      </c>
      <c r="F53">
        <v>8398.27</v>
      </c>
      <c r="G53">
        <v>8438.8700000000008</v>
      </c>
      <c r="H53">
        <v>8475.9699999999993</v>
      </c>
      <c r="I53">
        <v>8380.11</v>
      </c>
      <c r="J53">
        <v>8412.02</v>
      </c>
      <c r="K53">
        <v>8419.84</v>
      </c>
      <c r="L53">
        <f t="shared" si="7"/>
        <v>8428.512999999999</v>
      </c>
      <c r="M53">
        <f>L51/L53</f>
        <v>18.359501848072135</v>
      </c>
    </row>
    <row r="55" spans="1:13" x14ac:dyDescent="0.3">
      <c r="A55" t="s">
        <v>55</v>
      </c>
      <c r="B55" s="7" t="s">
        <v>7</v>
      </c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3" x14ac:dyDescent="0.3">
      <c r="A56" t="s">
        <v>0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 t="s">
        <v>6</v>
      </c>
      <c r="M56" t="s">
        <v>8</v>
      </c>
    </row>
    <row r="57" spans="1:13" x14ac:dyDescent="0.3">
      <c r="A57" t="s">
        <v>1</v>
      </c>
      <c r="B57" s="3">
        <v>1136430</v>
      </c>
      <c r="C57" s="3">
        <v>1141570</v>
      </c>
      <c r="D57" s="3">
        <v>1137510</v>
      </c>
      <c r="E57" s="3">
        <v>1139890</v>
      </c>
      <c r="F57" s="3">
        <v>1125930</v>
      </c>
      <c r="G57" s="3">
        <v>1123550</v>
      </c>
      <c r="H57" s="3">
        <v>1125220</v>
      </c>
      <c r="I57" s="3">
        <v>1125820</v>
      </c>
      <c r="J57" s="3">
        <v>1135880</v>
      </c>
      <c r="K57" s="3">
        <v>1135560</v>
      </c>
      <c r="L57">
        <f>AVERAGE(B57:K57)</f>
        <v>1132736</v>
      </c>
    </row>
    <row r="58" spans="1:13" x14ac:dyDescent="0.3">
      <c r="A58" t="s">
        <v>45</v>
      </c>
      <c r="B58">
        <v>53265.7</v>
      </c>
      <c r="C58">
        <v>53503.9</v>
      </c>
      <c r="D58">
        <v>53348.800000000003</v>
      </c>
      <c r="E58">
        <v>53289.7</v>
      </c>
      <c r="F58">
        <v>52290.400000000001</v>
      </c>
      <c r="G58">
        <v>52595</v>
      </c>
      <c r="H58">
        <v>53249.1</v>
      </c>
      <c r="I58">
        <v>53135.6</v>
      </c>
      <c r="J58">
        <v>52635.199999999997</v>
      </c>
      <c r="K58">
        <v>52583.4</v>
      </c>
      <c r="L58">
        <f t="shared" ref="L58:L59" si="8">AVERAGE(B58:K58)</f>
        <v>52989.680000000008</v>
      </c>
      <c r="M58">
        <f>L57/L58</f>
        <v>21.376539733774575</v>
      </c>
    </row>
    <row r="59" spans="1:13" x14ac:dyDescent="0.3">
      <c r="A59" t="s">
        <v>46</v>
      </c>
      <c r="B59">
        <v>53947.8</v>
      </c>
      <c r="C59">
        <v>54016.5</v>
      </c>
      <c r="D59">
        <v>54023.9</v>
      </c>
      <c r="E59">
        <v>54354.5</v>
      </c>
      <c r="F59">
        <v>52032.7</v>
      </c>
      <c r="G59">
        <v>53225.7</v>
      </c>
      <c r="H59">
        <v>53056.5</v>
      </c>
      <c r="I59">
        <v>53587.6</v>
      </c>
      <c r="J59">
        <v>53260.9</v>
      </c>
      <c r="K59">
        <v>53134.9</v>
      </c>
      <c r="L59">
        <f t="shared" si="8"/>
        <v>53464.1</v>
      </c>
      <c r="M59">
        <f>L57/L59</f>
        <v>21.18685248606074</v>
      </c>
    </row>
    <row r="61" spans="1:13" x14ac:dyDescent="0.3">
      <c r="A61" t="s">
        <v>56</v>
      </c>
      <c r="B61" s="7" t="s">
        <v>7</v>
      </c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1:13" x14ac:dyDescent="0.3">
      <c r="A62" t="s">
        <v>0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 t="s">
        <v>6</v>
      </c>
      <c r="M62" t="s">
        <v>8</v>
      </c>
    </row>
    <row r="63" spans="1:13" x14ac:dyDescent="0.3">
      <c r="A63" t="s">
        <v>1</v>
      </c>
      <c r="B63">
        <v>1940.91</v>
      </c>
      <c r="C63">
        <v>1919.35</v>
      </c>
      <c r="D63">
        <v>1915.62</v>
      </c>
      <c r="E63">
        <v>1925.15</v>
      </c>
      <c r="F63">
        <v>1907.38</v>
      </c>
      <c r="G63">
        <v>1920.2</v>
      </c>
      <c r="H63">
        <v>1902.63</v>
      </c>
      <c r="I63">
        <v>1956.72</v>
      </c>
      <c r="J63">
        <v>1933.17</v>
      </c>
      <c r="K63">
        <v>1947.82</v>
      </c>
      <c r="L63">
        <f>AVERAGE(B63:K63)</f>
        <v>1926.895</v>
      </c>
    </row>
    <row r="64" spans="1:13" x14ac:dyDescent="0.3">
      <c r="A64" t="s">
        <v>45</v>
      </c>
      <c r="B64">
        <v>102.79</v>
      </c>
      <c r="C64">
        <v>104.462</v>
      </c>
      <c r="D64">
        <v>105.633</v>
      </c>
      <c r="E64">
        <v>107.205</v>
      </c>
      <c r="F64">
        <v>109.78</v>
      </c>
      <c r="G64">
        <v>104.51</v>
      </c>
      <c r="H64">
        <v>104.193</v>
      </c>
      <c r="I64">
        <v>106.178</v>
      </c>
      <c r="J64">
        <v>108.285</v>
      </c>
      <c r="K64">
        <v>109.672</v>
      </c>
      <c r="L64">
        <f>AVERAGE(B64:K64)</f>
        <v>106.27079999999998</v>
      </c>
      <c r="M64">
        <f>L63/L64</f>
        <v>18.13193276045725</v>
      </c>
    </row>
    <row r="65" spans="1:13" x14ac:dyDescent="0.3">
      <c r="A65" t="s">
        <v>46</v>
      </c>
      <c r="B65">
        <v>103.169</v>
      </c>
      <c r="C65">
        <v>112.041</v>
      </c>
      <c r="D65">
        <v>113.27200000000001</v>
      </c>
      <c r="E65">
        <v>111.328</v>
      </c>
      <c r="F65">
        <v>112.449</v>
      </c>
      <c r="G65">
        <v>110.05200000000001</v>
      </c>
      <c r="H65">
        <v>112.658</v>
      </c>
      <c r="I65">
        <v>110.125</v>
      </c>
      <c r="J65">
        <v>117.791</v>
      </c>
      <c r="K65">
        <v>108.093</v>
      </c>
      <c r="L65">
        <f>AVERAGE(B65:K65)</f>
        <v>111.09780000000001</v>
      </c>
      <c r="M65">
        <f>L63/L65</f>
        <v>17.344132827112688</v>
      </c>
    </row>
    <row r="67" spans="1:13" x14ac:dyDescent="0.3">
      <c r="B67" s="8" t="s">
        <v>8</v>
      </c>
      <c r="C67" s="8"/>
      <c r="D67" s="8"/>
      <c r="E67" s="8"/>
      <c r="F67" s="8"/>
      <c r="G67" s="8"/>
      <c r="H67" s="8"/>
      <c r="I67" s="8"/>
      <c r="J67" s="8"/>
      <c r="K67" s="8"/>
      <c r="L67" s="8"/>
    </row>
    <row r="68" spans="1:13" x14ac:dyDescent="0.3">
      <c r="A68" t="s">
        <v>57</v>
      </c>
      <c r="B68">
        <v>1</v>
      </c>
      <c r="C68">
        <v>2</v>
      </c>
      <c r="D68">
        <v>3</v>
      </c>
      <c r="E68">
        <v>4</v>
      </c>
      <c r="F68">
        <v>5</v>
      </c>
      <c r="G68">
        <v>6</v>
      </c>
      <c r="H68">
        <v>7</v>
      </c>
      <c r="I68">
        <v>8</v>
      </c>
      <c r="J68">
        <v>9</v>
      </c>
      <c r="K68">
        <v>10</v>
      </c>
      <c r="L68">
        <v>11</v>
      </c>
    </row>
    <row r="69" spans="1:13" x14ac:dyDescent="0.3">
      <c r="A69" t="s">
        <v>45</v>
      </c>
      <c r="B69" s="5">
        <v>1.0137125388215931</v>
      </c>
      <c r="C69" s="5">
        <v>1.3561980412011472</v>
      </c>
      <c r="D69" s="5">
        <v>2.8270347653022028</v>
      </c>
      <c r="E69" s="5">
        <v>35.857377847572856</v>
      </c>
      <c r="F69" s="5">
        <v>63.734295700728261</v>
      </c>
      <c r="G69" s="5">
        <v>139.70808843314597</v>
      </c>
      <c r="H69" s="5">
        <v>103.8865249655362</v>
      </c>
      <c r="I69" s="5">
        <v>41.529502181181968</v>
      </c>
      <c r="J69" s="5">
        <v>18.566008587645673</v>
      </c>
      <c r="K69" s="5">
        <v>21.376539733774575</v>
      </c>
      <c r="L69" s="5">
        <v>18.13193276045725</v>
      </c>
    </row>
    <row r="70" spans="1:13" x14ac:dyDescent="0.3">
      <c r="A70" t="s">
        <v>46</v>
      </c>
      <c r="B70" s="5">
        <v>0.87259201148560772</v>
      </c>
      <c r="C70" s="5">
        <v>1.1406470012542114</v>
      </c>
      <c r="D70" s="5">
        <v>2.4980005724893166</v>
      </c>
      <c r="E70" s="5">
        <v>31.370265622928041</v>
      </c>
      <c r="F70" s="5">
        <v>58.572685174365546</v>
      </c>
      <c r="G70" s="5">
        <v>124.43244029616469</v>
      </c>
      <c r="H70" s="5">
        <v>95.564931685595909</v>
      </c>
      <c r="I70" s="5">
        <v>39.969128280766732</v>
      </c>
      <c r="J70" s="5">
        <v>18.359501848072135</v>
      </c>
      <c r="K70" s="5">
        <v>21.18685248606074</v>
      </c>
      <c r="L70" s="5">
        <v>17.344132827112688</v>
      </c>
    </row>
    <row r="72" spans="1:13" x14ac:dyDescent="0.3">
      <c r="B72" s="8" t="s">
        <v>67</v>
      </c>
      <c r="C72" s="8"/>
      <c r="D72" s="8"/>
      <c r="E72" s="8"/>
      <c r="F72" s="8"/>
      <c r="G72" s="8"/>
      <c r="H72" s="8"/>
      <c r="I72" s="8"/>
      <c r="J72" s="8"/>
      <c r="K72" s="8"/>
      <c r="L72" s="8"/>
    </row>
    <row r="73" spans="1:13" x14ac:dyDescent="0.3">
      <c r="A73" t="s">
        <v>57</v>
      </c>
      <c r="B73">
        <v>1</v>
      </c>
      <c r="C73">
        <v>2</v>
      </c>
      <c r="D73">
        <v>3</v>
      </c>
      <c r="E73">
        <v>4</v>
      </c>
      <c r="F73">
        <v>5</v>
      </c>
      <c r="G73">
        <v>6</v>
      </c>
      <c r="H73">
        <v>7</v>
      </c>
      <c r="I73">
        <v>8</v>
      </c>
      <c r="J73">
        <v>9</v>
      </c>
      <c r="K73">
        <v>10</v>
      </c>
      <c r="L73">
        <v>11</v>
      </c>
    </row>
    <row r="74" spans="1:13" x14ac:dyDescent="0.3">
      <c r="A74" t="s">
        <v>1</v>
      </c>
      <c r="B74" s="9">
        <v>4.5826699999999994</v>
      </c>
      <c r="C74" s="9">
        <v>6.3752700000000004</v>
      </c>
      <c r="D74" s="9">
        <f>AVERAGE(B15:K15)</f>
        <v>14.573759999999998</v>
      </c>
      <c r="E74" s="9">
        <v>288.6146</v>
      </c>
      <c r="F74" s="9">
        <v>1177.9499999999998</v>
      </c>
      <c r="G74" s="9">
        <v>13000.999999999998</v>
      </c>
      <c r="H74" s="9">
        <v>57770.319999999992</v>
      </c>
      <c r="I74" s="9">
        <v>200909.1</v>
      </c>
      <c r="J74" s="9">
        <v>154743.29999999999</v>
      </c>
      <c r="K74" s="9">
        <v>1132736</v>
      </c>
      <c r="L74" s="9">
        <v>1926.895</v>
      </c>
    </row>
    <row r="75" spans="1:13" x14ac:dyDescent="0.3">
      <c r="A75" t="s">
        <v>45</v>
      </c>
      <c r="B75" s="9">
        <v>4.5206800000000005</v>
      </c>
      <c r="C75" s="9">
        <v>4.7008399999999995</v>
      </c>
      <c r="D75" s="9">
        <f>AVERAGE(B16:K16)</f>
        <v>5.1551400000000003</v>
      </c>
      <c r="E75" s="9">
        <v>8.0489599999999992</v>
      </c>
      <c r="F75" s="9">
        <v>18.482199999999999</v>
      </c>
      <c r="G75" s="9">
        <v>93.058320000000009</v>
      </c>
      <c r="H75" s="9">
        <v>556.09059999999988</v>
      </c>
      <c r="I75" s="9">
        <v>4837.7440000000006</v>
      </c>
      <c r="J75" s="9">
        <v>8334.7639999999992</v>
      </c>
      <c r="K75" s="9">
        <v>52989.680000000008</v>
      </c>
      <c r="L75" s="9">
        <v>106.27079999999998</v>
      </c>
    </row>
    <row r="76" spans="1:13" x14ac:dyDescent="0.3">
      <c r="A76" t="s">
        <v>46</v>
      </c>
      <c r="B76" s="9">
        <v>5.2517899999999997</v>
      </c>
      <c r="C76" s="9">
        <v>5.5891700000000002</v>
      </c>
      <c r="D76" s="9">
        <f>AVERAGE(B17:K17)</f>
        <v>5.8341700000000003</v>
      </c>
      <c r="E76" s="9">
        <v>9.2002600000000019</v>
      </c>
      <c r="F76" s="9">
        <v>20.110910000000001</v>
      </c>
      <c r="G76" s="9">
        <v>104.48240000000001</v>
      </c>
      <c r="H76" s="9">
        <v>604.51380000000006</v>
      </c>
      <c r="I76" s="9">
        <v>5026.607</v>
      </c>
      <c r="J76" s="9">
        <v>8428.512999999999</v>
      </c>
      <c r="K76" s="9">
        <v>53464.1</v>
      </c>
      <c r="L76" s="9">
        <v>111.09780000000001</v>
      </c>
    </row>
  </sheetData>
  <mergeCells count="13">
    <mergeCell ref="B72:L72"/>
    <mergeCell ref="B1:L1"/>
    <mergeCell ref="B13:L13"/>
    <mergeCell ref="B25:L25"/>
    <mergeCell ref="B7:L7"/>
    <mergeCell ref="B19:L19"/>
    <mergeCell ref="B67:L67"/>
    <mergeCell ref="B31:L31"/>
    <mergeCell ref="B37:L37"/>
    <mergeCell ref="B43:L43"/>
    <mergeCell ref="B49:L49"/>
    <mergeCell ref="B55:L55"/>
    <mergeCell ref="B61:L6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3B28-FFB6-493E-B479-B720FC7C51BD}">
  <dimension ref="A1:N33"/>
  <sheetViews>
    <sheetView tabSelected="1" topLeftCell="A16" workbookViewId="0">
      <selection activeCell="E33" sqref="E33"/>
    </sheetView>
  </sheetViews>
  <sheetFormatPr defaultRowHeight="14" x14ac:dyDescent="0.3"/>
  <cols>
    <col min="1" max="1" width="16.25" customWidth="1"/>
    <col min="2" max="2" width="8.58203125" customWidth="1"/>
  </cols>
  <sheetData>
    <row r="1" spans="1:14" x14ac:dyDescent="0.3">
      <c r="A1" s="6" t="s">
        <v>68</v>
      </c>
      <c r="B1" s="6" t="s">
        <v>71</v>
      </c>
      <c r="C1" s="7" t="s">
        <v>7</v>
      </c>
      <c r="D1" s="7"/>
      <c r="E1" s="7"/>
      <c r="F1" s="7"/>
      <c r="G1" s="7"/>
      <c r="H1" s="7"/>
      <c r="I1" s="7"/>
      <c r="J1" s="7"/>
      <c r="K1" s="7"/>
      <c r="L1" s="7"/>
      <c r="M1" s="7"/>
    </row>
    <row r="2" spans="1:14" x14ac:dyDescent="0.3">
      <c r="A2" s="6" t="s">
        <v>69</v>
      </c>
      <c r="B2" s="6" t="s">
        <v>70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 t="s">
        <v>6</v>
      </c>
      <c r="N2" t="s">
        <v>8</v>
      </c>
    </row>
    <row r="3" spans="1:14" x14ac:dyDescent="0.3">
      <c r="A3" s="8">
        <v>256</v>
      </c>
      <c r="B3" s="6" t="s">
        <v>1</v>
      </c>
      <c r="C3">
        <v>4.5849900000000003</v>
      </c>
      <c r="D3">
        <v>4.5960000000000001</v>
      </c>
      <c r="E3">
        <v>4.5950499999999996</v>
      </c>
      <c r="F3">
        <v>4.6359399999999997</v>
      </c>
      <c r="G3">
        <v>4.5971099999999998</v>
      </c>
      <c r="H3">
        <v>4.5949799999999996</v>
      </c>
      <c r="I3">
        <v>4.5951000000000004</v>
      </c>
      <c r="J3" s="9">
        <v>4.6300999999999997</v>
      </c>
      <c r="K3" s="9">
        <v>4.6420000000000003</v>
      </c>
      <c r="L3" s="9">
        <v>4.5870600000000001</v>
      </c>
      <c r="M3">
        <f t="shared" ref="M3:M5" si="0">AVERAGE(C3:L3)</f>
        <v>4.6058330000000005</v>
      </c>
    </row>
    <row r="4" spans="1:14" x14ac:dyDescent="0.3">
      <c r="A4" s="8"/>
      <c r="B4" s="6" t="s">
        <v>73</v>
      </c>
      <c r="C4">
        <v>2.0970499999999999</v>
      </c>
      <c r="D4">
        <v>2.0949399999999998</v>
      </c>
      <c r="E4">
        <v>2.1029</v>
      </c>
      <c r="F4">
        <v>2.0970599999999999</v>
      </c>
      <c r="G4">
        <v>2.0989399999999998</v>
      </c>
      <c r="H4">
        <v>2.0950799999999998</v>
      </c>
      <c r="I4">
        <v>2.1010800000000001</v>
      </c>
      <c r="J4">
        <v>2.0989300000000002</v>
      </c>
      <c r="K4">
        <v>2.0889799999999998</v>
      </c>
      <c r="L4">
        <v>2.1010599999999999</v>
      </c>
      <c r="M4">
        <f t="shared" si="0"/>
        <v>2.0976019999999997</v>
      </c>
      <c r="N4">
        <f>M3/M4</f>
        <v>2.1957611596480175</v>
      </c>
    </row>
    <row r="5" spans="1:14" x14ac:dyDescent="0.3">
      <c r="A5" s="8"/>
      <c r="B5" s="6" t="s">
        <v>46</v>
      </c>
      <c r="C5">
        <v>4.7970699999999997</v>
      </c>
      <c r="D5">
        <v>4.6799299999999997</v>
      </c>
      <c r="E5">
        <v>4.7410100000000002</v>
      </c>
      <c r="F5">
        <v>4.6389100000000001</v>
      </c>
      <c r="G5">
        <v>4.8140799999999997</v>
      </c>
      <c r="H5">
        <v>4.5339099999999997</v>
      </c>
      <c r="I5">
        <v>4.7840299999999996</v>
      </c>
      <c r="J5">
        <v>4.6319400000000002</v>
      </c>
      <c r="K5">
        <v>4.7191200000000002</v>
      </c>
      <c r="L5">
        <v>4.7400200000000003</v>
      </c>
      <c r="M5">
        <f t="shared" si="0"/>
        <v>4.7080020000000005</v>
      </c>
      <c r="N5">
        <f>M3/M5</f>
        <v>0.97829886223497786</v>
      </c>
    </row>
    <row r="6" spans="1:14" x14ac:dyDescent="0.3">
      <c r="A6" s="8">
        <v>512</v>
      </c>
      <c r="B6" s="6" t="s">
        <v>1</v>
      </c>
      <c r="C6">
        <v>45.947899999999997</v>
      </c>
      <c r="D6">
        <v>46.391100000000002</v>
      </c>
      <c r="E6">
        <v>45.69</v>
      </c>
      <c r="F6">
        <v>45.559100000000001</v>
      </c>
      <c r="G6">
        <v>45.692999999999998</v>
      </c>
      <c r="H6">
        <v>45.664900000000003</v>
      </c>
      <c r="I6">
        <v>45.707099999999997</v>
      </c>
      <c r="J6">
        <v>45.65</v>
      </c>
      <c r="K6">
        <v>45.658900000000003</v>
      </c>
      <c r="L6">
        <v>45.655099999999997</v>
      </c>
      <c r="M6">
        <f>AVERAGE(C6:L6)</f>
        <v>45.761710000000001</v>
      </c>
    </row>
    <row r="7" spans="1:14" x14ac:dyDescent="0.3">
      <c r="A7" s="8"/>
      <c r="B7" s="6" t="s">
        <v>73</v>
      </c>
      <c r="C7">
        <v>16.9331</v>
      </c>
      <c r="D7">
        <v>16.945</v>
      </c>
      <c r="E7">
        <v>16.879000000000001</v>
      </c>
      <c r="F7">
        <v>16.866</v>
      </c>
      <c r="G7">
        <v>16.8721</v>
      </c>
      <c r="H7">
        <v>16.896100000000001</v>
      </c>
      <c r="I7">
        <v>17.053999999999998</v>
      </c>
      <c r="J7">
        <v>16.873999999999999</v>
      </c>
      <c r="K7">
        <v>16.855899999999998</v>
      </c>
      <c r="L7">
        <v>16.851900000000001</v>
      </c>
      <c r="M7">
        <f t="shared" ref="M7:M14" si="1">AVERAGE(C7:L7)</f>
        <v>16.902710000000003</v>
      </c>
      <c r="N7">
        <f>M6/M7</f>
        <v>2.7073593524352009</v>
      </c>
    </row>
    <row r="8" spans="1:14" x14ac:dyDescent="0.3">
      <c r="A8" s="8"/>
      <c r="B8" s="6" t="s">
        <v>46</v>
      </c>
      <c r="C8">
        <v>17.947099999999999</v>
      </c>
      <c r="D8">
        <v>19.363</v>
      </c>
      <c r="E8">
        <v>19.193999999999999</v>
      </c>
      <c r="F8">
        <v>19.527000000000001</v>
      </c>
      <c r="G8">
        <v>19.447099999999999</v>
      </c>
      <c r="H8">
        <v>19.373100000000001</v>
      </c>
      <c r="I8">
        <v>21.032</v>
      </c>
      <c r="J8">
        <v>21.010999999999999</v>
      </c>
      <c r="K8">
        <v>20.775099999999998</v>
      </c>
      <c r="L8">
        <v>20.65</v>
      </c>
      <c r="M8">
        <f t="shared" si="1"/>
        <v>19.831939999999999</v>
      </c>
      <c r="N8">
        <f>M6/M8</f>
        <v>2.3074752142251338</v>
      </c>
    </row>
    <row r="9" spans="1:14" x14ac:dyDescent="0.3">
      <c r="A9" s="8">
        <v>1024</v>
      </c>
      <c r="B9" s="6" t="s">
        <v>1</v>
      </c>
      <c r="C9">
        <v>383.267</v>
      </c>
      <c r="D9">
        <v>383.66399999999999</v>
      </c>
      <c r="E9">
        <v>388.108</v>
      </c>
      <c r="F9">
        <v>388.233</v>
      </c>
      <c r="G9">
        <v>388.09199999999998</v>
      </c>
      <c r="H9">
        <v>387.79700000000003</v>
      </c>
      <c r="I9">
        <v>388.649</v>
      </c>
      <c r="J9">
        <v>387.81700000000001</v>
      </c>
      <c r="K9">
        <v>388.13099999999997</v>
      </c>
      <c r="L9">
        <v>388.15199999999999</v>
      </c>
      <c r="M9">
        <f t="shared" si="1"/>
        <v>387.19099999999997</v>
      </c>
    </row>
    <row r="10" spans="1:14" x14ac:dyDescent="0.3">
      <c r="A10" s="8"/>
      <c r="B10" s="6" t="s">
        <v>73</v>
      </c>
      <c r="C10">
        <v>153.09100000000001</v>
      </c>
      <c r="D10">
        <v>153.149</v>
      </c>
      <c r="E10">
        <v>154.93700000000001</v>
      </c>
      <c r="F10">
        <v>154.97800000000001</v>
      </c>
      <c r="G10">
        <v>154.953</v>
      </c>
      <c r="H10">
        <v>154.96799999999999</v>
      </c>
      <c r="I10">
        <v>154.929</v>
      </c>
      <c r="J10">
        <v>155.06299999999999</v>
      </c>
      <c r="K10">
        <v>154.90899999999999</v>
      </c>
      <c r="L10">
        <v>154.89500000000001</v>
      </c>
      <c r="M10">
        <f t="shared" si="1"/>
        <v>154.5872</v>
      </c>
      <c r="N10">
        <f>M9/M10</f>
        <v>2.5046769719614561</v>
      </c>
    </row>
    <row r="11" spans="1:14" x14ac:dyDescent="0.3">
      <c r="A11" s="8"/>
      <c r="B11" s="6" t="s">
        <v>46</v>
      </c>
      <c r="C11">
        <v>90.546899999999994</v>
      </c>
      <c r="D11">
        <v>92.821100000000001</v>
      </c>
      <c r="E11">
        <v>92.601900000000001</v>
      </c>
      <c r="F11">
        <v>94.359899999999996</v>
      </c>
      <c r="G11">
        <v>92.429900000000004</v>
      </c>
      <c r="H11">
        <v>90.856899999999996</v>
      </c>
      <c r="I11">
        <v>100.83</v>
      </c>
      <c r="J11">
        <v>101.721</v>
      </c>
      <c r="K11">
        <v>102.646</v>
      </c>
      <c r="L11">
        <v>101.761</v>
      </c>
      <c r="M11">
        <f t="shared" si="1"/>
        <v>96.057459999999992</v>
      </c>
      <c r="N11">
        <f>M9/M11</f>
        <v>4.0308269654433921</v>
      </c>
    </row>
    <row r="12" spans="1:14" x14ac:dyDescent="0.3">
      <c r="A12" s="8">
        <v>2048</v>
      </c>
      <c r="B12" s="6" t="s">
        <v>1</v>
      </c>
      <c r="C12">
        <v>3409.13</v>
      </c>
      <c r="D12">
        <v>3071.43</v>
      </c>
      <c r="E12">
        <v>3076.51</v>
      </c>
      <c r="F12">
        <v>3184.46</v>
      </c>
      <c r="G12">
        <v>4511.6499999999996</v>
      </c>
      <c r="H12">
        <v>4707.1000000000004</v>
      </c>
      <c r="I12">
        <v>3123.91</v>
      </c>
      <c r="J12">
        <v>4737.87</v>
      </c>
      <c r="K12">
        <v>3071.93</v>
      </c>
      <c r="L12">
        <v>3059.04</v>
      </c>
      <c r="M12">
        <f t="shared" si="1"/>
        <v>3595.3029999999999</v>
      </c>
    </row>
    <row r="13" spans="1:14" x14ac:dyDescent="0.3">
      <c r="A13" s="8"/>
      <c r="B13" s="6" t="s">
        <v>73</v>
      </c>
      <c r="C13">
        <v>1219.29</v>
      </c>
      <c r="D13">
        <v>1218.8399999999999</v>
      </c>
      <c r="E13">
        <v>1220.0899999999999</v>
      </c>
      <c r="F13">
        <v>2329.56</v>
      </c>
      <c r="G13">
        <v>1988.9</v>
      </c>
      <c r="H13">
        <v>1985.25</v>
      </c>
      <c r="I13">
        <v>1221.3499999999999</v>
      </c>
      <c r="J13">
        <v>1982.93</v>
      </c>
      <c r="K13">
        <v>1217.4000000000001</v>
      </c>
      <c r="L13">
        <v>1962.49</v>
      </c>
      <c r="M13">
        <f t="shared" si="1"/>
        <v>1634.6100000000001</v>
      </c>
      <c r="N13">
        <f>M12/M13</f>
        <v>2.1994867277209851</v>
      </c>
    </row>
    <row r="14" spans="1:14" x14ac:dyDescent="0.3">
      <c r="A14" s="8"/>
      <c r="B14" s="6" t="s">
        <v>46</v>
      </c>
      <c r="C14">
        <v>794.67700000000002</v>
      </c>
      <c r="D14">
        <v>820.84100000000001</v>
      </c>
      <c r="E14">
        <v>812.31899999999996</v>
      </c>
      <c r="F14">
        <v>791.96600000000001</v>
      </c>
      <c r="G14">
        <v>800.971</v>
      </c>
      <c r="H14">
        <v>807.77800000000002</v>
      </c>
      <c r="I14">
        <v>822.30600000000004</v>
      </c>
      <c r="J14">
        <v>821.79700000000003</v>
      </c>
      <c r="K14">
        <v>813.39499999999998</v>
      </c>
      <c r="L14">
        <v>820.79700000000003</v>
      </c>
      <c r="M14">
        <f t="shared" si="1"/>
        <v>810.68470000000013</v>
      </c>
      <c r="N14">
        <f>M12/M14</f>
        <v>4.4348968224020995</v>
      </c>
    </row>
    <row r="16" spans="1:14" x14ac:dyDescent="0.3">
      <c r="A16" s="6" t="s">
        <v>74</v>
      </c>
      <c r="B16" s="6" t="s">
        <v>71</v>
      </c>
      <c r="C16" s="7" t="s">
        <v>7</v>
      </c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4" x14ac:dyDescent="0.3">
      <c r="A17" s="6" t="s">
        <v>69</v>
      </c>
      <c r="B17" s="6" t="s">
        <v>70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 t="s">
        <v>6</v>
      </c>
      <c r="N17" t="s">
        <v>8</v>
      </c>
    </row>
    <row r="18" spans="1:14" x14ac:dyDescent="0.3">
      <c r="A18" s="8">
        <v>256</v>
      </c>
      <c r="B18" s="6" t="s">
        <v>1</v>
      </c>
      <c r="C18">
        <v>4.6820399999999998</v>
      </c>
      <c r="D18">
        <v>4.5750900000000003</v>
      </c>
      <c r="E18">
        <v>4.5869499999999999</v>
      </c>
      <c r="F18">
        <v>4.5869099999999996</v>
      </c>
      <c r="G18">
        <v>4.5880400000000003</v>
      </c>
      <c r="H18">
        <v>4.7270899999999996</v>
      </c>
      <c r="I18">
        <v>4.5660499999999997</v>
      </c>
      <c r="J18" s="9">
        <v>4.5980999999999996</v>
      </c>
      <c r="K18" s="9">
        <v>4.5720400000000003</v>
      </c>
      <c r="L18" s="9">
        <v>4.5831</v>
      </c>
      <c r="M18">
        <f t="shared" ref="M18" si="2">AVERAGE(C18:L18)</f>
        <v>4.6065410000000009</v>
      </c>
    </row>
    <row r="19" spans="1:14" x14ac:dyDescent="0.3">
      <c r="A19" s="8"/>
      <c r="B19" s="6" t="s">
        <v>72</v>
      </c>
      <c r="C19">
        <v>20.896000000000001</v>
      </c>
      <c r="D19">
        <v>22.213899999999999</v>
      </c>
      <c r="E19">
        <v>20.532</v>
      </c>
      <c r="F19">
        <v>20.420999999999999</v>
      </c>
      <c r="G19">
        <v>20.2941</v>
      </c>
      <c r="H19">
        <v>20.212900000000001</v>
      </c>
      <c r="I19">
        <v>20.574000000000002</v>
      </c>
      <c r="J19">
        <v>20.46</v>
      </c>
      <c r="K19">
        <v>20.376899999999999</v>
      </c>
      <c r="L19">
        <v>21.597999999999999</v>
      </c>
      <c r="M19">
        <f>AVERAGE(C19:L19)</f>
        <v>20.75788</v>
      </c>
      <c r="N19">
        <f>M18/M19</f>
        <v>0.22191770065151167</v>
      </c>
    </row>
    <row r="20" spans="1:14" x14ac:dyDescent="0.3">
      <c r="A20" s="8">
        <v>512</v>
      </c>
      <c r="B20" s="6" t="s">
        <v>1</v>
      </c>
      <c r="C20">
        <v>47.383000000000003</v>
      </c>
      <c r="D20">
        <v>45.206099999999999</v>
      </c>
      <c r="E20">
        <v>45.325000000000003</v>
      </c>
      <c r="F20">
        <v>45.2761</v>
      </c>
      <c r="G20">
        <v>45.249899999999997</v>
      </c>
      <c r="H20">
        <v>45.170999999999999</v>
      </c>
      <c r="I20">
        <v>45.234999999999999</v>
      </c>
      <c r="J20">
        <v>45.498100000000001</v>
      </c>
      <c r="K20">
        <v>48.656999999999996</v>
      </c>
      <c r="L20">
        <v>48.738900000000001</v>
      </c>
      <c r="M20">
        <f>AVERAGE(C20:L20)</f>
        <v>46.174010000000003</v>
      </c>
    </row>
    <row r="21" spans="1:14" x14ac:dyDescent="0.3">
      <c r="A21" s="8"/>
      <c r="B21" s="6" t="s">
        <v>72</v>
      </c>
      <c r="C21">
        <v>57.255099999999999</v>
      </c>
      <c r="D21">
        <v>56.756900000000002</v>
      </c>
      <c r="E21">
        <v>58.203099999999999</v>
      </c>
      <c r="F21">
        <v>58.234000000000002</v>
      </c>
      <c r="G21">
        <v>59.389099999999999</v>
      </c>
      <c r="H21">
        <v>58.726999999999997</v>
      </c>
      <c r="I21">
        <v>58.707099999999997</v>
      </c>
      <c r="J21">
        <v>58.633000000000003</v>
      </c>
      <c r="K21">
        <v>58.593000000000004</v>
      </c>
      <c r="L21">
        <v>58.268999999999998</v>
      </c>
      <c r="M21">
        <f>AVERAGE(C21:L21)</f>
        <v>58.276730000000001</v>
      </c>
      <c r="N21">
        <f>M20/M21</f>
        <v>0.79232328238046301</v>
      </c>
    </row>
    <row r="22" spans="1:14" x14ac:dyDescent="0.3">
      <c r="A22" s="8">
        <v>1024</v>
      </c>
      <c r="B22" s="6" t="s">
        <v>1</v>
      </c>
      <c r="C22">
        <v>393.41199999999998</v>
      </c>
      <c r="D22">
        <v>393.40300000000002</v>
      </c>
      <c r="E22">
        <v>398.86</v>
      </c>
      <c r="F22">
        <v>398.06700000000001</v>
      </c>
      <c r="G22">
        <v>397.39100000000002</v>
      </c>
      <c r="H22">
        <v>398.06400000000002</v>
      </c>
      <c r="I22">
        <v>397.76100000000002</v>
      </c>
      <c r="J22">
        <v>394.95499999999998</v>
      </c>
      <c r="K22">
        <v>394.68799999999999</v>
      </c>
      <c r="L22">
        <v>397.10700000000003</v>
      </c>
      <c r="M22">
        <f>AVERAGE(C22:L22)</f>
        <v>396.37080000000003</v>
      </c>
    </row>
    <row r="23" spans="1:14" x14ac:dyDescent="0.3">
      <c r="A23" s="8"/>
      <c r="B23" s="6" t="s">
        <v>72</v>
      </c>
      <c r="C23">
        <v>190.67500000000001</v>
      </c>
      <c r="D23">
        <v>189.97200000000001</v>
      </c>
      <c r="E23">
        <v>189.97800000000001</v>
      </c>
      <c r="F23">
        <v>190.59899999999999</v>
      </c>
      <c r="G23">
        <v>192.91300000000001</v>
      </c>
      <c r="H23">
        <v>192.17500000000001</v>
      </c>
      <c r="I23">
        <v>194.809</v>
      </c>
      <c r="J23">
        <v>199.16300000000001</v>
      </c>
      <c r="K23">
        <v>198.36199999999999</v>
      </c>
      <c r="L23">
        <v>198.47399999999999</v>
      </c>
      <c r="M23">
        <f>AVERAGE(C23:L23)</f>
        <v>193.71199999999999</v>
      </c>
      <c r="N23">
        <f>M22/M23</f>
        <v>2.0461860906913358</v>
      </c>
    </row>
    <row r="24" spans="1:14" x14ac:dyDescent="0.3">
      <c r="A24" s="8">
        <v>2048</v>
      </c>
      <c r="B24" s="6" t="s">
        <v>1</v>
      </c>
      <c r="C24">
        <v>4666.4799999999996</v>
      </c>
      <c r="D24">
        <v>4355.3</v>
      </c>
      <c r="E24">
        <v>4657.09</v>
      </c>
      <c r="F24">
        <v>4702.3999999999996</v>
      </c>
      <c r="G24">
        <v>4613.18</v>
      </c>
      <c r="H24">
        <v>4195.1899999999996</v>
      </c>
      <c r="I24">
        <v>4674.8599999999997</v>
      </c>
      <c r="J24">
        <v>4684.33</v>
      </c>
      <c r="K24">
        <v>4692.16</v>
      </c>
      <c r="L24">
        <v>3648.79</v>
      </c>
      <c r="M24">
        <f t="shared" ref="M24" si="3">AVERAGE(C24:L24)</f>
        <v>4488.9779999999992</v>
      </c>
    </row>
    <row r="25" spans="1:14" x14ac:dyDescent="0.3">
      <c r="A25" s="8"/>
      <c r="B25" s="6" t="s">
        <v>72</v>
      </c>
      <c r="C25">
        <v>1008.37</v>
      </c>
      <c r="D25">
        <v>1027.44</v>
      </c>
      <c r="E25">
        <v>1018.95</v>
      </c>
      <c r="F25">
        <v>1023.27</v>
      </c>
      <c r="G25">
        <v>1015.26</v>
      </c>
      <c r="H25">
        <v>1016.89</v>
      </c>
      <c r="I25">
        <v>1017.33</v>
      </c>
      <c r="J25">
        <v>1008.07</v>
      </c>
      <c r="K25">
        <v>1012.85</v>
      </c>
      <c r="L25">
        <v>1019.12</v>
      </c>
      <c r="M25">
        <f>AVERAGE(C25:L25)</f>
        <v>1016.7550000000001</v>
      </c>
      <c r="N25">
        <f>M24/M25</f>
        <v>4.4150045979611594</v>
      </c>
    </row>
    <row r="28" spans="1:14" x14ac:dyDescent="0.3">
      <c r="A28" s="6" t="s">
        <v>75</v>
      </c>
      <c r="B28" s="8" t="s">
        <v>8</v>
      </c>
      <c r="C28" s="8"/>
      <c r="D28" s="8"/>
      <c r="E28" s="8"/>
    </row>
    <row r="29" spans="1:14" x14ac:dyDescent="0.3">
      <c r="A29" s="6" t="s">
        <v>69</v>
      </c>
      <c r="B29">
        <v>256</v>
      </c>
      <c r="C29">
        <v>512</v>
      </c>
      <c r="D29">
        <v>1024</v>
      </c>
      <c r="E29">
        <v>2048</v>
      </c>
    </row>
    <row r="30" spans="1:14" x14ac:dyDescent="0.3">
      <c r="A30" t="s">
        <v>76</v>
      </c>
      <c r="B30" s="5">
        <v>1.0206646964050003</v>
      </c>
      <c r="C30" s="5">
        <v>2.497292699239293</v>
      </c>
      <c r="D30" s="5">
        <v>5.5489767709419118</v>
      </c>
      <c r="E30" s="5">
        <v>7.0860539884812761</v>
      </c>
    </row>
    <row r="31" spans="1:14" x14ac:dyDescent="0.3">
      <c r="A31" t="s">
        <v>77</v>
      </c>
      <c r="B31" s="5">
        <v>0.95302084983488289</v>
      </c>
      <c r="C31" s="5">
        <v>2.5124121122330805</v>
      </c>
      <c r="D31" s="5">
        <v>4.6577120574138364</v>
      </c>
      <c r="E31" s="5">
        <v>5.2410308932294818</v>
      </c>
    </row>
    <row r="32" spans="1:14" x14ac:dyDescent="0.3">
      <c r="A32" t="s">
        <v>78</v>
      </c>
      <c r="B32" s="5">
        <v>0.22191770065151167</v>
      </c>
      <c r="C32" s="5">
        <v>0.79232328238046301</v>
      </c>
      <c r="D32" s="5">
        <v>2.0461860906913358</v>
      </c>
      <c r="E32" s="5">
        <v>4.4150045979611594</v>
      </c>
    </row>
    <row r="33" spans="1:5" x14ac:dyDescent="0.3">
      <c r="A33" t="s">
        <v>79</v>
      </c>
      <c r="B33" s="5">
        <v>0.97829886223497786</v>
      </c>
      <c r="C33" s="5">
        <v>2.3074752142251338</v>
      </c>
      <c r="D33" s="5">
        <v>4.0308269654433921</v>
      </c>
      <c r="E33" s="5">
        <v>4.4348968224020995</v>
      </c>
    </row>
  </sheetData>
  <mergeCells count="11">
    <mergeCell ref="B28:E28"/>
    <mergeCell ref="A18:A19"/>
    <mergeCell ref="A20:A21"/>
    <mergeCell ref="A22:A23"/>
    <mergeCell ref="A24:A25"/>
    <mergeCell ref="C1:M1"/>
    <mergeCell ref="A3:A5"/>
    <mergeCell ref="A6:A8"/>
    <mergeCell ref="A9:A11"/>
    <mergeCell ref="A12:A14"/>
    <mergeCell ref="C16:M1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4930B-01B1-4D89-BA3E-8DF8625153A3}">
  <dimension ref="A1:K13"/>
  <sheetViews>
    <sheetView workbookViewId="0">
      <selection activeCell="E11" sqref="E11"/>
    </sheetView>
  </sheetViews>
  <sheetFormatPr defaultRowHeight="14" x14ac:dyDescent="0.3"/>
  <cols>
    <col min="1" max="1" width="12.33203125" customWidth="1"/>
    <col min="7" max="7" width="12.25" customWidth="1"/>
  </cols>
  <sheetData>
    <row r="1" spans="1:11" x14ac:dyDescent="0.3">
      <c r="A1" t="s">
        <v>32</v>
      </c>
      <c r="G1" t="s">
        <v>64</v>
      </c>
    </row>
    <row r="2" spans="1:11" x14ac:dyDescent="0.3">
      <c r="B2" s="8" t="s">
        <v>8</v>
      </c>
      <c r="C2" s="8"/>
      <c r="D2" s="8"/>
      <c r="E2" s="8"/>
      <c r="H2" s="8" t="s">
        <v>8</v>
      </c>
      <c r="I2" s="8"/>
      <c r="J2" s="8"/>
      <c r="K2" s="8"/>
    </row>
    <row r="3" spans="1:11" x14ac:dyDescent="0.3">
      <c r="A3" t="s">
        <v>33</v>
      </c>
      <c r="B3">
        <v>256</v>
      </c>
      <c r="C3">
        <v>512</v>
      </c>
      <c r="D3">
        <v>1024</v>
      </c>
      <c r="E3">
        <v>2048</v>
      </c>
      <c r="G3" t="s">
        <v>33</v>
      </c>
      <c r="H3">
        <v>256</v>
      </c>
      <c r="I3">
        <v>512</v>
      </c>
      <c r="J3">
        <v>1024</v>
      </c>
      <c r="K3">
        <v>2048</v>
      </c>
    </row>
    <row r="4" spans="1:11" x14ac:dyDescent="0.3">
      <c r="A4">
        <v>4</v>
      </c>
      <c r="B4" s="5">
        <v>1.5043460845899517</v>
      </c>
      <c r="C4" s="5">
        <v>2.4126906008549258</v>
      </c>
      <c r="D4" s="5">
        <v>4.6763903302022261</v>
      </c>
      <c r="E4" s="5">
        <v>5.4911360378245133</v>
      </c>
      <c r="G4">
        <v>4</v>
      </c>
      <c r="H4" s="5">
        <v>1.4507835216969889</v>
      </c>
      <c r="I4" s="5">
        <v>2.3337275632041425</v>
      </c>
      <c r="J4" s="5">
        <v>3.255473969240045</v>
      </c>
      <c r="K4" s="5">
        <v>3.3640277185561276</v>
      </c>
    </row>
    <row r="5" spans="1:11" x14ac:dyDescent="0.3">
      <c r="A5">
        <v>8</v>
      </c>
      <c r="B5" s="5">
        <v>1.0206646964049999</v>
      </c>
      <c r="C5" s="5">
        <v>2.497292699239293</v>
      </c>
      <c r="D5" s="5">
        <v>5.5489767709419118</v>
      </c>
      <c r="E5" s="5">
        <v>7.0860539884812761</v>
      </c>
      <c r="G5">
        <v>8</v>
      </c>
      <c r="H5" s="5">
        <v>0.95302084983488289</v>
      </c>
      <c r="I5" s="5">
        <v>2.51241211223308</v>
      </c>
      <c r="J5" s="5">
        <v>4.6577120574138364</v>
      </c>
      <c r="K5" s="5">
        <v>5.2410308932294818</v>
      </c>
    </row>
    <row r="6" spans="1:11" x14ac:dyDescent="0.3">
      <c r="A6">
        <v>12</v>
      </c>
      <c r="B6" s="5">
        <v>0.92013640902583238</v>
      </c>
      <c r="C6" s="5">
        <v>2.4703048034773074</v>
      </c>
      <c r="D6" s="5">
        <v>6.1938274065744903</v>
      </c>
      <c r="E6" s="5">
        <v>8.9346955709095184</v>
      </c>
      <c r="G6">
        <v>12</v>
      </c>
      <c r="H6" s="5">
        <v>0.63243282583337213</v>
      </c>
      <c r="I6" s="5">
        <v>1.8221614834920006</v>
      </c>
      <c r="J6" s="5">
        <v>5.1269321156793879</v>
      </c>
      <c r="K6" s="5">
        <v>6.6040450872046002</v>
      </c>
    </row>
    <row r="7" spans="1:11" x14ac:dyDescent="0.3">
      <c r="A7">
        <v>16</v>
      </c>
      <c r="B7" s="5">
        <v>0.79102118569166602</v>
      </c>
      <c r="C7" s="5">
        <v>1.8519975421261601</v>
      </c>
      <c r="D7" s="5">
        <v>6.2713559777428669</v>
      </c>
      <c r="E7" s="5">
        <v>10.246194964813123</v>
      </c>
      <c r="G7">
        <v>16</v>
      </c>
      <c r="H7" s="5">
        <v>0.46681625457866349</v>
      </c>
      <c r="I7" s="5">
        <v>1.555972529309456</v>
      </c>
      <c r="J7" s="5">
        <v>4.919754020474973</v>
      </c>
      <c r="K7" s="5">
        <v>6.7524984476366798</v>
      </c>
    </row>
    <row r="8" spans="1:11" x14ac:dyDescent="0.3">
      <c r="B8" s="8" t="s">
        <v>65</v>
      </c>
      <c r="C8" s="8"/>
      <c r="D8" s="8"/>
      <c r="E8" s="8"/>
      <c r="H8" s="8" t="s">
        <v>65</v>
      </c>
      <c r="I8" s="8"/>
      <c r="J8" s="8"/>
      <c r="K8" s="8"/>
    </row>
    <row r="9" spans="1:11" x14ac:dyDescent="0.3">
      <c r="A9" t="s">
        <v>33</v>
      </c>
      <c r="B9">
        <v>256</v>
      </c>
      <c r="C9">
        <v>512</v>
      </c>
      <c r="D9">
        <v>1024</v>
      </c>
      <c r="E9">
        <v>2048</v>
      </c>
      <c r="G9" t="s">
        <v>33</v>
      </c>
      <c r="H9">
        <v>256</v>
      </c>
      <c r="I9">
        <v>512</v>
      </c>
      <c r="J9">
        <v>1024</v>
      </c>
      <c r="K9">
        <v>2048</v>
      </c>
    </row>
    <row r="10" spans="1:11" x14ac:dyDescent="0.3">
      <c r="A10">
        <v>4</v>
      </c>
      <c r="B10" s="5">
        <f>B4/A4</f>
        <v>0.37608652114748792</v>
      </c>
      <c r="C10" s="5">
        <f>C4/A4</f>
        <v>0.60317265021373145</v>
      </c>
      <c r="D10" s="5">
        <f>D4/A4</f>
        <v>1.1690975825505565</v>
      </c>
      <c r="E10" s="5">
        <f>E4/A4</f>
        <v>1.3727840094561283</v>
      </c>
      <c r="G10">
        <v>4</v>
      </c>
      <c r="H10" s="5">
        <f>H4/G4</f>
        <v>0.36269588042424722</v>
      </c>
      <c r="I10" s="5">
        <f>I4/G4</f>
        <v>0.58343189080103564</v>
      </c>
      <c r="J10" s="5">
        <f>J4/G4</f>
        <v>0.81386849231001124</v>
      </c>
      <c r="K10" s="5">
        <f>K4/G4</f>
        <v>0.8410069296390319</v>
      </c>
    </row>
    <row r="11" spans="1:11" x14ac:dyDescent="0.3">
      <c r="A11">
        <v>8</v>
      </c>
      <c r="B11" s="5">
        <f>B5/A5</f>
        <v>0.12758308705062499</v>
      </c>
      <c r="C11" s="5">
        <f>C5/A5</f>
        <v>0.31216158740491162</v>
      </c>
      <c r="D11" s="5">
        <f>D5/A5</f>
        <v>0.69362209636773897</v>
      </c>
      <c r="E11" s="5">
        <f>E5/A5</f>
        <v>0.88575674856015951</v>
      </c>
      <c r="G11">
        <v>8</v>
      </c>
      <c r="H11" s="5">
        <f>H5/G5</f>
        <v>0.11912760622936036</v>
      </c>
      <c r="I11" s="5">
        <f>I5/G5</f>
        <v>0.314051514029135</v>
      </c>
      <c r="J11" s="5">
        <f>J5/G5</f>
        <v>0.58221400717672955</v>
      </c>
      <c r="K11" s="5">
        <f>K5/G5</f>
        <v>0.65512886165368522</v>
      </c>
    </row>
    <row r="12" spans="1:11" x14ac:dyDescent="0.3">
      <c r="A12">
        <v>12</v>
      </c>
      <c r="B12" s="5">
        <f>B6/A6</f>
        <v>7.6678034085486027E-2</v>
      </c>
      <c r="C12" s="5">
        <f>C6/A6</f>
        <v>0.20585873362310894</v>
      </c>
      <c r="D12" s="5">
        <f>D6/A6</f>
        <v>0.51615228388120749</v>
      </c>
      <c r="E12" s="5">
        <f>E6/A6</f>
        <v>0.7445579642424599</v>
      </c>
      <c r="G12">
        <v>12</v>
      </c>
      <c r="H12" s="5">
        <f>H6/G6</f>
        <v>5.2702735486114344E-2</v>
      </c>
      <c r="I12" s="5">
        <f>I6/G6</f>
        <v>0.15184679029100004</v>
      </c>
      <c r="J12" s="5">
        <f>J6/G6</f>
        <v>0.42724434297328234</v>
      </c>
      <c r="K12" s="5">
        <f>K6/G6</f>
        <v>0.55033709060038338</v>
      </c>
    </row>
    <row r="13" spans="1:11" x14ac:dyDescent="0.3">
      <c r="A13">
        <v>16</v>
      </c>
      <c r="B13" s="5">
        <f>B7/A7</f>
        <v>4.9438824105729126E-2</v>
      </c>
      <c r="C13" s="5">
        <f>C7/A7</f>
        <v>0.115749846382885</v>
      </c>
      <c r="D13" s="5">
        <f>D7/A7</f>
        <v>0.39195974860892918</v>
      </c>
      <c r="E13" s="5">
        <f>E7/A7</f>
        <v>0.64038718530082017</v>
      </c>
      <c r="G13">
        <v>16</v>
      </c>
      <c r="H13" s="5">
        <f>H7/G7</f>
        <v>2.9176015911166468E-2</v>
      </c>
      <c r="I13" s="5">
        <f>I7/G7</f>
        <v>9.7248283081840997E-2</v>
      </c>
      <c r="J13" s="5">
        <f>J7/G7</f>
        <v>0.30748462627968581</v>
      </c>
      <c r="K13" s="5">
        <f>K7/G7</f>
        <v>0.42203115297729249</v>
      </c>
    </row>
  </sheetData>
  <mergeCells count="4">
    <mergeCell ref="B2:E2"/>
    <mergeCell ref="H2:K2"/>
    <mergeCell ref="B8:E8"/>
    <mergeCell ref="H8:K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pthread并行</vt:lpstr>
      <vt:lpstr>thread_num</vt:lpstr>
      <vt:lpstr>thread_way</vt:lpstr>
      <vt:lpstr>OpenMP</vt:lpstr>
      <vt:lpstr>special</vt:lpstr>
      <vt:lpstr>WL</vt:lpstr>
      <vt:lpstr>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2015-06-05T18:19:34Z</dcterms:created>
  <dcterms:modified xsi:type="dcterms:W3CDTF">2024-05-26T16:12:14Z</dcterms:modified>
</cp:coreProperties>
</file>