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2BFF32DF-52A7-F04B-B794-F4C31D93DF92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2" l="1"/>
  <c r="F47" i="2"/>
  <c r="G47" i="2"/>
  <c r="E47" i="2"/>
  <c r="H24" i="2"/>
  <c r="H27" i="2"/>
  <c r="H32" i="2"/>
  <c r="H33" i="2"/>
  <c r="H35" i="2"/>
  <c r="H43" i="2"/>
  <c r="H23" i="2"/>
  <c r="H2" i="2"/>
  <c r="E44" i="2" l="1"/>
  <c r="H44" i="2" s="1"/>
  <c r="F44" i="2"/>
  <c r="G44" i="2"/>
  <c r="F43" i="2"/>
  <c r="G43" i="2"/>
  <c r="E43" i="2"/>
  <c r="F28" i="2"/>
  <c r="F36" i="2"/>
  <c r="G36" i="2"/>
  <c r="E36" i="2"/>
  <c r="H36" i="2" s="1"/>
  <c r="F27" i="2" l="1"/>
  <c r="G27" i="2"/>
  <c r="G28" i="2"/>
  <c r="F29" i="2"/>
  <c r="G29" i="2"/>
  <c r="G30" i="2"/>
  <c r="E28" i="2"/>
  <c r="H28" i="2" s="1"/>
  <c r="E29" i="2"/>
  <c r="H29" i="2" s="1"/>
  <c r="E30" i="2"/>
  <c r="H30" i="2" s="1"/>
  <c r="E27" i="2"/>
  <c r="F40" i="2"/>
  <c r="G40" i="2"/>
  <c r="E40" i="2"/>
  <c r="H40" i="2" s="1"/>
  <c r="F38" i="2"/>
  <c r="G38" i="2"/>
  <c r="E38" i="2"/>
  <c r="H38" i="2" s="1"/>
  <c r="F35" i="2"/>
  <c r="G35" i="2"/>
  <c r="E35" i="2"/>
  <c r="E33" i="2"/>
  <c r="F33" i="2"/>
  <c r="G33" i="2"/>
  <c r="F32" i="2"/>
  <c r="E32" i="2"/>
  <c r="F24" i="2" l="1"/>
  <c r="F23" i="2"/>
  <c r="G32" i="2"/>
  <c r="G24" i="2"/>
  <c r="E24" i="2"/>
  <c r="G23" i="2"/>
  <c r="E23" i="2"/>
  <c r="G21" i="2"/>
  <c r="F21" i="2"/>
  <c r="E21" i="2"/>
  <c r="G20" i="2"/>
  <c r="F20" i="2"/>
  <c r="E20" i="2"/>
  <c r="G19" i="2"/>
  <c r="F19" i="2"/>
  <c r="E19" i="2"/>
  <c r="G18" i="2"/>
  <c r="F18" i="2"/>
  <c r="E18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<sst xmlns="http://schemas.openxmlformats.org/spreadsheetml/2006/main" count="90" uniqueCount="74">
  <si>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</si>
  <si>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</si>
  <si>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</si>
  <si>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</si>
  <si>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</si>
  <si>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</si>
  <si>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</si>
  <si>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</si>
  <si>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</si>
  <si>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</si>
  <si>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</si>
  <si>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</si>
  <si>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</si>
  <si>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</si>
  <si>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</si>
  <si>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</si>
  <si>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</si>
  <si>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</si>
  <si>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</si>
  <si>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</si>
  <si>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</si>
  <si>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</si>
  <si>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</si>
  <si>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</si>
  <si>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</si>
  <si>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</si>
  <si>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</si>
  <si>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</si>
  <si>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</si>
  <si>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</si>
  <si>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</si>
  <si>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</si>
  <si>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</si>
  <si>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</si>
  <si>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</si>
  <si>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</si>
  <si>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</si>
  <si>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</si>
  <si>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</si>
  <si>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</si>
  <si>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</si>
  <si>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</si>
  <si>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</si>
  <si>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</si>
  <si>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</si>
  <si>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</si>
  <si>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</si>
  <si>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</si>
  <si>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</si>
  <si>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</si>
  <si>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</si>
  <si>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</si>
  <si>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0701: CH2O-H2O-H2C(Ga)-H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</si>
  <si>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</si>
  <si>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</si>
  <si>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</si>
  <si>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</si>
  <si>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</si>
  <si>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</si>
  <si>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</si>
  <si>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This is the same as 0401</t>
  </si>
  <si>
    <t>09-01</t>
  </si>
  <si>
    <t>0401: H(C) -&gt; Nsur</t>
  </si>
  <si>
    <t>Try CH3O-H2O-H3C with water bound through the N..H-OH, this config might be more stable</t>
  </si>
  <si>
    <t>08-02</t>
  </si>
  <si>
    <t>08-03</t>
  </si>
  <si>
    <t>07-02</t>
  </si>
  <si>
    <t>02-03</t>
  </si>
  <si>
    <t>H3COH(Nsur), this is necessary to prove that dimers are more stable</t>
  </si>
  <si>
    <t>01-03</t>
  </si>
  <si>
    <t>GaN RKS</t>
  </si>
  <si>
    <t>GaN UKS</t>
  </si>
  <si>
    <t>GaN, Ga atom jumps one ring</t>
  </si>
  <si>
    <t>Continue the 07-02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</si>
</sst>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C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1" fontId="6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Font="1"/>
    <xf numFmtId="1" fontId="0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J140"/>
  <sheetViews>
    <sheetView tabSelected="1" topLeftCell="A24" workbookViewId="0">
      <selection activeCell="C47" sqref="C47"/>
    </sheetView>
  </sheetViews>
  <sheetFormatPr baseColWidth="10" defaultRowHeight="16" x14ac:dyDescent="0.2"/>
  <cols>
    <col min="1" max="1" width="10.83203125" style="4"/>
    <col min="2" max="2" width="25.33203125" customWidth="1"/>
    <col min="3" max="10" width="17.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54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1">
        <v>-17.219767429417999</v>
      </c>
      <c r="D5" s="1"/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0.17802711750618982</v>
      </c>
      <c r="F11" s="6">
        <f>(-$C$6+$C$5+$C$4)*F$2</f>
        <v>467.41019701250138</v>
      </c>
      <c r="G11">
        <f>(-$C$6+$C$5+$C$4)*G$2</f>
        <v>4.8443646164888312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4" t="s">
        <v>27</v>
      </c>
      <c r="B14" t="s">
        <v>71</v>
      </c>
      <c r="C14" s="2">
        <v>-8456.4405038740697</v>
      </c>
      <c r="D14" s="2">
        <v>1.00068</v>
      </c>
      <c r="F14" s="6"/>
      <c r="J14">
        <v>-8127.3307874485299</v>
      </c>
    </row>
    <row r="15" spans="1:10" x14ac:dyDescent="0.2">
      <c r="A15" s="4" t="s">
        <v>26</v>
      </c>
      <c r="B15" t="s">
        <v>70</v>
      </c>
      <c r="C15" s="2">
        <v>-8456.4366114977893</v>
      </c>
      <c r="D15" s="2" t="s">
        <v>23</v>
      </c>
      <c r="F15" s="6"/>
    </row>
    <row r="16" spans="1:10" x14ac:dyDescent="0.2">
      <c r="A16" s="4" t="s">
        <v>69</v>
      </c>
      <c r="B16" s="18" t="s">
        <v>72</v>
      </c>
      <c r="C16" s="2"/>
      <c r="D16" s="2"/>
      <c r="F16" s="6"/>
    </row>
    <row r="17" spans="1:9" x14ac:dyDescent="0.2">
      <c r="C17" s="2"/>
      <c r="D17" s="2"/>
      <c r="F17" s="6"/>
    </row>
    <row r="18" spans="1:9" x14ac:dyDescent="0.2">
      <c r="B18" t="s">
        <v>3</v>
      </c>
      <c r="C18" s="1">
        <v>-6095.4072979975999</v>
      </c>
      <c r="D18" s="1"/>
      <c r="E18">
        <f>($C18-$C$14-$C4)*E$2</f>
        <v>2367.716374441296</v>
      </c>
      <c r="F18" s="6">
        <f>($C18-$C$14-$C4)*F$2</f>
        <v>6216439.3410956226</v>
      </c>
      <c r="G18">
        <f>($C18-$C$14-$C4)*G$2</f>
        <v>64428.844250796967</v>
      </c>
    </row>
    <row r="19" spans="1:9" x14ac:dyDescent="0.2">
      <c r="B19" t="s">
        <v>8</v>
      </c>
      <c r="C19" s="1">
        <v>-6105.6808501074102</v>
      </c>
      <c r="D19" s="1"/>
      <c r="E19">
        <f>($C19-$C$14-$C5)*E$2</f>
        <v>2367.9794211960775</v>
      </c>
      <c r="F19" s="6">
        <f>($C19-$C$14-$C5)*F$2</f>
        <v>6217129.9703503018</v>
      </c>
      <c r="G19">
        <f>($C19-$C$14-$C5)*G$2</f>
        <v>64436.002117582633</v>
      </c>
    </row>
    <row r="20" spans="1:9" x14ac:dyDescent="0.2">
      <c r="B20" t="s">
        <v>20</v>
      </c>
      <c r="C20" s="1">
        <v>-6111.4276401083998</v>
      </c>
      <c r="D20" s="1"/>
      <c r="E20">
        <f>($C20-$C8-$C14)*E2</f>
        <v>2367.8800473681358</v>
      </c>
      <c r="F20" s="6">
        <f>($C20-$C8-$C14)*F2</f>
        <v>6216869.0643650405</v>
      </c>
      <c r="G20">
        <f>($C20-$C8-$C14)*G2</f>
        <v>64433.29801799023</v>
      </c>
    </row>
    <row r="21" spans="1:9" x14ac:dyDescent="0.2">
      <c r="B21" t="s">
        <v>17</v>
      </c>
      <c r="C21" s="1">
        <v>-6089.8163977129998</v>
      </c>
      <c r="D21" s="1"/>
      <c r="E21">
        <f>($C21-$C14-$C7)*E$2</f>
        <v>2367.78603261541</v>
      </c>
      <c r="F21" s="6">
        <f t="shared" ref="F21:G21" si="0">($C21-$C14-$C7)*F$2</f>
        <v>6216622.2286317591</v>
      </c>
      <c r="G21">
        <f t="shared" si="0"/>
        <v>64430.739746262232</v>
      </c>
    </row>
    <row r="22" spans="1:9" x14ac:dyDescent="0.2">
      <c r="C22" s="1"/>
      <c r="D22" s="1"/>
      <c r="F22" s="6"/>
    </row>
    <row r="23" spans="1:9" x14ac:dyDescent="0.2">
      <c r="A23" s="4" t="s">
        <v>28</v>
      </c>
      <c r="B23" t="s">
        <v>24</v>
      </c>
      <c r="C23" s="2">
        <v>-8480.5605712531906</v>
      </c>
      <c r="D23" s="2">
        <v>1.01186</v>
      </c>
      <c r="E23">
        <f>($C23-$C$14-$C6)*E$2</f>
        <v>-3.9104267370383639E-2</v>
      </c>
      <c r="F23" s="6">
        <f>($C23-$C$14-$C6)*F$2</f>
        <v>-102.66825398094224</v>
      </c>
      <c r="G23">
        <f>($C23-$C$14-$C6)*G$2</f>
        <v>-1.0640813144447994</v>
      </c>
      <c r="H23">
        <f>H$2/$E23</f>
        <v>-1165.17598583778</v>
      </c>
    </row>
    <row r="24" spans="1:9" x14ac:dyDescent="0.2">
      <c r="A24" s="4" t="s">
        <v>29</v>
      </c>
      <c r="B24" t="s">
        <v>25</v>
      </c>
      <c r="C24" s="2">
        <v>-8480.5357050093698</v>
      </c>
      <c r="D24" s="2">
        <v>1.0103949999999999</v>
      </c>
      <c r="E24">
        <f>($C24-$C$14-$C6)*E$2</f>
        <v>-1.4238023549658863E-2</v>
      </c>
      <c r="F24" s="6">
        <f>($C24-$C$14-$C6)*F$2</f>
        <v>-37.38193082962934</v>
      </c>
      <c r="G24">
        <f t="shared" ref="G24" si="1">($C24-$C$14-$C6)*G$2</f>
        <v>-0.38743635497161794</v>
      </c>
      <c r="H24">
        <f t="shared" ref="H24:H44" si="2">H$2/$E24</f>
        <v>-3200.1178481575535</v>
      </c>
      <c r="I24" t="s">
        <v>38</v>
      </c>
    </row>
    <row r="25" spans="1:9" x14ac:dyDescent="0.2">
      <c r="A25" s="4" t="s">
        <v>67</v>
      </c>
      <c r="B25" s="18" t="s">
        <v>68</v>
      </c>
      <c r="C25" s="2"/>
      <c r="D25" s="2"/>
      <c r="F25" s="6"/>
    </row>
    <row r="26" spans="1:9" x14ac:dyDescent="0.2">
      <c r="C26" s="2"/>
      <c r="D26" s="2"/>
      <c r="F26" s="6"/>
    </row>
    <row r="27" spans="1:9" x14ac:dyDescent="0.2">
      <c r="A27" s="4" t="s">
        <v>30</v>
      </c>
      <c r="B27" t="s">
        <v>32</v>
      </c>
      <c r="C27" s="2">
        <v>-8480.5800536810002</v>
      </c>
      <c r="D27" s="2">
        <v>1.0166710000000001</v>
      </c>
      <c r="E27">
        <f>($C27-$C$14-$C$6)*E$2</f>
        <v>-5.8586695180018467E-2</v>
      </c>
      <c r="F27" s="6">
        <f t="shared" ref="F27:G27" si="3">($C27-$C$14-$C$6)*F$2</f>
        <v>-153.81936819513848</v>
      </c>
      <c r="G27">
        <f t="shared" si="3"/>
        <v>-1.5942251781795558</v>
      </c>
      <c r="H27">
        <f t="shared" si="2"/>
        <v>-777.70820053510533</v>
      </c>
    </row>
    <row r="28" spans="1:9" x14ac:dyDescent="0.2">
      <c r="A28" s="4" t="s">
        <v>35</v>
      </c>
      <c r="B28" t="s">
        <v>31</v>
      </c>
      <c r="C28" s="2">
        <v>-8480.5628200137799</v>
      </c>
      <c r="D28" s="2">
        <v>1.0100480000000001</v>
      </c>
      <c r="E28">
        <f t="shared" ref="E28:G30" si="4">($C28-$C$14-$C$6)*E$2</f>
        <v>-4.1353027959665667E-2</v>
      </c>
      <c r="F28" s="6">
        <f>($C28-$C$14-$C$6)*F$2</f>
        <v>-108.5723749081022</v>
      </c>
      <c r="G28">
        <f t="shared" si="4"/>
        <v>-1.1252732069063154</v>
      </c>
      <c r="H28">
        <f t="shared" si="2"/>
        <v>-1101.8141967304507</v>
      </c>
      <c r="I28" t="s">
        <v>39</v>
      </c>
    </row>
    <row r="29" spans="1:9" x14ac:dyDescent="0.2">
      <c r="A29" s="4" t="s">
        <v>36</v>
      </c>
      <c r="B29" t="s">
        <v>33</v>
      </c>
      <c r="C29" s="5">
        <v>-8480.6079145256808</v>
      </c>
      <c r="D29" s="5">
        <v>0.93045900000000004</v>
      </c>
      <c r="E29">
        <f t="shared" si="4"/>
        <v>-8.6447539860635914E-2</v>
      </c>
      <c r="F29" s="6">
        <f t="shared" si="4"/>
        <v>-226.96801590409959</v>
      </c>
      <c r="G29">
        <f t="shared" si="4"/>
        <v>-2.3523573776271007</v>
      </c>
      <c r="H29">
        <f t="shared" si="2"/>
        <v>-527.06361982312774</v>
      </c>
    </row>
    <row r="30" spans="1:9" x14ac:dyDescent="0.2">
      <c r="A30" s="4" t="s">
        <v>37</v>
      </c>
      <c r="B30" t="s">
        <v>34</v>
      </c>
      <c r="C30" s="2">
        <v>-8480.6276854088701</v>
      </c>
      <c r="D30" s="2">
        <v>0.99119299999999999</v>
      </c>
      <c r="E30">
        <f t="shared" si="4"/>
        <v>-0.10621842304990281</v>
      </c>
      <c r="F30" s="6">
        <f>($C30-$C$14-$C$6)*F$2</f>
        <v>-278.87646971751985</v>
      </c>
      <c r="G30">
        <f t="shared" si="4"/>
        <v>-2.8903505120465711</v>
      </c>
      <c r="H30">
        <f t="shared" si="2"/>
        <v>-428.95904472564644</v>
      </c>
    </row>
    <row r="31" spans="1:9" x14ac:dyDescent="0.2">
      <c r="C31" s="2"/>
      <c r="D31" s="2"/>
      <c r="F31" s="6"/>
    </row>
    <row r="32" spans="1:9" x14ac:dyDescent="0.2">
      <c r="A32" s="4" t="s">
        <v>40</v>
      </c>
      <c r="B32" t="s">
        <v>48</v>
      </c>
      <c r="C32" s="2">
        <v>-8504.7382560918795</v>
      </c>
      <c r="D32" s="2">
        <v>0.99794000000000005</v>
      </c>
      <c r="E32">
        <f>($C32-$C14-2*$C6)*E$2</f>
        <v>-0.13582599430883135</v>
      </c>
      <c r="F32" s="6">
        <f>($C32-$C14-2*$C6)*F$2</f>
        <v>-356.61114805783671</v>
      </c>
      <c r="G32">
        <f t="shared" ref="G32" si="5">($C32-$C14-2*$C6)*G$2</f>
        <v>-3.6960135626879329</v>
      </c>
      <c r="H32">
        <f t="shared" si="2"/>
        <v>-335.4538541433551</v>
      </c>
      <c r="I32" t="s">
        <v>58</v>
      </c>
    </row>
    <row r="33" spans="1:9" s="7" customFormat="1" x14ac:dyDescent="0.2">
      <c r="A33" s="8" t="s">
        <v>41</v>
      </c>
      <c r="B33" s="7" t="s">
        <v>49</v>
      </c>
      <c r="C33" s="7">
        <v>-8504.7339165439298</v>
      </c>
      <c r="D33" s="7">
        <v>9.9999999999999995E-7</v>
      </c>
      <c r="E33" s="7">
        <f>($C33-$C$14-2*$C$6)*E$2</f>
        <v>-0.13148644635911921</v>
      </c>
      <c r="F33" s="9">
        <f t="shared" ref="F33:G33" si="6">($C33-$C14-2*$C6)*F$2</f>
        <v>-345.21766491586749</v>
      </c>
      <c r="G33" s="7">
        <f t="shared" si="6"/>
        <v>-3.5779284482760163</v>
      </c>
      <c r="H33" s="7">
        <f t="shared" si="2"/>
        <v>-346.52509475620838</v>
      </c>
      <c r="I33" s="7" t="s">
        <v>60</v>
      </c>
    </row>
    <row r="34" spans="1:9" x14ac:dyDescent="0.2">
      <c r="C34" s="1"/>
      <c r="D34" s="1"/>
      <c r="F34" s="6"/>
    </row>
    <row r="35" spans="1:9" s="7" customFormat="1" x14ac:dyDescent="0.2">
      <c r="A35" s="8" t="s">
        <v>42</v>
      </c>
      <c r="B35" s="7" t="s">
        <v>43</v>
      </c>
      <c r="C35" s="7">
        <v>-8504.7308178950698</v>
      </c>
      <c r="D35" s="7">
        <v>9.9999999999999995E-7</v>
      </c>
      <c r="E35" s="7">
        <f>($C35-$C$14-2*$C$6)*E$2</f>
        <v>-0.12838779749908724</v>
      </c>
      <c r="F35" s="9">
        <f t="shared" ref="F35:G36" si="7">($C35-$C$14-2*$C$6)*F$2</f>
        <v>-337.08216233385355</v>
      </c>
      <c r="G35" s="7">
        <f t="shared" si="7"/>
        <v>-3.4936099180052533</v>
      </c>
      <c r="H35" s="7">
        <f t="shared" si="2"/>
        <v>-354.88850320120821</v>
      </c>
      <c r="I35" t="s">
        <v>59</v>
      </c>
    </row>
    <row r="36" spans="1:9" x14ac:dyDescent="0.2">
      <c r="A36" s="4" t="s">
        <v>55</v>
      </c>
      <c r="B36" t="s">
        <v>53</v>
      </c>
      <c r="C36" s="2">
        <v>-8504.7174627214208</v>
      </c>
      <c r="D36" s="2">
        <v>1.008062</v>
      </c>
      <c r="E36">
        <f>($C36-$C$14-2*$C$6)*E$2</f>
        <v>-0.11503262385012647</v>
      </c>
      <c r="F36" s="6">
        <f t="shared" si="7"/>
        <v>-302.01815391850704</v>
      </c>
      <c r="G36">
        <f t="shared" si="7"/>
        <v>-3.1301971324792497</v>
      </c>
      <c r="H36">
        <f t="shared" si="2"/>
        <v>-396.09070678170747</v>
      </c>
    </row>
    <row r="37" spans="1:9" x14ac:dyDescent="0.2">
      <c r="C37" s="1"/>
      <c r="D37" s="1"/>
      <c r="F37" s="6"/>
    </row>
    <row r="38" spans="1:9" x14ac:dyDescent="0.2">
      <c r="A38" s="4" t="s">
        <v>44</v>
      </c>
      <c r="B38" t="s">
        <v>45</v>
      </c>
      <c r="C38" s="2">
        <v>-8504.7727594261196</v>
      </c>
      <c r="D38" s="2">
        <v>0.99895800000000001</v>
      </c>
      <c r="E38">
        <f t="shared" ref="E38:G40" si="8">($C38-$C$14-2*$C$6)*E$2</f>
        <v>-0.17032932854890248</v>
      </c>
      <c r="F38" s="6">
        <f t="shared" si="8"/>
        <v>-447.19965210514346</v>
      </c>
      <c r="G38">
        <f t="shared" si="8"/>
        <v>-4.6348971096715914</v>
      </c>
      <c r="H38">
        <f t="shared" si="2"/>
        <v>-267.50151410753318</v>
      </c>
    </row>
    <row r="39" spans="1:9" x14ac:dyDescent="0.2">
      <c r="C39" s="1"/>
      <c r="D39" s="1"/>
    </row>
    <row r="40" spans="1:9" x14ac:dyDescent="0.2">
      <c r="A40" s="4" t="s">
        <v>46</v>
      </c>
      <c r="B40" t="s">
        <v>47</v>
      </c>
      <c r="C40" s="2">
        <v>-8504.7368555111207</v>
      </c>
      <c r="D40" s="2">
        <v>1.0108809999999999</v>
      </c>
      <c r="E40">
        <f t="shared" si="8"/>
        <v>-0.13442541354997672</v>
      </c>
      <c r="F40" s="6">
        <f t="shared" si="8"/>
        <v>-352.93392327546388</v>
      </c>
      <c r="G40">
        <f t="shared" si="8"/>
        <v>-3.6579018190065549</v>
      </c>
      <c r="H40">
        <f t="shared" si="2"/>
        <v>-338.94895377659623</v>
      </c>
    </row>
    <row r="41" spans="1:9" x14ac:dyDescent="0.2">
      <c r="A41" s="4" t="s">
        <v>66</v>
      </c>
      <c r="B41" s="18" t="s">
        <v>63</v>
      </c>
      <c r="C41" s="2"/>
      <c r="D41" s="2"/>
      <c r="F41" s="6"/>
    </row>
    <row r="42" spans="1:9" x14ac:dyDescent="0.2">
      <c r="C42" s="2"/>
      <c r="D42" s="2"/>
      <c r="F42" s="6"/>
    </row>
    <row r="43" spans="1:9" x14ac:dyDescent="0.2">
      <c r="A43" s="4" t="s">
        <v>50</v>
      </c>
      <c r="B43" t="s">
        <v>51</v>
      </c>
      <c r="C43" s="2">
        <v>-8504.7493535773501</v>
      </c>
      <c r="D43" s="2">
        <v>1.0147459999999999</v>
      </c>
      <c r="E43">
        <f>($C43-$C$14-2*$C$6)*E$2</f>
        <v>-0.14692347977943143</v>
      </c>
      <c r="F43" s="6">
        <f t="shared" ref="F43:G44" si="9">($C43-$C$14-2*$C$6)*F$2</f>
        <v>-385.74759616089722</v>
      </c>
      <c r="G43">
        <f t="shared" si="9"/>
        <v>-3.9979915236797732</v>
      </c>
      <c r="H43">
        <f t="shared" si="2"/>
        <v>-310.11621391048442</v>
      </c>
      <c r="I43" t="s">
        <v>57</v>
      </c>
    </row>
    <row r="44" spans="1:9" s="11" customFormat="1" x14ac:dyDescent="0.2">
      <c r="A44" s="10" t="s">
        <v>64</v>
      </c>
      <c r="B44" s="11" t="s">
        <v>52</v>
      </c>
      <c r="C44" s="12">
        <v>-8504.7160353965301</v>
      </c>
      <c r="D44" s="12">
        <v>1.021455</v>
      </c>
      <c r="E44" s="11">
        <f>($C44-$C$14-2*$C$6)*E$2</f>
        <v>-0.11360529895937077</v>
      </c>
      <c r="F44" s="13">
        <f t="shared" si="9"/>
        <v>-298.27071241782795</v>
      </c>
      <c r="G44" s="11">
        <f t="shared" si="9"/>
        <v>-3.0913576439009423</v>
      </c>
      <c r="H44" s="11">
        <f t="shared" si="2"/>
        <v>-401.06714828545051</v>
      </c>
      <c r="I44" s="14" t="s">
        <v>56</v>
      </c>
    </row>
    <row r="45" spans="1:9" x14ac:dyDescent="0.2">
      <c r="A45" s="4" t="s">
        <v>65</v>
      </c>
      <c r="B45" s="18" t="s">
        <v>73</v>
      </c>
      <c r="C45" s="1"/>
      <c r="D45" s="1"/>
      <c r="E45" s="11"/>
      <c r="F45" s="6"/>
    </row>
    <row r="46" spans="1:9" x14ac:dyDescent="0.2">
      <c r="C46" s="1"/>
      <c r="D46" s="1"/>
      <c r="E46" s="11"/>
      <c r="F46" s="6"/>
    </row>
    <row r="47" spans="1:9" x14ac:dyDescent="0.2">
      <c r="A47" s="4" t="s">
        <v>61</v>
      </c>
      <c r="B47" t="s">
        <v>62</v>
      </c>
      <c r="C47" s="15">
        <v>-8504.8045151052902</v>
      </c>
      <c r="D47" s="1"/>
      <c r="E47" s="16">
        <f>($C47-$C$14-2*$C$6)*E$2</f>
        <v>-0.20208500771950355</v>
      </c>
      <c r="F47" s="17">
        <f t="shared" ref="F47:G47" si="10">($C47-$C$14-2*$C$6)*F$2</f>
        <v>-530.57418776755662</v>
      </c>
      <c r="G47" s="16">
        <f t="shared" si="10"/>
        <v>-5.4990131539100906</v>
      </c>
    </row>
    <row r="48" spans="1:9" x14ac:dyDescent="0.2">
      <c r="C48" s="1"/>
      <c r="D48" s="1"/>
      <c r="F48" s="6"/>
    </row>
    <row r="49" spans="3:6" customFormat="1" x14ac:dyDescent="0.2">
      <c r="C49" s="1"/>
      <c r="D49" s="1"/>
      <c r="F49" s="6"/>
    </row>
    <row r="50" spans="3:6" customFormat="1" x14ac:dyDescent="0.2">
      <c r="C50" s="1"/>
      <c r="D50" s="1"/>
      <c r="F50" s="6"/>
    </row>
    <row r="51" spans="3:6" customFormat="1" x14ac:dyDescent="0.2">
      <c r="F51" s="6"/>
    </row>
    <row r="52" spans="3:6" customFormat="1" x14ac:dyDescent="0.2">
      <c r="F52" s="6"/>
    </row>
    <row r="53" spans="3:6" customFormat="1" x14ac:dyDescent="0.2">
      <c r="F53" s="6"/>
    </row>
    <row r="54" spans="3:6" customFormat="1" x14ac:dyDescent="0.2">
      <c r="F54" s="6"/>
    </row>
    <row r="55" spans="3:6" customFormat="1" x14ac:dyDescent="0.2">
      <c r="F55" s="6"/>
    </row>
    <row r="56" spans="3:6" customFormat="1" x14ac:dyDescent="0.2">
      <c r="F56" s="6"/>
    </row>
    <row r="57" spans="3:6" customFormat="1" x14ac:dyDescent="0.2">
      <c r="F57" s="6"/>
    </row>
    <row r="58" spans="3:6" customFormat="1" x14ac:dyDescent="0.2">
      <c r="F58" s="6"/>
    </row>
    <row r="59" spans="3:6" customFormat="1" x14ac:dyDescent="0.2">
      <c r="F59" s="6"/>
    </row>
    <row r="60" spans="3:6" customFormat="1" x14ac:dyDescent="0.2">
      <c r="F60" s="6"/>
    </row>
    <row r="61" spans="3:6" customFormat="1" x14ac:dyDescent="0.2">
      <c r="F61" s="6"/>
    </row>
    <row r="62" spans="3:6" customFormat="1" x14ac:dyDescent="0.2">
      <c r="F62" s="6"/>
    </row>
    <row r="63" spans="3:6" customFormat="1" x14ac:dyDescent="0.2">
      <c r="F63" s="6"/>
    </row>
    <row r="64" spans="3:6" customFormat="1" x14ac:dyDescent="0.2">
      <c r="F64" s="6"/>
    </row>
    <row r="65" spans="6:6" customFormat="1" x14ac:dyDescent="0.2">
      <c r="F65" s="6"/>
    </row>
    <row r="66" spans="6:6" customFormat="1" x14ac:dyDescent="0.2">
      <c r="F66" s="6"/>
    </row>
    <row r="67" spans="6:6" customFormat="1" x14ac:dyDescent="0.2">
      <c r="F67" s="6"/>
    </row>
    <row r="68" spans="6:6" customFormat="1" x14ac:dyDescent="0.2">
      <c r="F68" s="6"/>
    </row>
    <row r="69" spans="6:6" customFormat="1" x14ac:dyDescent="0.2">
      <c r="F69" s="6"/>
    </row>
    <row r="70" spans="6:6" customFormat="1" x14ac:dyDescent="0.2">
      <c r="F70" s="6"/>
    </row>
    <row r="71" spans="6:6" customFormat="1" x14ac:dyDescent="0.2">
      <c r="F71" s="6"/>
    </row>
    <row r="72" spans="6:6" customFormat="1" x14ac:dyDescent="0.2">
      <c r="F72" s="6"/>
    </row>
    <row r="73" spans="6:6" customFormat="1" x14ac:dyDescent="0.2">
      <c r="F73" s="6"/>
    </row>
    <row r="74" spans="6:6" customFormat="1" x14ac:dyDescent="0.2">
      <c r="F74" s="6"/>
    </row>
    <row r="75" spans="6:6" customFormat="1" x14ac:dyDescent="0.2">
      <c r="F75" s="6"/>
    </row>
    <row r="76" spans="6:6" customFormat="1" x14ac:dyDescent="0.2">
      <c r="F76" s="6"/>
    </row>
    <row r="77" spans="6:6" customFormat="1" x14ac:dyDescent="0.2">
      <c r="F77" s="6"/>
    </row>
    <row r="78" spans="6:6" customFormat="1" x14ac:dyDescent="0.2">
      <c r="F78" s="6"/>
    </row>
    <row r="79" spans="6:6" customFormat="1" x14ac:dyDescent="0.2">
      <c r="F79" s="6"/>
    </row>
    <row r="80" spans="6:6" customFormat="1" x14ac:dyDescent="0.2">
      <c r="F80" s="6"/>
    </row>
    <row r="81" spans="6:6" customFormat="1" x14ac:dyDescent="0.2">
      <c r="F81" s="6"/>
    </row>
    <row r="82" spans="6:6" customFormat="1" x14ac:dyDescent="0.2">
      <c r="F82" s="6"/>
    </row>
    <row r="83" spans="6:6" customFormat="1" x14ac:dyDescent="0.2">
      <c r="F83" s="6"/>
    </row>
    <row r="84" spans="6:6" customFormat="1" x14ac:dyDescent="0.2">
      <c r="F84" s="6"/>
    </row>
    <row r="85" spans="6:6" customFormat="1" x14ac:dyDescent="0.2">
      <c r="F85" s="6"/>
    </row>
    <row r="86" spans="6:6" customFormat="1" x14ac:dyDescent="0.2">
      <c r="F86" s="6"/>
    </row>
    <row r="87" spans="6:6" customFormat="1" x14ac:dyDescent="0.2">
      <c r="F87" s="6"/>
    </row>
    <row r="88" spans="6:6" customFormat="1" x14ac:dyDescent="0.2">
      <c r="F88" s="6"/>
    </row>
    <row r="89" spans="6:6" customFormat="1" x14ac:dyDescent="0.2">
      <c r="F89" s="6"/>
    </row>
    <row r="90" spans="6:6" customFormat="1" x14ac:dyDescent="0.2">
      <c r="F90" s="6"/>
    </row>
    <row r="91" spans="6:6" customFormat="1" x14ac:dyDescent="0.2">
      <c r="F91" s="6"/>
    </row>
    <row r="92" spans="6:6" customFormat="1" x14ac:dyDescent="0.2">
      <c r="F92" s="6"/>
    </row>
    <row r="93" spans="6:6" customFormat="1" x14ac:dyDescent="0.2">
      <c r="F93" s="6"/>
    </row>
    <row r="94" spans="6:6" customFormat="1" x14ac:dyDescent="0.2">
      <c r="F94" s="6"/>
    </row>
    <row r="95" spans="6:6" customFormat="1" x14ac:dyDescent="0.2">
      <c r="F95" s="6"/>
    </row>
    <row r="96" spans="6:6" customFormat="1" x14ac:dyDescent="0.2">
      <c r="F96" s="6"/>
    </row>
    <row r="97" spans="6:6" customFormat="1" x14ac:dyDescent="0.2">
      <c r="F97" s="6"/>
    </row>
    <row r="98" spans="6:6" customFormat="1" x14ac:dyDescent="0.2">
      <c r="F98" s="6"/>
    </row>
    <row r="99" spans="6:6" customFormat="1" x14ac:dyDescent="0.2">
      <c r="F99" s="6"/>
    </row>
    <row r="100" spans="6:6" customFormat="1" x14ac:dyDescent="0.2">
      <c r="F100" s="6"/>
    </row>
    <row r="101" spans="6:6" customFormat="1" x14ac:dyDescent="0.2">
      <c r="F101" s="6"/>
    </row>
    <row r="102" spans="6:6" customFormat="1" x14ac:dyDescent="0.2">
      <c r="F102" s="6"/>
    </row>
    <row r="103" spans="6:6" customFormat="1" x14ac:dyDescent="0.2">
      <c r="F103" s="6"/>
    </row>
    <row r="104" spans="6:6" customFormat="1" x14ac:dyDescent="0.2">
      <c r="F104" s="6"/>
    </row>
    <row r="105" spans="6:6" customFormat="1" x14ac:dyDescent="0.2">
      <c r="F105" s="6"/>
    </row>
    <row r="106" spans="6:6" customFormat="1" x14ac:dyDescent="0.2">
      <c r="F106" s="6"/>
    </row>
    <row r="107" spans="6:6" customFormat="1" x14ac:dyDescent="0.2">
      <c r="F107" s="6"/>
    </row>
    <row r="108" spans="6:6" customFormat="1" x14ac:dyDescent="0.2">
      <c r="F108" s="6"/>
    </row>
    <row r="109" spans="6:6" customFormat="1" x14ac:dyDescent="0.2">
      <c r="F109" s="6"/>
    </row>
    <row r="110" spans="6:6" customFormat="1" x14ac:dyDescent="0.2">
      <c r="F110" s="6"/>
    </row>
    <row r="111" spans="6:6" customFormat="1" x14ac:dyDescent="0.2">
      <c r="F111" s="6"/>
    </row>
    <row r="112" spans="6:6" customFormat="1" x14ac:dyDescent="0.2">
      <c r="F112" s="6"/>
    </row>
    <row r="113" spans="6:6" customFormat="1" x14ac:dyDescent="0.2">
      <c r="F113" s="6"/>
    </row>
    <row r="114" spans="6:6" customFormat="1" x14ac:dyDescent="0.2">
      <c r="F114" s="6"/>
    </row>
    <row r="115" spans="6:6" customFormat="1" x14ac:dyDescent="0.2">
      <c r="F115" s="6"/>
    </row>
    <row r="116" spans="6:6" customFormat="1" x14ac:dyDescent="0.2">
      <c r="F116" s="6"/>
    </row>
    <row r="117" spans="6:6" customFormat="1" x14ac:dyDescent="0.2">
      <c r="F117" s="6"/>
    </row>
    <row r="118" spans="6:6" customFormat="1" x14ac:dyDescent="0.2">
      <c r="F118" s="6"/>
    </row>
    <row r="119" spans="6:6" customFormat="1" x14ac:dyDescent="0.2">
      <c r="F119" s="6"/>
    </row>
    <row r="120" spans="6:6" customFormat="1" x14ac:dyDescent="0.2">
      <c r="F120" s="6"/>
    </row>
    <row r="121" spans="6:6" customFormat="1" x14ac:dyDescent="0.2">
      <c r="F121" s="6"/>
    </row>
    <row r="122" spans="6:6" customFormat="1" x14ac:dyDescent="0.2">
      <c r="F122" s="6"/>
    </row>
    <row r="123" spans="6:6" customFormat="1" x14ac:dyDescent="0.2">
      <c r="F123" s="6"/>
    </row>
    <row r="124" spans="6:6" customFormat="1" x14ac:dyDescent="0.2">
      <c r="F124" s="6"/>
    </row>
    <row r="125" spans="6:6" customFormat="1" x14ac:dyDescent="0.2">
      <c r="F125" s="6"/>
    </row>
    <row r="126" spans="6:6" customFormat="1" x14ac:dyDescent="0.2">
      <c r="F126" s="6"/>
    </row>
    <row r="127" spans="6:6" customFormat="1" x14ac:dyDescent="0.2">
      <c r="F127" s="6"/>
    </row>
    <row r="128" spans="6:6" customFormat="1" x14ac:dyDescent="0.2">
      <c r="F128" s="6"/>
    </row>
    <row r="129" spans="6:6" customFormat="1" x14ac:dyDescent="0.2">
      <c r="F129" s="6"/>
    </row>
    <row r="130" spans="6:6" customFormat="1" x14ac:dyDescent="0.2">
      <c r="F130" s="6"/>
    </row>
    <row r="131" spans="6:6" customFormat="1" x14ac:dyDescent="0.2">
      <c r="F131" s="6"/>
    </row>
    <row r="132" spans="6:6" customFormat="1" x14ac:dyDescent="0.2">
      <c r="F132" s="6"/>
    </row>
    <row r="133" spans="6:6" customFormat="1" x14ac:dyDescent="0.2">
      <c r="F133" s="6"/>
    </row>
    <row r="134" spans="6:6" customFormat="1" x14ac:dyDescent="0.2">
      <c r="F134" s="6"/>
    </row>
    <row r="135" spans="6:6" customFormat="1" x14ac:dyDescent="0.2">
      <c r="F135" s="6"/>
    </row>
    <row r="136" spans="6:6" customFormat="1" x14ac:dyDescent="0.2">
      <c r="F136" s="6"/>
    </row>
    <row r="137" spans="6:6" customFormat="1" x14ac:dyDescent="0.2">
      <c r="F137" s="6"/>
    </row>
    <row r="138" spans="6:6" customFormat="1" x14ac:dyDescent="0.2">
      <c r="F138" s="6"/>
    </row>
    <row r="139" spans="6:6" customFormat="1" x14ac:dyDescent="0.2">
      <c r="F139" s="6"/>
    </row>
    <row r="140" spans="6:6" customFormat="1" x14ac:dyDescent="0.2">
      <c r="F14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2019-07-02T20:10:44Z</dcterms:modified>
</cp:coreProperties>
</file>