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D from center versus T" sheetId="1" state="visible" r:id="rId2"/>
    <sheet name="Sheet1" sheetId="2" state="visible" r:id="rId3"/>
    <sheet name="notes" sheetId="3" state="visible" r:id="rId4"/>
    <sheet name="Sheet3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<sst xmlns="http://schemas.openxmlformats.org/spreadsheetml/2006/main" count="17" uniqueCount="17">
  <si>
    <t>hole number</t>
  </si>
  <si>
    <t>time for 10 oscillations (s)</t>
  </si>
  <si>
    <t>holes from center</t>
  </si>
  <si>
    <t>D from center (m)</t>
  </si>
  <si>
    <t>T (s)</t>
  </si>
  <si>
    <t>T min (s)</t>
  </si>
  <si>
    <t>T max (s)</t>
  </si>
  <si>
    <t>T theoretical (s)</t>
  </si>
  <si>
    <t>half of pendulum: 0.608 m</t>
  </si>
  <si>
    <t>plusminus 1 cm</t>
  </si>
  <si>
    <t>half of pendulum: 32 holes</t>
  </si>
  <si>
    <t>distance between centers of holes:</t>
  </si>
  <si>
    <t>m</t>
  </si>
  <si>
    <t>uncertainty for period</t>
  </si>
  <si>
    <t>0.05 s</t>
  </si>
  <si>
    <t>theoretical formula</t>
  </si>
  <si>
    <t>2pi * sqrt( I / (mgd) 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</si>
</sst>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Distance from Center versus Period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 (s)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xVal>
            <c:numRef>
              <c:f>Sheet1!$E$2:$E$32</c:f>
              <c:numCache>
                <c:formatCode>General</c:formatCode>
                <c:ptCount val="31"/>
                <c:pt idx="0">
                  <c:v>0.589</c:v>
                </c:pt>
                <c:pt idx="1">
                  <c:v>0.57</c:v>
                </c:pt>
                <c:pt idx="2">
                  <c:v>0.551</c:v>
                </c:pt>
                <c:pt idx="3">
                  <c:v>0.532</c:v>
                </c:pt>
                <c:pt idx="4">
                  <c:v>0.513</c:v>
                </c:pt>
                <c:pt idx="5">
                  <c:v>0.494</c:v>
                </c:pt>
                <c:pt idx="6">
                  <c:v>0.475</c:v>
                </c:pt>
                <c:pt idx="7">
                  <c:v>0.456</c:v>
                </c:pt>
                <c:pt idx="8">
                  <c:v>0.437</c:v>
                </c:pt>
                <c:pt idx="9">
                  <c:v>0.418</c:v>
                </c:pt>
                <c:pt idx="10">
                  <c:v>0.399</c:v>
                </c:pt>
                <c:pt idx="11">
                  <c:v>0.38</c:v>
                </c:pt>
                <c:pt idx="12">
                  <c:v>0.361</c:v>
                </c:pt>
                <c:pt idx="13">
                  <c:v>0.342</c:v>
                </c:pt>
                <c:pt idx="14">
                  <c:v>0.323</c:v>
                </c:pt>
                <c:pt idx="15">
                  <c:v>0.304</c:v>
                </c:pt>
                <c:pt idx="16">
                  <c:v>0.285</c:v>
                </c:pt>
                <c:pt idx="17">
                  <c:v>0.266</c:v>
                </c:pt>
                <c:pt idx="18">
                  <c:v>0.247</c:v>
                </c:pt>
                <c:pt idx="19">
                  <c:v>0.228</c:v>
                </c:pt>
                <c:pt idx="20">
                  <c:v>0.209</c:v>
                </c:pt>
                <c:pt idx="21">
                  <c:v>0.19</c:v>
                </c:pt>
                <c:pt idx="22">
                  <c:v>0.171</c:v>
                </c:pt>
                <c:pt idx="23">
                  <c:v>0.152</c:v>
                </c:pt>
                <c:pt idx="24">
                  <c:v>0.133</c:v>
                </c:pt>
                <c:pt idx="25">
                  <c:v>0.114</c:v>
                </c:pt>
                <c:pt idx="26">
                  <c:v>0.095</c:v>
                </c:pt>
                <c:pt idx="27">
                  <c:v>0.076</c:v>
                </c:pt>
                <c:pt idx="28">
                  <c:v>0.057</c:v>
                </c:pt>
                <c:pt idx="29">
                  <c:v>0.038</c:v>
                </c:pt>
                <c:pt idx="30">
                  <c:v>0.019</c:v>
                </c:pt>
              </c:numCache>
            </c:numRef>
          </c:xVal>
          <c:yVal>
            <c:numRef>
              <c:f>Sheet1!$F$2:$F$32</c:f>
              <c:numCache>
                <c:formatCode>General</c:formatCode>
                <c:ptCount val="31"/>
                <c:pt idx="0">
                  <c:v>1.803</c:v>
                </c:pt>
                <c:pt idx="1">
                  <c:v>1.809</c:v>
                </c:pt>
                <c:pt idx="2">
                  <c:v>1.753</c:v>
                </c:pt>
                <c:pt idx="3">
                  <c:v>1.753</c:v>
                </c:pt>
                <c:pt idx="4">
                  <c:v>1.75</c:v>
                </c:pt>
                <c:pt idx="5">
                  <c:v>1.734</c:v>
                </c:pt>
                <c:pt idx="6">
                  <c:v>1.75</c:v>
                </c:pt>
                <c:pt idx="7">
                  <c:v>1.706</c:v>
                </c:pt>
                <c:pt idx="8">
                  <c:v>1.716</c:v>
                </c:pt>
                <c:pt idx="9">
                  <c:v>1.694</c:v>
                </c:pt>
                <c:pt idx="10">
                  <c:v>1.675</c:v>
                </c:pt>
                <c:pt idx="11">
                  <c:v>1.696</c:v>
                </c:pt>
                <c:pt idx="12">
                  <c:v>1.675</c:v>
                </c:pt>
                <c:pt idx="13">
                  <c:v>1.684</c:v>
                </c:pt>
                <c:pt idx="14">
                  <c:v>1.669</c:v>
                </c:pt>
                <c:pt idx="15">
                  <c:v>1.684</c:v>
                </c:pt>
                <c:pt idx="16">
                  <c:v>1.703</c:v>
                </c:pt>
                <c:pt idx="17">
                  <c:v>1.728</c:v>
                </c:pt>
                <c:pt idx="18">
                  <c:v>1.735</c:v>
                </c:pt>
                <c:pt idx="19">
                  <c:v>1.785</c:v>
                </c:pt>
                <c:pt idx="20">
                  <c:v>1.819</c:v>
                </c:pt>
                <c:pt idx="21">
                  <c:v>1.875</c:v>
                </c:pt>
                <c:pt idx="22">
                  <c:v>1.918</c:v>
                </c:pt>
                <c:pt idx="23">
                  <c:v>1.981</c:v>
                </c:pt>
                <c:pt idx="24">
                  <c:v>2.072</c:v>
                </c:pt>
                <c:pt idx="25">
                  <c:v>2.191</c:v>
                </c:pt>
                <c:pt idx="26">
                  <c:v>2.353</c:v>
                </c:pt>
                <c:pt idx="27">
                  <c:v>2.597</c:v>
                </c:pt>
                <c:pt idx="28">
                  <c:v>3.028</c:v>
                </c:pt>
                <c:pt idx="29">
                  <c:v>3.547</c:v>
                </c:pt>
                <c:pt idx="30">
                  <c:v>4.83</c:v>
                </c:pt>
              </c:numCache>
            </c:numRef>
          </c:yVal>
        </c:ser>
        <c:axId val="31582318"/>
        <c:axId val="51794203"/>
      </c:scatterChart>
      <c:valAx>
        <c:axId val="31582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000000"/>
                    </a:solidFill>
                    <a:latin typeface="Calibri"/>
                  </a:rPr>
                  <a:t>distance from center (m)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1794203"/>
        <c:crossesAt val="0"/>
      </c:valAx>
      <c:valAx>
        <c:axId val="517942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000000"/>
                    </a:solidFill>
                    <a:latin typeface="Calibri"/>
                  </a:rPr>
                  <a:t>Period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582318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379080</xdr:colOff>
      <xdr:row>38</xdr:row>
      <xdr:rowOff>106560</xdr:rowOff>
    </xdr:to>
    <xdr:graphicFrame>
      <xdr:nvGraphicFramePr>
        <xdr:cNvPr id="0" name="Chart 1"/>
        <xdr:cNvGraphicFramePr/>
      </xdr:nvGraphicFramePr>
      <xdr:xfrm>
        <a:off x="27000" y="0"/>
        <a:ext cx="8670960" cy="628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7" zoomScaleNormal="77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60728744939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1" min="1" style="0" width="12.4251012145749"/>
    <col collapsed="false" hidden="false" max="2" min="2" style="0" width="24.1457489878543"/>
    <col collapsed="false" hidden="false" max="3" min="3" style="0" width="8.5748987854251"/>
    <col collapsed="false" hidden="false" max="4" min="4" style="0" width="16.8542510121458"/>
    <col collapsed="false" hidden="false" max="5" min="5" style="0" width="23.2793522267206"/>
    <col collapsed="false" hidden="false" max="9" min="6" style="0" width="8.5748987854251"/>
    <col collapsed="false" hidden="false" max="10" min="10" style="0" width="14.2550607287449"/>
    <col collapsed="false" hidden="false" max="1025" min="11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J1" s="0" t="s">
        <v>7</v>
      </c>
    </row>
    <row r="2" customFormat="false" ht="13.8" hidden="false" customHeight="false" outlineLevel="0" collapsed="false">
      <c r="A2" s="0" t="n">
        <v>1</v>
      </c>
      <c r="B2" s="0" t="n">
        <v>18.03</v>
      </c>
      <c r="D2" s="0" t="n">
        <f aca="false">32-A2</f>
        <v>31</v>
      </c>
      <c r="E2" s="0" t="n">
        <f aca="false">0.019*D2</f>
        <v>0.589</v>
      </c>
      <c r="F2" s="0" t="n">
        <f aca="false">B2/10</f>
        <v>1.803</v>
      </c>
      <c r="G2" s="0" t="n">
        <f aca="false">F2-0.05</f>
        <v>1.753</v>
      </c>
      <c r="H2" s="0" t="n">
        <f aca="false">F2+0.05</f>
        <v>1.853</v>
      </c>
    </row>
    <row r="3" customFormat="false" ht="13.8" hidden="false" customHeight="false" outlineLevel="0" collapsed="false">
      <c r="A3" s="0" t="n">
        <v>2</v>
      </c>
      <c r="B3" s="0" t="n">
        <v>18.09</v>
      </c>
      <c r="D3" s="0" t="n">
        <f aca="false">32-A3</f>
        <v>30</v>
      </c>
      <c r="E3" s="0" t="n">
        <f aca="false">0.019*D3</f>
        <v>0.57</v>
      </c>
      <c r="F3" s="0" t="n">
        <f aca="false">B3/10</f>
        <v>1.809</v>
      </c>
      <c r="G3" s="0" t="n">
        <f aca="false">F3-0.05</f>
        <v>1.759</v>
      </c>
      <c r="H3" s="0" t="n">
        <f aca="false">F3+0.05</f>
        <v>1.859</v>
      </c>
    </row>
    <row r="4" customFormat="false" ht="13.8" hidden="false" customHeight="false" outlineLevel="0" collapsed="false">
      <c r="A4" s="0" t="n">
        <v>3</v>
      </c>
      <c r="B4" s="0" t="n">
        <v>17.53</v>
      </c>
      <c r="D4" s="0" t="n">
        <f aca="false">32-A4</f>
        <v>29</v>
      </c>
      <c r="E4" s="0" t="n">
        <f aca="false">0.019*D4</f>
        <v>0.551</v>
      </c>
      <c r="F4" s="0" t="n">
        <f aca="false">B4/10</f>
        <v>1.753</v>
      </c>
      <c r="G4" s="0" t="n">
        <f aca="false">F4-0.05</f>
        <v>1.703</v>
      </c>
      <c r="H4" s="0" t="n">
        <f aca="false">F4+0.05</f>
        <v>1.803</v>
      </c>
    </row>
    <row r="5" customFormat="false" ht="13.8" hidden="false" customHeight="false" outlineLevel="0" collapsed="false">
      <c r="A5" s="0" t="n">
        <v>4</v>
      </c>
      <c r="B5" s="0" t="n">
        <v>17.53</v>
      </c>
      <c r="D5" s="0" t="n">
        <f aca="false">32-A5</f>
        <v>28</v>
      </c>
      <c r="E5" s="0" t="n">
        <f aca="false">0.019*D5</f>
        <v>0.532</v>
      </c>
      <c r="F5" s="0" t="n">
        <f aca="false">B5/10</f>
        <v>1.753</v>
      </c>
      <c r="G5" s="0" t="n">
        <f aca="false">F5-0.05</f>
        <v>1.703</v>
      </c>
      <c r="H5" s="0" t="n">
        <f aca="false">F5+0.05</f>
        <v>1.803</v>
      </c>
    </row>
    <row r="6" customFormat="false" ht="13.8" hidden="false" customHeight="false" outlineLevel="0" collapsed="false">
      <c r="A6" s="0" t="n">
        <v>5</v>
      </c>
      <c r="B6" s="0" t="n">
        <v>17.5</v>
      </c>
      <c r="D6" s="0" t="n">
        <f aca="false">32-A6</f>
        <v>27</v>
      </c>
      <c r="E6" s="0" t="n">
        <f aca="false">0.019*D6</f>
        <v>0.513</v>
      </c>
      <c r="F6" s="0" t="n">
        <f aca="false">B6/10</f>
        <v>1.75</v>
      </c>
      <c r="G6" s="0" t="n">
        <f aca="false">F6-0.05</f>
        <v>1.7</v>
      </c>
      <c r="H6" s="0" t="n">
        <f aca="false">F6+0.05</f>
        <v>1.8</v>
      </c>
    </row>
    <row r="7" customFormat="false" ht="13.8" hidden="false" customHeight="false" outlineLevel="0" collapsed="false">
      <c r="A7" s="0" t="n">
        <v>6</v>
      </c>
      <c r="B7" s="0" t="n">
        <v>17.34</v>
      </c>
      <c r="D7" s="0" t="n">
        <f aca="false">32-A7</f>
        <v>26</v>
      </c>
      <c r="E7" s="0" t="n">
        <f aca="false">0.019*D7</f>
        <v>0.494</v>
      </c>
      <c r="F7" s="0" t="n">
        <f aca="false">B7/10</f>
        <v>1.734</v>
      </c>
      <c r="G7" s="0" t="n">
        <f aca="false">F7-0.05</f>
        <v>1.684</v>
      </c>
      <c r="H7" s="0" t="n">
        <f aca="false">F7+0.05</f>
        <v>1.784</v>
      </c>
    </row>
    <row r="8" customFormat="false" ht="13.8" hidden="false" customHeight="false" outlineLevel="0" collapsed="false">
      <c r="A8" s="0" t="n">
        <v>7</v>
      </c>
      <c r="B8" s="0" t="n">
        <v>17.5</v>
      </c>
      <c r="D8" s="0" t="n">
        <f aca="false">32-A8</f>
        <v>25</v>
      </c>
      <c r="E8" s="0" t="n">
        <f aca="false">0.019*D8</f>
        <v>0.475</v>
      </c>
      <c r="F8" s="0" t="n">
        <f aca="false">B8/10</f>
        <v>1.75</v>
      </c>
      <c r="G8" s="0" t="n">
        <f aca="false">F8-0.05</f>
        <v>1.7</v>
      </c>
      <c r="H8" s="0" t="n">
        <f aca="false">F8+0.05</f>
        <v>1.8</v>
      </c>
    </row>
    <row r="9" customFormat="false" ht="13.8" hidden="false" customHeight="false" outlineLevel="0" collapsed="false">
      <c r="A9" s="0" t="n">
        <v>8</v>
      </c>
      <c r="B9" s="0" t="n">
        <v>17.06</v>
      </c>
      <c r="D9" s="0" t="n">
        <f aca="false">32-A9</f>
        <v>24</v>
      </c>
      <c r="E9" s="0" t="n">
        <f aca="false">0.019*D9</f>
        <v>0.456</v>
      </c>
      <c r="F9" s="0" t="n">
        <f aca="false">B9/10</f>
        <v>1.706</v>
      </c>
      <c r="G9" s="0" t="n">
        <f aca="false">F9-0.05</f>
        <v>1.656</v>
      </c>
      <c r="H9" s="0" t="n">
        <f aca="false">F9+0.05</f>
        <v>1.756</v>
      </c>
    </row>
    <row r="10" customFormat="false" ht="13.8" hidden="false" customHeight="false" outlineLevel="0" collapsed="false">
      <c r="A10" s="0" t="n">
        <v>9</v>
      </c>
      <c r="B10" s="0" t="n">
        <v>17.16</v>
      </c>
      <c r="D10" s="0" t="n">
        <f aca="false">32-A10</f>
        <v>23</v>
      </c>
      <c r="E10" s="0" t="n">
        <f aca="false">0.019*D10</f>
        <v>0.437</v>
      </c>
      <c r="F10" s="0" t="n">
        <f aca="false">B10/10</f>
        <v>1.716</v>
      </c>
      <c r="G10" s="0" t="n">
        <f aca="false">F10-0.05</f>
        <v>1.666</v>
      </c>
      <c r="H10" s="0" t="n">
        <f aca="false">F10+0.05</f>
        <v>1.766</v>
      </c>
    </row>
    <row r="11" customFormat="false" ht="13.8" hidden="false" customHeight="false" outlineLevel="0" collapsed="false">
      <c r="A11" s="0" t="n">
        <v>10</v>
      </c>
      <c r="B11" s="0" t="n">
        <v>16.94</v>
      </c>
      <c r="D11" s="0" t="n">
        <f aca="false">32-A11</f>
        <v>22</v>
      </c>
      <c r="E11" s="0" t="n">
        <f aca="false">0.019*D11</f>
        <v>0.418</v>
      </c>
      <c r="F11" s="0" t="n">
        <f aca="false">B11/10</f>
        <v>1.694</v>
      </c>
      <c r="G11" s="0" t="n">
        <f aca="false">F11-0.05</f>
        <v>1.644</v>
      </c>
      <c r="H11" s="0" t="n">
        <f aca="false">F11+0.05</f>
        <v>1.744</v>
      </c>
    </row>
    <row r="12" customFormat="false" ht="13.8" hidden="false" customHeight="false" outlineLevel="0" collapsed="false">
      <c r="A12" s="0" t="n">
        <v>11</v>
      </c>
      <c r="B12" s="0" t="n">
        <v>16.75</v>
      </c>
      <c r="D12" s="0" t="n">
        <f aca="false">32-A12</f>
        <v>21</v>
      </c>
      <c r="E12" s="0" t="n">
        <f aca="false">0.019*D12</f>
        <v>0.399</v>
      </c>
      <c r="F12" s="0" t="n">
        <f aca="false">B12/10</f>
        <v>1.675</v>
      </c>
      <c r="G12" s="0" t="n">
        <f aca="false">F12-0.05</f>
        <v>1.625</v>
      </c>
      <c r="H12" s="0" t="n">
        <f aca="false">F12+0.05</f>
        <v>1.725</v>
      </c>
    </row>
    <row r="13" customFormat="false" ht="13.8" hidden="false" customHeight="false" outlineLevel="0" collapsed="false">
      <c r="A13" s="0" t="n">
        <v>12</v>
      </c>
      <c r="B13" s="0" t="n">
        <v>16.96</v>
      </c>
      <c r="D13" s="0" t="n">
        <f aca="false">32-A13</f>
        <v>20</v>
      </c>
      <c r="E13" s="0" t="n">
        <f aca="false">0.019*D13</f>
        <v>0.38</v>
      </c>
      <c r="F13" s="0" t="n">
        <f aca="false">B13/10</f>
        <v>1.696</v>
      </c>
      <c r="G13" s="0" t="n">
        <f aca="false">F13-0.05</f>
        <v>1.646</v>
      </c>
      <c r="H13" s="0" t="n">
        <f aca="false">F13+0.05</f>
        <v>1.746</v>
      </c>
    </row>
    <row r="14" customFormat="false" ht="13.8" hidden="false" customHeight="false" outlineLevel="0" collapsed="false">
      <c r="A14" s="0" t="n">
        <v>13</v>
      </c>
      <c r="B14" s="0" t="n">
        <v>16.75</v>
      </c>
      <c r="D14" s="0" t="n">
        <f aca="false">32-A14</f>
        <v>19</v>
      </c>
      <c r="E14" s="0" t="n">
        <f aca="false">0.019*D14</f>
        <v>0.361</v>
      </c>
      <c r="F14" s="0" t="n">
        <f aca="false">B14/10</f>
        <v>1.675</v>
      </c>
      <c r="G14" s="0" t="n">
        <f aca="false">F14-0.05</f>
        <v>1.625</v>
      </c>
      <c r="H14" s="0" t="n">
        <f aca="false">F14+0.05</f>
        <v>1.725</v>
      </c>
    </row>
    <row r="15" customFormat="false" ht="13.8" hidden="false" customHeight="false" outlineLevel="0" collapsed="false">
      <c r="A15" s="0" t="n">
        <v>14</v>
      </c>
      <c r="B15" s="0" t="n">
        <v>16.84</v>
      </c>
      <c r="D15" s="0" t="n">
        <f aca="false">32-A15</f>
        <v>18</v>
      </c>
      <c r="E15" s="0" t="n">
        <f aca="false">0.019*D15</f>
        <v>0.342</v>
      </c>
      <c r="F15" s="0" t="n">
        <f aca="false">B15/10</f>
        <v>1.684</v>
      </c>
      <c r="G15" s="0" t="n">
        <f aca="false">F15-0.05</f>
        <v>1.634</v>
      </c>
      <c r="H15" s="0" t="n">
        <f aca="false">F15+0.05</f>
        <v>1.734</v>
      </c>
    </row>
    <row r="16" customFormat="false" ht="13.8" hidden="false" customHeight="false" outlineLevel="0" collapsed="false">
      <c r="A16" s="0" t="n">
        <v>15</v>
      </c>
      <c r="B16" s="0" t="n">
        <v>16.69</v>
      </c>
      <c r="D16" s="0" t="n">
        <f aca="false">32-A16</f>
        <v>17</v>
      </c>
      <c r="E16" s="0" t="n">
        <f aca="false">0.019*D16</f>
        <v>0.323</v>
      </c>
      <c r="F16" s="0" t="n">
        <f aca="false">B16/10</f>
        <v>1.669</v>
      </c>
      <c r="G16" s="0" t="n">
        <f aca="false">F16-0.05</f>
        <v>1.619</v>
      </c>
      <c r="H16" s="0" t="n">
        <f aca="false">F16+0.05</f>
        <v>1.719</v>
      </c>
    </row>
    <row r="17" customFormat="false" ht="13.8" hidden="false" customHeight="false" outlineLevel="0" collapsed="false">
      <c r="A17" s="0" t="n">
        <v>16</v>
      </c>
      <c r="B17" s="0" t="n">
        <v>16.84</v>
      </c>
      <c r="D17" s="0" t="n">
        <f aca="false">32-A17</f>
        <v>16</v>
      </c>
      <c r="E17" s="0" t="n">
        <f aca="false">0.019*D17</f>
        <v>0.304</v>
      </c>
      <c r="F17" s="0" t="n">
        <f aca="false">B17/10</f>
        <v>1.684</v>
      </c>
      <c r="G17" s="0" t="n">
        <f aca="false">F17-0.05</f>
        <v>1.634</v>
      </c>
      <c r="H17" s="0" t="n">
        <f aca="false">F17+0.05</f>
        <v>1.734</v>
      </c>
    </row>
    <row r="18" customFormat="false" ht="13.8" hidden="false" customHeight="false" outlineLevel="0" collapsed="false">
      <c r="A18" s="0" t="n">
        <v>17</v>
      </c>
      <c r="B18" s="0" t="n">
        <v>17.03</v>
      </c>
      <c r="D18" s="0" t="n">
        <f aca="false">32-A18</f>
        <v>15</v>
      </c>
      <c r="E18" s="0" t="n">
        <f aca="false">0.019*D18</f>
        <v>0.285</v>
      </c>
      <c r="F18" s="0" t="n">
        <f aca="false">B18/10</f>
        <v>1.703</v>
      </c>
      <c r="G18" s="0" t="n">
        <f aca="false">F18-0.05</f>
        <v>1.653</v>
      </c>
      <c r="H18" s="0" t="n">
        <f aca="false">F18+0.05</f>
        <v>1.753</v>
      </c>
    </row>
    <row r="19" customFormat="false" ht="13.8" hidden="false" customHeight="false" outlineLevel="0" collapsed="false">
      <c r="A19" s="0" t="n">
        <v>18</v>
      </c>
      <c r="B19" s="0" t="n">
        <v>17.28</v>
      </c>
      <c r="D19" s="0" t="n">
        <f aca="false">32-A19</f>
        <v>14</v>
      </c>
      <c r="E19" s="0" t="n">
        <f aca="false">0.019*D19</f>
        <v>0.266</v>
      </c>
      <c r="F19" s="0" t="n">
        <f aca="false">B19/10</f>
        <v>1.728</v>
      </c>
      <c r="G19" s="0" t="n">
        <f aca="false">F19-0.05</f>
        <v>1.678</v>
      </c>
      <c r="H19" s="0" t="n">
        <f aca="false">F19+0.05</f>
        <v>1.778</v>
      </c>
    </row>
    <row r="20" customFormat="false" ht="13.8" hidden="false" customHeight="false" outlineLevel="0" collapsed="false">
      <c r="A20" s="0" t="n">
        <v>19</v>
      </c>
      <c r="B20" s="0" t="n">
        <v>17.35</v>
      </c>
      <c r="D20" s="0" t="n">
        <f aca="false">32-A20</f>
        <v>13</v>
      </c>
      <c r="E20" s="0" t="n">
        <f aca="false">0.019*D20</f>
        <v>0.247</v>
      </c>
      <c r="F20" s="0" t="n">
        <f aca="false">B20/10</f>
        <v>1.735</v>
      </c>
      <c r="G20" s="0" t="n">
        <f aca="false">F20-0.05</f>
        <v>1.685</v>
      </c>
      <c r="H20" s="0" t="n">
        <f aca="false">F20+0.05</f>
        <v>1.785</v>
      </c>
    </row>
    <row r="21" customFormat="false" ht="13.8" hidden="false" customHeight="false" outlineLevel="0" collapsed="false">
      <c r="A21" s="0" t="n">
        <v>20</v>
      </c>
      <c r="B21" s="0" t="n">
        <v>17.85</v>
      </c>
      <c r="D21" s="0" t="n">
        <f aca="false">32-A21</f>
        <v>12</v>
      </c>
      <c r="E21" s="0" t="n">
        <f aca="false">0.019*D21</f>
        <v>0.228</v>
      </c>
      <c r="F21" s="0" t="n">
        <f aca="false">B21/10</f>
        <v>1.785</v>
      </c>
      <c r="G21" s="0" t="n">
        <f aca="false">F21-0.05</f>
        <v>1.735</v>
      </c>
      <c r="H21" s="0" t="n">
        <f aca="false">F21+0.05</f>
        <v>1.835</v>
      </c>
    </row>
    <row r="22" customFormat="false" ht="13.8" hidden="false" customHeight="false" outlineLevel="0" collapsed="false">
      <c r="A22" s="0" t="n">
        <v>21</v>
      </c>
      <c r="B22" s="0" t="n">
        <v>18.19</v>
      </c>
      <c r="D22" s="0" t="n">
        <f aca="false">32-A22</f>
        <v>11</v>
      </c>
      <c r="E22" s="0" t="n">
        <f aca="false">0.019*D22</f>
        <v>0.209</v>
      </c>
      <c r="F22" s="0" t="n">
        <f aca="false">B22/10</f>
        <v>1.819</v>
      </c>
      <c r="G22" s="0" t="n">
        <f aca="false">F22-0.05</f>
        <v>1.769</v>
      </c>
      <c r="H22" s="0" t="n">
        <f aca="false">F22+0.05</f>
        <v>1.869</v>
      </c>
    </row>
    <row r="23" customFormat="false" ht="13.8" hidden="false" customHeight="false" outlineLevel="0" collapsed="false">
      <c r="A23" s="0" t="n">
        <v>22</v>
      </c>
      <c r="B23" s="0" t="n">
        <v>18.75</v>
      </c>
      <c r="D23" s="0" t="n">
        <f aca="false">32-A23</f>
        <v>10</v>
      </c>
      <c r="E23" s="0" t="n">
        <f aca="false">0.019*D23</f>
        <v>0.19</v>
      </c>
      <c r="F23" s="0" t="n">
        <f aca="false">B23/10</f>
        <v>1.875</v>
      </c>
      <c r="G23" s="0" t="n">
        <f aca="false">F23-0.05</f>
        <v>1.825</v>
      </c>
      <c r="H23" s="0" t="n">
        <f aca="false">F23+0.05</f>
        <v>1.925</v>
      </c>
    </row>
    <row r="24" customFormat="false" ht="13.8" hidden="false" customHeight="false" outlineLevel="0" collapsed="false">
      <c r="A24" s="0" t="n">
        <v>23</v>
      </c>
      <c r="B24" s="0" t="n">
        <v>19.18</v>
      </c>
      <c r="D24" s="0" t="n">
        <f aca="false">32-A24</f>
        <v>9</v>
      </c>
      <c r="E24" s="0" t="n">
        <f aca="false">0.019*D24</f>
        <v>0.171</v>
      </c>
      <c r="F24" s="0" t="n">
        <f aca="false">B24/10</f>
        <v>1.918</v>
      </c>
      <c r="G24" s="0" t="n">
        <f aca="false">F24-0.05</f>
        <v>1.868</v>
      </c>
      <c r="H24" s="0" t="n">
        <f aca="false">F24+0.05</f>
        <v>1.968</v>
      </c>
    </row>
    <row r="25" customFormat="false" ht="13.8" hidden="false" customHeight="false" outlineLevel="0" collapsed="false">
      <c r="A25" s="0" t="n">
        <v>24</v>
      </c>
      <c r="B25" s="0" t="n">
        <v>19.81</v>
      </c>
      <c r="D25" s="0" t="n">
        <f aca="false">32-A25</f>
        <v>8</v>
      </c>
      <c r="E25" s="0" t="n">
        <f aca="false">0.019*D25</f>
        <v>0.152</v>
      </c>
      <c r="F25" s="0" t="n">
        <f aca="false">B25/10</f>
        <v>1.981</v>
      </c>
      <c r="G25" s="0" t="n">
        <f aca="false">F25-0.05</f>
        <v>1.931</v>
      </c>
      <c r="H25" s="0" t="n">
        <f aca="false">F25+0.05</f>
        <v>2.031</v>
      </c>
    </row>
    <row r="26" customFormat="false" ht="13.8" hidden="false" customHeight="false" outlineLevel="0" collapsed="false">
      <c r="A26" s="0" t="n">
        <v>25</v>
      </c>
      <c r="B26" s="0" t="n">
        <v>20.72</v>
      </c>
      <c r="D26" s="0" t="n">
        <f aca="false">32-A26</f>
        <v>7</v>
      </c>
      <c r="E26" s="0" t="n">
        <f aca="false">0.019*D26</f>
        <v>0.133</v>
      </c>
      <c r="F26" s="0" t="n">
        <f aca="false">B26/10</f>
        <v>2.072</v>
      </c>
      <c r="G26" s="0" t="n">
        <f aca="false">F26-0.05</f>
        <v>2.022</v>
      </c>
      <c r="H26" s="0" t="n">
        <f aca="false">F26+0.05</f>
        <v>2.122</v>
      </c>
    </row>
    <row r="27" customFormat="false" ht="13.8" hidden="false" customHeight="false" outlineLevel="0" collapsed="false">
      <c r="A27" s="0" t="n">
        <v>26</v>
      </c>
      <c r="B27" s="0" t="n">
        <v>21.91</v>
      </c>
      <c r="D27" s="0" t="n">
        <f aca="false">32-A27</f>
        <v>6</v>
      </c>
      <c r="E27" s="0" t="n">
        <f aca="false">0.019*D27</f>
        <v>0.114</v>
      </c>
      <c r="F27" s="0" t="n">
        <f aca="false">B27/10</f>
        <v>2.191</v>
      </c>
      <c r="G27" s="0" t="n">
        <f aca="false">F27-0.05</f>
        <v>2.141</v>
      </c>
      <c r="H27" s="0" t="n">
        <f aca="false">F27+0.05</f>
        <v>2.241</v>
      </c>
    </row>
    <row r="28" customFormat="false" ht="13.8" hidden="false" customHeight="false" outlineLevel="0" collapsed="false">
      <c r="A28" s="0" t="n">
        <v>27</v>
      </c>
      <c r="B28" s="0" t="n">
        <v>23.53</v>
      </c>
      <c r="D28" s="0" t="n">
        <f aca="false">32-A28</f>
        <v>5</v>
      </c>
      <c r="E28" s="0" t="n">
        <f aca="false">0.019*D28</f>
        <v>0.095</v>
      </c>
      <c r="F28" s="0" t="n">
        <f aca="false">B28/10</f>
        <v>2.353</v>
      </c>
      <c r="G28" s="0" t="n">
        <f aca="false">F28-0.05</f>
        <v>2.303</v>
      </c>
      <c r="H28" s="0" t="n">
        <f aca="false">F28+0.05</f>
        <v>2.403</v>
      </c>
    </row>
    <row r="29" customFormat="false" ht="13.8" hidden="false" customHeight="false" outlineLevel="0" collapsed="false">
      <c r="A29" s="0" t="n">
        <v>28</v>
      </c>
      <c r="B29" s="0" t="n">
        <v>25.97</v>
      </c>
      <c r="D29" s="0" t="n">
        <f aca="false">32-A29</f>
        <v>4</v>
      </c>
      <c r="E29" s="0" t="n">
        <f aca="false">0.019*D29</f>
        <v>0.076</v>
      </c>
      <c r="F29" s="0" t="n">
        <f aca="false">B29/10</f>
        <v>2.597</v>
      </c>
      <c r="G29" s="0" t="n">
        <f aca="false">F29-0.05</f>
        <v>2.547</v>
      </c>
      <c r="H29" s="0" t="n">
        <f aca="false">F29+0.05</f>
        <v>2.647</v>
      </c>
    </row>
    <row r="30" customFormat="false" ht="13.8" hidden="false" customHeight="false" outlineLevel="0" collapsed="false">
      <c r="A30" s="0" t="n">
        <v>29</v>
      </c>
      <c r="B30" s="0" t="n">
        <v>30.28</v>
      </c>
      <c r="D30" s="0" t="n">
        <f aca="false">32-A30</f>
        <v>3</v>
      </c>
      <c r="E30" s="0" t="n">
        <f aca="false">0.019*D30</f>
        <v>0.057</v>
      </c>
      <c r="F30" s="0" t="n">
        <f aca="false">B30/10</f>
        <v>3.028</v>
      </c>
      <c r="G30" s="0" t="n">
        <f aca="false">F30-0.05</f>
        <v>2.978</v>
      </c>
      <c r="H30" s="0" t="n">
        <f aca="false">F30+0.05</f>
        <v>3.078</v>
      </c>
    </row>
    <row r="31" customFormat="false" ht="13.8" hidden="false" customHeight="false" outlineLevel="0" collapsed="false">
      <c r="A31" s="0" t="n">
        <v>30</v>
      </c>
      <c r="B31" s="0" t="n">
        <v>35.47</v>
      </c>
      <c r="D31" s="0" t="n">
        <f aca="false">32-A31</f>
        <v>2</v>
      </c>
      <c r="E31" s="0" t="n">
        <f aca="false">0.019*D31</f>
        <v>0.038</v>
      </c>
      <c r="F31" s="0" t="n">
        <f aca="false">B31/10</f>
        <v>3.547</v>
      </c>
      <c r="G31" s="0" t="n">
        <f aca="false">F31-0.05</f>
        <v>3.497</v>
      </c>
      <c r="H31" s="0" t="n">
        <f aca="false">F31+0.05</f>
        <v>3.597</v>
      </c>
    </row>
    <row r="32" customFormat="false" ht="13.8" hidden="false" customHeight="false" outlineLevel="0" collapsed="false">
      <c r="A32" s="0" t="n">
        <v>31</v>
      </c>
      <c r="B32" s="0" t="n">
        <v>48.3</v>
      </c>
      <c r="D32" s="0" t="n">
        <f aca="false">32-A32</f>
        <v>1</v>
      </c>
      <c r="E32" s="0" t="n">
        <f aca="false">0.019*D32</f>
        <v>0.019</v>
      </c>
      <c r="F32" s="0" t="n">
        <f aca="false">B32/10</f>
        <v>4.83</v>
      </c>
      <c r="G32" s="0" t="n">
        <f aca="false">F32-0.05</f>
        <v>4.78</v>
      </c>
      <c r="H32" s="0" t="n">
        <f aca="false">F32+0.05</f>
        <v>4.88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C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32.7125506072874"/>
    <col collapsed="false" hidden="false" max="2" min="2" style="0" width="8.5748987854251"/>
    <col collapsed="false" hidden="false" max="3" min="3" style="0" width="14.7125506072875"/>
    <col collapsed="false" hidden="false" max="1025" min="4" style="0" width="8.5748987854251"/>
  </cols>
  <sheetData>
    <row r="1" customFormat="false" ht="15" hidden="false" customHeight="false" outlineLevel="0" collapsed="false">
      <c r="A1" s="0" t="s">
        <v>8</v>
      </c>
      <c r="B1" s="1" t="n">
        <v>0.608</v>
      </c>
      <c r="C1" s="0" t="s">
        <v>9</v>
      </c>
    </row>
    <row r="2" customFormat="false" ht="15" hidden="false" customHeight="false" outlineLevel="0" collapsed="false">
      <c r="A2" s="0" t="s">
        <v>10</v>
      </c>
      <c r="B2" s="0" t="n">
        <v>32</v>
      </c>
    </row>
    <row r="3" customFormat="false" ht="15" hidden="false" customHeight="false" outlineLevel="0" collapsed="false">
      <c r="A3" s="0" t="s">
        <v>11</v>
      </c>
      <c r="B3" s="0" t="n">
        <f aca="false">B1/B2</f>
        <v>0.019</v>
      </c>
      <c r="C3" s="0" t="s">
        <v>12</v>
      </c>
    </row>
    <row r="4" customFormat="false" ht="15" hidden="false" customHeight="false" outlineLevel="0" collapsed="false">
      <c r="A4" s="0" t="s">
        <v>13</v>
      </c>
      <c r="B4" s="0" t="s">
        <v>14</v>
      </c>
    </row>
    <row r="5" customFormat="false" ht="15" hidden="false" customHeight="false" outlineLevel="0" collapsed="false">
      <c r="A5" s="0" t="s">
        <v>15</v>
      </c>
      <c r="B5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2014-12-16T16:17:52Z</dcterms:created>
  <dc:creator>Zhang, Reed</dc:creator>
  <dc:language>en-US</dc:language>
  <cp:lastModifiedBy>Zhang, Reed</cp:lastModifiedBy>
  <dcterms:modified xsi:type="dcterms:W3CDTF">2014-12-16T16:36:05Z</dcterms:modified>
  <cp:revision>0</cp:revision>
</cp:coreProperties>
</file>