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/Desktop/24Mg_agp/"/>
    </mc:Choice>
  </mc:AlternateContent>
  <xr:revisionPtr revIDLastSave="0" documentId="13_ncr:1_{07B0AB27-AB55-0344-B62D-A1CAABD1AD0A}" xr6:coauthVersionLast="45" xr6:coauthVersionMax="45" xr10:uidLastSave="{00000000-0000-0000-0000-000000000000}"/>
  <bookViews>
    <workbookView xWindow="0" yWindow="460" windowWidth="38400" windowHeight="19760" tabRatio="500" activeTab="1" xr2:uid="{00000000-000D-0000-FFFF-FFFF00000000}"/>
  </bookViews>
  <sheets>
    <sheet name="Yields" sheetId="1" r:id="rId1"/>
    <sheet name="Yields_24Mg_ap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253" i="2" l="1"/>
  <c r="R253" i="2"/>
  <c r="Q253" i="2"/>
  <c r="P253" i="2"/>
  <c r="O253" i="2"/>
  <c r="S252" i="2"/>
  <c r="R252" i="2"/>
  <c r="Q252" i="2"/>
  <c r="P252" i="2"/>
  <c r="O252" i="2"/>
  <c r="S251" i="2"/>
  <c r="R251" i="2"/>
  <c r="Q251" i="2"/>
  <c r="P251" i="2"/>
  <c r="O251" i="2"/>
  <c r="S250" i="2"/>
  <c r="R250" i="2"/>
  <c r="Q250" i="2"/>
  <c r="P250" i="2"/>
  <c r="O250" i="2"/>
  <c r="S249" i="2"/>
  <c r="R249" i="2"/>
  <c r="Q249" i="2"/>
  <c r="P249" i="2"/>
  <c r="O249" i="2"/>
  <c r="S248" i="2"/>
  <c r="R248" i="2"/>
  <c r="Q248" i="2"/>
  <c r="P248" i="2"/>
  <c r="O248" i="2"/>
  <c r="S247" i="2"/>
  <c r="R247" i="2"/>
  <c r="Q247" i="2"/>
  <c r="P247" i="2"/>
  <c r="O247" i="2"/>
  <c r="S246" i="2"/>
  <c r="R246" i="2"/>
  <c r="Q246" i="2"/>
  <c r="P246" i="2"/>
  <c r="O246" i="2"/>
  <c r="S245" i="2"/>
  <c r="R245" i="2"/>
  <c r="Q245" i="2"/>
  <c r="P245" i="2"/>
  <c r="O245" i="2"/>
  <c r="S244" i="2"/>
  <c r="R244" i="2"/>
  <c r="Q244" i="2"/>
  <c r="P244" i="2"/>
  <c r="O244" i="2"/>
  <c r="S243" i="2"/>
  <c r="R243" i="2"/>
  <c r="Q243" i="2"/>
  <c r="P243" i="2"/>
  <c r="O243" i="2"/>
  <c r="S242" i="2"/>
  <c r="R242" i="2"/>
  <c r="Q242" i="2"/>
  <c r="P242" i="2"/>
  <c r="O242" i="2"/>
  <c r="S241" i="2"/>
  <c r="R241" i="2"/>
  <c r="Q241" i="2"/>
  <c r="P241" i="2"/>
  <c r="O241" i="2"/>
  <c r="S240" i="2"/>
  <c r="R240" i="2"/>
  <c r="Q240" i="2"/>
  <c r="P240" i="2"/>
  <c r="O240" i="2"/>
  <c r="S239" i="2"/>
  <c r="R239" i="2"/>
  <c r="Q239" i="2"/>
  <c r="P239" i="2"/>
  <c r="O239" i="2"/>
  <c r="S238" i="2"/>
  <c r="R238" i="2"/>
  <c r="Q238" i="2"/>
  <c r="P238" i="2"/>
  <c r="O238" i="2"/>
  <c r="S237" i="2"/>
  <c r="R237" i="2"/>
  <c r="Q237" i="2"/>
  <c r="P237" i="2"/>
  <c r="O237" i="2"/>
  <c r="S236" i="2"/>
  <c r="R236" i="2"/>
  <c r="Q236" i="2"/>
  <c r="P236" i="2"/>
  <c r="O236" i="2"/>
  <c r="S235" i="2"/>
  <c r="R235" i="2"/>
  <c r="Q235" i="2"/>
  <c r="P235" i="2"/>
  <c r="O235" i="2"/>
  <c r="S234" i="2"/>
  <c r="R234" i="2"/>
  <c r="Q234" i="2"/>
  <c r="P234" i="2"/>
  <c r="O234" i="2"/>
  <c r="S233" i="2"/>
  <c r="R233" i="2"/>
  <c r="Q233" i="2"/>
  <c r="P233" i="2"/>
  <c r="O233" i="2"/>
  <c r="S232" i="2"/>
  <c r="R232" i="2"/>
  <c r="Q232" i="2"/>
  <c r="P232" i="2"/>
  <c r="O232" i="2"/>
  <c r="S231" i="2"/>
  <c r="R231" i="2"/>
  <c r="Q231" i="2"/>
  <c r="P231" i="2"/>
  <c r="O231" i="2"/>
  <c r="S230" i="2"/>
  <c r="R230" i="2"/>
  <c r="Q230" i="2"/>
  <c r="P230" i="2"/>
  <c r="O230" i="2"/>
  <c r="S229" i="2"/>
  <c r="R229" i="2"/>
  <c r="Q229" i="2"/>
  <c r="P229" i="2"/>
  <c r="O229" i="2"/>
  <c r="S228" i="2"/>
  <c r="R228" i="2"/>
  <c r="Q228" i="2"/>
  <c r="P228" i="2"/>
  <c r="O228" i="2"/>
  <c r="S227" i="2"/>
  <c r="R227" i="2"/>
  <c r="Q227" i="2"/>
  <c r="P227" i="2"/>
  <c r="O227" i="2"/>
  <c r="S226" i="2"/>
  <c r="R226" i="2"/>
  <c r="Q226" i="2"/>
  <c r="P226" i="2"/>
  <c r="O226" i="2"/>
  <c r="S225" i="2"/>
  <c r="R225" i="2"/>
  <c r="Q225" i="2"/>
  <c r="P225" i="2"/>
  <c r="O225" i="2"/>
  <c r="S224" i="2"/>
  <c r="R224" i="2"/>
  <c r="Q224" i="2"/>
  <c r="P224" i="2"/>
  <c r="O224" i="2"/>
  <c r="S223" i="2"/>
  <c r="R223" i="2"/>
  <c r="Q223" i="2"/>
  <c r="P223" i="2"/>
  <c r="O223" i="2"/>
  <c r="S222" i="2"/>
  <c r="R222" i="2"/>
  <c r="Q222" i="2"/>
  <c r="P222" i="2"/>
  <c r="O222" i="2"/>
  <c r="S221" i="2"/>
  <c r="R221" i="2"/>
  <c r="Q221" i="2"/>
  <c r="P221" i="2"/>
  <c r="O221" i="2"/>
  <c r="S220" i="2"/>
  <c r="R220" i="2"/>
  <c r="Q220" i="2"/>
  <c r="P220" i="2"/>
  <c r="O220" i="2"/>
  <c r="S219" i="2"/>
  <c r="R219" i="2"/>
  <c r="Q219" i="2"/>
  <c r="P219" i="2"/>
  <c r="O219" i="2"/>
  <c r="S218" i="2"/>
  <c r="R218" i="2"/>
  <c r="Q218" i="2"/>
  <c r="P218" i="2"/>
  <c r="O218" i="2"/>
  <c r="S217" i="2"/>
  <c r="R217" i="2"/>
  <c r="Q217" i="2"/>
  <c r="P217" i="2"/>
  <c r="O217" i="2"/>
  <c r="S216" i="2"/>
  <c r="R216" i="2"/>
  <c r="Q216" i="2"/>
  <c r="P216" i="2"/>
  <c r="O216" i="2"/>
  <c r="S215" i="2"/>
  <c r="R215" i="2"/>
  <c r="Q215" i="2"/>
  <c r="P215" i="2"/>
  <c r="O215" i="2"/>
  <c r="S214" i="2"/>
  <c r="R214" i="2"/>
  <c r="Q214" i="2"/>
  <c r="P214" i="2"/>
  <c r="O214" i="2"/>
  <c r="S213" i="2"/>
  <c r="R213" i="2"/>
  <c r="Q213" i="2"/>
  <c r="P213" i="2"/>
  <c r="O213" i="2"/>
  <c r="S212" i="2"/>
  <c r="R212" i="2"/>
  <c r="Q212" i="2"/>
  <c r="P212" i="2"/>
  <c r="O212" i="2"/>
  <c r="S211" i="2"/>
  <c r="R211" i="2"/>
  <c r="Q211" i="2"/>
  <c r="P211" i="2"/>
  <c r="O211" i="2"/>
  <c r="S210" i="2"/>
  <c r="R210" i="2"/>
  <c r="Q210" i="2"/>
  <c r="P210" i="2"/>
  <c r="O210" i="2"/>
  <c r="S209" i="2"/>
  <c r="R209" i="2"/>
  <c r="Q209" i="2"/>
  <c r="P209" i="2"/>
  <c r="O209" i="2"/>
  <c r="S208" i="2"/>
  <c r="R208" i="2"/>
  <c r="Q208" i="2"/>
  <c r="P208" i="2"/>
  <c r="O208" i="2"/>
  <c r="S207" i="2"/>
  <c r="R207" i="2"/>
  <c r="Q207" i="2"/>
  <c r="P207" i="2"/>
  <c r="O207" i="2"/>
  <c r="S206" i="2"/>
  <c r="R206" i="2"/>
  <c r="Q206" i="2"/>
  <c r="P206" i="2"/>
  <c r="O206" i="2"/>
  <c r="S205" i="2"/>
  <c r="R205" i="2"/>
  <c r="Q205" i="2"/>
  <c r="P205" i="2"/>
  <c r="O205" i="2"/>
  <c r="S204" i="2"/>
  <c r="R204" i="2"/>
  <c r="Q204" i="2"/>
  <c r="P204" i="2"/>
  <c r="O204" i="2"/>
  <c r="S203" i="2"/>
  <c r="R203" i="2"/>
  <c r="Q203" i="2"/>
  <c r="P203" i="2"/>
  <c r="O203" i="2"/>
  <c r="S202" i="2"/>
  <c r="R202" i="2"/>
  <c r="Q202" i="2"/>
  <c r="P202" i="2"/>
  <c r="O202" i="2"/>
  <c r="S201" i="2"/>
  <c r="R201" i="2"/>
  <c r="Q201" i="2"/>
  <c r="P201" i="2"/>
  <c r="O201" i="2"/>
  <c r="S200" i="2"/>
  <c r="R200" i="2"/>
  <c r="Q200" i="2"/>
  <c r="P200" i="2"/>
  <c r="O200" i="2"/>
  <c r="S199" i="2"/>
  <c r="R199" i="2"/>
  <c r="Q199" i="2"/>
  <c r="P199" i="2"/>
  <c r="O199" i="2"/>
  <c r="S198" i="2"/>
  <c r="R198" i="2"/>
  <c r="Q198" i="2"/>
  <c r="P198" i="2"/>
  <c r="O198" i="2"/>
  <c r="S197" i="2"/>
  <c r="R197" i="2"/>
  <c r="Q197" i="2"/>
  <c r="P197" i="2"/>
  <c r="O197" i="2"/>
  <c r="S196" i="2"/>
  <c r="R196" i="2"/>
  <c r="Q196" i="2"/>
  <c r="P196" i="2"/>
  <c r="O196" i="2"/>
  <c r="S195" i="2"/>
  <c r="R195" i="2"/>
  <c r="Q195" i="2"/>
  <c r="P195" i="2"/>
  <c r="O195" i="2"/>
  <c r="S194" i="2"/>
  <c r="R194" i="2"/>
  <c r="Q194" i="2"/>
  <c r="P194" i="2"/>
  <c r="O194" i="2"/>
  <c r="S193" i="2"/>
  <c r="R193" i="2"/>
  <c r="Q193" i="2"/>
  <c r="P193" i="2"/>
  <c r="O193" i="2"/>
  <c r="S192" i="2"/>
  <c r="R192" i="2"/>
  <c r="Q192" i="2"/>
  <c r="P192" i="2"/>
  <c r="O192" i="2"/>
  <c r="S191" i="2"/>
  <c r="R191" i="2"/>
  <c r="Q191" i="2"/>
  <c r="P191" i="2"/>
  <c r="O191" i="2"/>
  <c r="S190" i="2"/>
  <c r="R190" i="2"/>
  <c r="Q190" i="2"/>
  <c r="P190" i="2"/>
  <c r="O190" i="2"/>
  <c r="S189" i="2"/>
  <c r="R189" i="2"/>
  <c r="Q189" i="2"/>
  <c r="P189" i="2"/>
  <c r="O189" i="2"/>
  <c r="S188" i="2"/>
  <c r="R188" i="2"/>
  <c r="Q188" i="2"/>
  <c r="P188" i="2"/>
  <c r="O188" i="2"/>
  <c r="S187" i="2"/>
  <c r="R187" i="2"/>
  <c r="Q187" i="2"/>
  <c r="P187" i="2"/>
  <c r="O187" i="2"/>
  <c r="S186" i="2"/>
  <c r="R186" i="2"/>
  <c r="Q186" i="2"/>
  <c r="P186" i="2"/>
  <c r="O186" i="2"/>
  <c r="S185" i="2"/>
  <c r="R185" i="2"/>
  <c r="Q185" i="2"/>
  <c r="P185" i="2"/>
  <c r="O185" i="2"/>
  <c r="S184" i="2"/>
  <c r="R184" i="2"/>
  <c r="Q184" i="2"/>
  <c r="P184" i="2"/>
  <c r="O184" i="2"/>
  <c r="S183" i="2"/>
  <c r="R183" i="2"/>
  <c r="Q183" i="2"/>
  <c r="P183" i="2"/>
  <c r="O183" i="2"/>
  <c r="S182" i="2"/>
  <c r="R182" i="2"/>
  <c r="Q182" i="2"/>
  <c r="P182" i="2"/>
  <c r="O182" i="2"/>
  <c r="S181" i="2"/>
  <c r="R181" i="2"/>
  <c r="Q181" i="2"/>
  <c r="P181" i="2"/>
  <c r="O181" i="2"/>
  <c r="S180" i="2"/>
  <c r="R180" i="2"/>
  <c r="Q180" i="2"/>
  <c r="P180" i="2"/>
  <c r="O180" i="2"/>
  <c r="S179" i="2"/>
  <c r="R179" i="2"/>
  <c r="Q179" i="2"/>
  <c r="P179" i="2"/>
  <c r="O179" i="2"/>
  <c r="S178" i="2"/>
  <c r="R178" i="2"/>
  <c r="Q178" i="2"/>
  <c r="P178" i="2"/>
  <c r="O178" i="2"/>
  <c r="S177" i="2"/>
  <c r="R177" i="2"/>
  <c r="Q177" i="2"/>
  <c r="P177" i="2"/>
  <c r="O177" i="2"/>
  <c r="S176" i="2"/>
  <c r="R176" i="2"/>
  <c r="Q176" i="2"/>
  <c r="P176" i="2"/>
  <c r="O176" i="2"/>
  <c r="S175" i="2"/>
  <c r="R175" i="2"/>
  <c r="Q175" i="2"/>
  <c r="P175" i="2"/>
  <c r="O175" i="2"/>
  <c r="S174" i="2"/>
  <c r="R174" i="2"/>
  <c r="Q174" i="2"/>
  <c r="P174" i="2"/>
  <c r="O174" i="2"/>
  <c r="S173" i="2"/>
  <c r="R173" i="2"/>
  <c r="Q173" i="2"/>
  <c r="P173" i="2"/>
  <c r="O173" i="2"/>
  <c r="S172" i="2"/>
  <c r="R172" i="2"/>
  <c r="Q172" i="2"/>
  <c r="P172" i="2"/>
  <c r="O172" i="2"/>
  <c r="S171" i="2"/>
  <c r="R171" i="2"/>
  <c r="Q171" i="2"/>
  <c r="P171" i="2"/>
  <c r="O171" i="2"/>
  <c r="S170" i="2"/>
  <c r="R170" i="2"/>
  <c r="Q170" i="2"/>
  <c r="P170" i="2"/>
  <c r="O170" i="2"/>
  <c r="S169" i="2"/>
  <c r="R169" i="2"/>
  <c r="Q169" i="2"/>
  <c r="P169" i="2"/>
  <c r="O169" i="2"/>
  <c r="S168" i="2"/>
  <c r="R168" i="2"/>
  <c r="Q168" i="2"/>
  <c r="P168" i="2"/>
  <c r="O168" i="2"/>
  <c r="S167" i="2"/>
  <c r="R167" i="2"/>
  <c r="Q167" i="2"/>
  <c r="P167" i="2"/>
  <c r="O167" i="2"/>
  <c r="S166" i="2"/>
  <c r="R166" i="2"/>
  <c r="Q166" i="2"/>
  <c r="P166" i="2"/>
  <c r="O166" i="2"/>
  <c r="S165" i="2"/>
  <c r="R165" i="2"/>
  <c r="Q165" i="2"/>
  <c r="P165" i="2"/>
  <c r="O165" i="2"/>
  <c r="S164" i="2"/>
  <c r="R164" i="2"/>
  <c r="Q164" i="2"/>
  <c r="P164" i="2"/>
  <c r="O164" i="2"/>
  <c r="S163" i="2"/>
  <c r="R163" i="2"/>
  <c r="Q163" i="2"/>
  <c r="P163" i="2"/>
  <c r="O163" i="2"/>
  <c r="S162" i="2"/>
  <c r="R162" i="2"/>
  <c r="Q162" i="2"/>
  <c r="P162" i="2"/>
  <c r="O162" i="2"/>
  <c r="S161" i="2"/>
  <c r="R161" i="2"/>
  <c r="Q161" i="2"/>
  <c r="P161" i="2"/>
  <c r="O161" i="2"/>
  <c r="S160" i="2"/>
  <c r="R160" i="2"/>
  <c r="Q160" i="2"/>
  <c r="P160" i="2"/>
  <c r="O160" i="2"/>
  <c r="S159" i="2"/>
  <c r="R159" i="2"/>
  <c r="Q159" i="2"/>
  <c r="P159" i="2"/>
  <c r="O159" i="2"/>
  <c r="S158" i="2"/>
  <c r="R158" i="2"/>
  <c r="Q158" i="2"/>
  <c r="P158" i="2"/>
  <c r="O158" i="2"/>
  <c r="S157" i="2"/>
  <c r="R157" i="2"/>
  <c r="Q157" i="2"/>
  <c r="P157" i="2"/>
  <c r="O157" i="2"/>
  <c r="S156" i="2"/>
  <c r="R156" i="2"/>
  <c r="Q156" i="2"/>
  <c r="P156" i="2"/>
  <c r="O156" i="2"/>
  <c r="S155" i="2"/>
  <c r="R155" i="2"/>
  <c r="Q155" i="2"/>
  <c r="P155" i="2"/>
  <c r="O155" i="2"/>
  <c r="S154" i="2"/>
  <c r="R154" i="2"/>
  <c r="Q154" i="2"/>
  <c r="P154" i="2"/>
  <c r="O154" i="2"/>
  <c r="S153" i="2"/>
  <c r="R153" i="2"/>
  <c r="Q153" i="2"/>
  <c r="P153" i="2"/>
  <c r="O153" i="2"/>
  <c r="S152" i="2"/>
  <c r="R152" i="2"/>
  <c r="Q152" i="2"/>
  <c r="P152" i="2"/>
  <c r="O152" i="2"/>
  <c r="S151" i="2"/>
  <c r="R151" i="2"/>
  <c r="Q151" i="2"/>
  <c r="P151" i="2"/>
  <c r="O151" i="2"/>
  <c r="S150" i="2"/>
  <c r="R150" i="2"/>
  <c r="Q150" i="2"/>
  <c r="P150" i="2"/>
  <c r="O150" i="2"/>
  <c r="S149" i="2"/>
  <c r="R149" i="2"/>
  <c r="Q149" i="2"/>
  <c r="P149" i="2"/>
  <c r="O149" i="2"/>
  <c r="S148" i="2"/>
  <c r="R148" i="2"/>
  <c r="Q148" i="2"/>
  <c r="P148" i="2"/>
  <c r="O148" i="2"/>
  <c r="S147" i="2"/>
  <c r="R147" i="2"/>
  <c r="Q147" i="2"/>
  <c r="P147" i="2"/>
  <c r="O147" i="2"/>
  <c r="S146" i="2"/>
  <c r="R146" i="2"/>
  <c r="Q146" i="2"/>
  <c r="P146" i="2"/>
  <c r="O146" i="2"/>
  <c r="S145" i="2"/>
  <c r="R145" i="2"/>
  <c r="Q145" i="2"/>
  <c r="P145" i="2"/>
  <c r="O145" i="2"/>
  <c r="S144" i="2"/>
  <c r="R144" i="2"/>
  <c r="Q144" i="2"/>
  <c r="P144" i="2"/>
  <c r="O144" i="2"/>
  <c r="S143" i="2"/>
  <c r="R143" i="2"/>
  <c r="Q143" i="2"/>
  <c r="P143" i="2"/>
  <c r="O143" i="2"/>
  <c r="S142" i="2"/>
  <c r="R142" i="2"/>
  <c r="Q142" i="2"/>
  <c r="P142" i="2"/>
  <c r="O142" i="2"/>
  <c r="S141" i="2"/>
  <c r="R141" i="2"/>
  <c r="Q141" i="2"/>
  <c r="P141" i="2"/>
  <c r="O141" i="2"/>
  <c r="S140" i="2"/>
  <c r="R140" i="2"/>
  <c r="Q140" i="2"/>
  <c r="P140" i="2"/>
  <c r="O140" i="2"/>
  <c r="A140" i="2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S139" i="2"/>
  <c r="R139" i="2"/>
  <c r="Q139" i="2"/>
  <c r="P139" i="2"/>
  <c r="O139" i="2"/>
  <c r="S138" i="2"/>
  <c r="R138" i="2"/>
  <c r="Q138" i="2"/>
  <c r="P138" i="2"/>
  <c r="O138" i="2"/>
  <c r="S137" i="2"/>
  <c r="R137" i="2"/>
  <c r="Q137" i="2"/>
  <c r="P137" i="2"/>
  <c r="O137" i="2"/>
  <c r="S136" i="2"/>
  <c r="R136" i="2"/>
  <c r="Q136" i="2"/>
  <c r="P136" i="2"/>
  <c r="O136" i="2"/>
  <c r="S135" i="2"/>
  <c r="R135" i="2"/>
  <c r="Q135" i="2"/>
  <c r="P135" i="2"/>
  <c r="O135" i="2"/>
  <c r="S134" i="2"/>
  <c r="R134" i="2"/>
  <c r="Q134" i="2"/>
  <c r="P134" i="2"/>
  <c r="O134" i="2"/>
  <c r="S133" i="2"/>
  <c r="R133" i="2"/>
  <c r="Q133" i="2"/>
  <c r="P133" i="2"/>
  <c r="O133" i="2"/>
  <c r="S132" i="2"/>
  <c r="R132" i="2"/>
  <c r="Q132" i="2"/>
  <c r="P132" i="2"/>
  <c r="O132" i="2"/>
  <c r="S131" i="2"/>
  <c r="R131" i="2"/>
  <c r="Q131" i="2"/>
  <c r="P131" i="2"/>
  <c r="O131" i="2"/>
  <c r="S130" i="2"/>
  <c r="R130" i="2"/>
  <c r="Q130" i="2"/>
  <c r="P130" i="2"/>
  <c r="O130" i="2"/>
  <c r="S129" i="2"/>
  <c r="R129" i="2"/>
  <c r="Q129" i="2"/>
  <c r="P129" i="2"/>
  <c r="O129" i="2"/>
  <c r="S128" i="2"/>
  <c r="R128" i="2"/>
  <c r="Q128" i="2"/>
  <c r="P128" i="2"/>
  <c r="O128" i="2"/>
  <c r="S127" i="2"/>
  <c r="R127" i="2"/>
  <c r="Q127" i="2"/>
  <c r="P127" i="2"/>
  <c r="O127" i="2"/>
  <c r="S126" i="2"/>
  <c r="R126" i="2"/>
  <c r="Q126" i="2"/>
  <c r="P126" i="2"/>
  <c r="O126" i="2"/>
  <c r="S125" i="2"/>
  <c r="R125" i="2"/>
  <c r="Q125" i="2"/>
  <c r="P125" i="2"/>
  <c r="O125" i="2"/>
  <c r="S124" i="2"/>
  <c r="R124" i="2"/>
  <c r="Q124" i="2"/>
  <c r="P124" i="2"/>
  <c r="O124" i="2"/>
  <c r="S123" i="2"/>
  <c r="R123" i="2"/>
  <c r="Q123" i="2"/>
  <c r="P123" i="2"/>
  <c r="O123" i="2"/>
  <c r="S122" i="2"/>
  <c r="R122" i="2"/>
  <c r="Q122" i="2"/>
  <c r="P122" i="2"/>
  <c r="O122" i="2"/>
  <c r="S121" i="2"/>
  <c r="R121" i="2"/>
  <c r="Q121" i="2"/>
  <c r="P121" i="2"/>
  <c r="O121" i="2"/>
  <c r="S120" i="2"/>
  <c r="R120" i="2"/>
  <c r="Q120" i="2"/>
  <c r="P120" i="2"/>
  <c r="O120" i="2"/>
  <c r="S119" i="2"/>
  <c r="R119" i="2"/>
  <c r="Q119" i="2"/>
  <c r="P119" i="2"/>
  <c r="O119" i="2"/>
  <c r="S118" i="2"/>
  <c r="R118" i="2"/>
  <c r="Q118" i="2"/>
  <c r="P118" i="2"/>
  <c r="O118" i="2"/>
  <c r="S117" i="2"/>
  <c r="R117" i="2"/>
  <c r="Q117" i="2"/>
  <c r="P117" i="2"/>
  <c r="O117" i="2"/>
  <c r="S116" i="2"/>
  <c r="R116" i="2"/>
  <c r="Q116" i="2"/>
  <c r="P116" i="2"/>
  <c r="O116" i="2"/>
  <c r="S115" i="2"/>
  <c r="R115" i="2"/>
  <c r="Q115" i="2"/>
  <c r="P115" i="2"/>
  <c r="O115" i="2"/>
  <c r="S114" i="2"/>
  <c r="R114" i="2"/>
  <c r="Q114" i="2"/>
  <c r="P114" i="2"/>
  <c r="O114" i="2"/>
  <c r="S113" i="2"/>
  <c r="R113" i="2"/>
  <c r="Q113" i="2"/>
  <c r="P113" i="2"/>
  <c r="O113" i="2"/>
  <c r="S112" i="2"/>
  <c r="R112" i="2"/>
  <c r="Q112" i="2"/>
  <c r="P112" i="2"/>
  <c r="O112" i="2"/>
  <c r="S111" i="2"/>
  <c r="R111" i="2"/>
  <c r="Q111" i="2"/>
  <c r="P111" i="2"/>
  <c r="O111" i="2"/>
  <c r="S110" i="2"/>
  <c r="R110" i="2"/>
  <c r="Q110" i="2"/>
  <c r="P110" i="2"/>
  <c r="O110" i="2"/>
  <c r="S109" i="2"/>
  <c r="R109" i="2"/>
  <c r="Q109" i="2"/>
  <c r="P109" i="2"/>
  <c r="O109" i="2"/>
  <c r="S108" i="2"/>
  <c r="R108" i="2"/>
  <c r="Q108" i="2"/>
  <c r="P108" i="2"/>
  <c r="O108" i="2"/>
  <c r="S107" i="2"/>
  <c r="R107" i="2"/>
  <c r="Q107" i="2"/>
  <c r="P107" i="2"/>
  <c r="O107" i="2"/>
  <c r="S106" i="2"/>
  <c r="R106" i="2"/>
  <c r="Q106" i="2"/>
  <c r="P106" i="2"/>
  <c r="O106" i="2"/>
  <c r="S105" i="2"/>
  <c r="R105" i="2"/>
  <c r="Q105" i="2"/>
  <c r="P105" i="2"/>
  <c r="O105" i="2"/>
  <c r="S104" i="2"/>
  <c r="R104" i="2"/>
  <c r="Q104" i="2"/>
  <c r="P104" i="2"/>
  <c r="O104" i="2"/>
  <c r="S103" i="2"/>
  <c r="R103" i="2"/>
  <c r="Q103" i="2"/>
  <c r="P103" i="2"/>
  <c r="O103" i="2"/>
  <c r="S102" i="2"/>
  <c r="R102" i="2"/>
  <c r="Q102" i="2"/>
  <c r="P102" i="2"/>
  <c r="O102" i="2"/>
  <c r="S101" i="2"/>
  <c r="R101" i="2"/>
  <c r="Q101" i="2"/>
  <c r="P101" i="2"/>
  <c r="O101" i="2"/>
  <c r="S100" i="2"/>
  <c r="R100" i="2"/>
  <c r="Q100" i="2"/>
  <c r="P100" i="2"/>
  <c r="O100" i="2"/>
  <c r="S99" i="2"/>
  <c r="R99" i="2"/>
  <c r="Q99" i="2"/>
  <c r="P99" i="2"/>
  <c r="O99" i="2"/>
  <c r="S98" i="2"/>
  <c r="R98" i="2"/>
  <c r="Q98" i="2"/>
  <c r="P98" i="2"/>
  <c r="O98" i="2"/>
  <c r="S97" i="2"/>
  <c r="R97" i="2"/>
  <c r="Q97" i="2"/>
  <c r="P97" i="2"/>
  <c r="O97" i="2"/>
  <c r="S96" i="2"/>
  <c r="R96" i="2"/>
  <c r="Q96" i="2"/>
  <c r="P96" i="2"/>
  <c r="O96" i="2"/>
  <c r="S95" i="2"/>
  <c r="R95" i="2"/>
  <c r="Q95" i="2"/>
  <c r="P95" i="2"/>
  <c r="O95" i="2"/>
  <c r="S94" i="2"/>
  <c r="R94" i="2"/>
  <c r="Q94" i="2"/>
  <c r="P94" i="2"/>
  <c r="O94" i="2"/>
  <c r="S93" i="2"/>
  <c r="R93" i="2"/>
  <c r="Q93" i="2"/>
  <c r="P93" i="2"/>
  <c r="O93" i="2"/>
  <c r="S92" i="2"/>
  <c r="R92" i="2"/>
  <c r="Q92" i="2"/>
  <c r="P92" i="2"/>
  <c r="O92" i="2"/>
  <c r="S91" i="2"/>
  <c r="R91" i="2"/>
  <c r="Q91" i="2"/>
  <c r="P91" i="2"/>
  <c r="O91" i="2"/>
  <c r="S90" i="2"/>
  <c r="R90" i="2"/>
  <c r="Q90" i="2"/>
  <c r="P90" i="2"/>
  <c r="O90" i="2"/>
  <c r="S89" i="2"/>
  <c r="R89" i="2"/>
  <c r="Q89" i="2"/>
  <c r="P89" i="2"/>
  <c r="O89" i="2"/>
  <c r="S88" i="2"/>
  <c r="R88" i="2"/>
  <c r="Q88" i="2"/>
  <c r="P88" i="2"/>
  <c r="O88" i="2"/>
  <c r="S87" i="2"/>
  <c r="R87" i="2"/>
  <c r="Q87" i="2"/>
  <c r="P87" i="2"/>
  <c r="O87" i="2"/>
  <c r="S86" i="2"/>
  <c r="R86" i="2"/>
  <c r="Q86" i="2"/>
  <c r="P86" i="2"/>
  <c r="O86" i="2"/>
  <c r="S85" i="2"/>
  <c r="R85" i="2"/>
  <c r="Q85" i="2"/>
  <c r="P85" i="2"/>
  <c r="O85" i="2"/>
  <c r="S84" i="2"/>
  <c r="R84" i="2"/>
  <c r="Q84" i="2"/>
  <c r="P84" i="2"/>
  <c r="O84" i="2"/>
  <c r="S83" i="2"/>
  <c r="R83" i="2"/>
  <c r="Q83" i="2"/>
  <c r="P83" i="2"/>
  <c r="O83" i="2"/>
  <c r="S82" i="2"/>
  <c r="R82" i="2"/>
  <c r="Q82" i="2"/>
  <c r="P82" i="2"/>
  <c r="O82" i="2"/>
  <c r="S81" i="2"/>
  <c r="R81" i="2"/>
  <c r="Q81" i="2"/>
  <c r="P81" i="2"/>
  <c r="O81" i="2"/>
  <c r="S80" i="2"/>
  <c r="R80" i="2"/>
  <c r="Q80" i="2"/>
  <c r="P80" i="2"/>
  <c r="O80" i="2"/>
  <c r="S79" i="2"/>
  <c r="R79" i="2"/>
  <c r="Q79" i="2"/>
  <c r="P79" i="2"/>
  <c r="O79" i="2"/>
  <c r="S78" i="2"/>
  <c r="R78" i="2"/>
  <c r="Q78" i="2"/>
  <c r="P78" i="2"/>
  <c r="O78" i="2"/>
  <c r="S77" i="2"/>
  <c r="R77" i="2"/>
  <c r="Q77" i="2"/>
  <c r="P77" i="2"/>
  <c r="O77" i="2"/>
  <c r="S76" i="2"/>
  <c r="R76" i="2"/>
  <c r="Q76" i="2"/>
  <c r="P76" i="2"/>
  <c r="O76" i="2"/>
  <c r="S75" i="2"/>
  <c r="R75" i="2"/>
  <c r="Q75" i="2"/>
  <c r="P75" i="2"/>
  <c r="O75" i="2"/>
  <c r="S74" i="2"/>
  <c r="R74" i="2"/>
  <c r="Q74" i="2"/>
  <c r="P74" i="2"/>
  <c r="O74" i="2"/>
  <c r="S73" i="2"/>
  <c r="R73" i="2"/>
  <c r="Q73" i="2"/>
  <c r="P73" i="2"/>
  <c r="O73" i="2"/>
  <c r="S72" i="2"/>
  <c r="R72" i="2"/>
  <c r="Q72" i="2"/>
  <c r="P72" i="2"/>
  <c r="O72" i="2"/>
  <c r="S71" i="2"/>
  <c r="R71" i="2"/>
  <c r="Q71" i="2"/>
  <c r="P71" i="2"/>
  <c r="O71" i="2"/>
  <c r="S70" i="2"/>
  <c r="R70" i="2"/>
  <c r="Q70" i="2"/>
  <c r="P70" i="2"/>
  <c r="O70" i="2"/>
  <c r="S69" i="2"/>
  <c r="R69" i="2"/>
  <c r="Q69" i="2"/>
  <c r="P69" i="2"/>
  <c r="O69" i="2"/>
  <c r="S68" i="2"/>
  <c r="R68" i="2"/>
  <c r="Q68" i="2"/>
  <c r="P68" i="2"/>
  <c r="O68" i="2"/>
  <c r="S67" i="2"/>
  <c r="R67" i="2"/>
  <c r="Q67" i="2"/>
  <c r="P67" i="2"/>
  <c r="O67" i="2"/>
  <c r="S66" i="2"/>
  <c r="R66" i="2"/>
  <c r="Q66" i="2"/>
  <c r="P66" i="2"/>
  <c r="O66" i="2"/>
  <c r="S65" i="2"/>
  <c r="R65" i="2"/>
  <c r="Q65" i="2"/>
  <c r="P65" i="2"/>
  <c r="O65" i="2"/>
  <c r="S64" i="2"/>
  <c r="R64" i="2"/>
  <c r="Q64" i="2"/>
  <c r="P64" i="2"/>
  <c r="O64" i="2"/>
  <c r="S63" i="2"/>
  <c r="R63" i="2"/>
  <c r="Q63" i="2"/>
  <c r="P63" i="2"/>
  <c r="O63" i="2"/>
  <c r="S62" i="2"/>
  <c r="R62" i="2"/>
  <c r="Q62" i="2"/>
  <c r="P62" i="2"/>
  <c r="O62" i="2"/>
  <c r="S61" i="2"/>
  <c r="R61" i="2"/>
  <c r="Q61" i="2"/>
  <c r="P61" i="2"/>
  <c r="O61" i="2"/>
  <c r="S60" i="2"/>
  <c r="R60" i="2"/>
  <c r="Q60" i="2"/>
  <c r="P60" i="2"/>
  <c r="O60" i="2"/>
  <c r="S59" i="2"/>
  <c r="R59" i="2"/>
  <c r="Q59" i="2"/>
  <c r="P59" i="2"/>
  <c r="O59" i="2"/>
  <c r="S58" i="2"/>
  <c r="R58" i="2"/>
  <c r="Q58" i="2"/>
  <c r="P58" i="2"/>
  <c r="O58" i="2"/>
  <c r="S57" i="2"/>
  <c r="R57" i="2"/>
  <c r="Q57" i="2"/>
  <c r="P57" i="2"/>
  <c r="O57" i="2"/>
  <c r="S56" i="2"/>
  <c r="R56" i="2"/>
  <c r="Q56" i="2"/>
  <c r="P56" i="2"/>
  <c r="O56" i="2"/>
  <c r="S55" i="2"/>
  <c r="R55" i="2"/>
  <c r="Q55" i="2"/>
  <c r="P55" i="2"/>
  <c r="O55" i="2"/>
  <c r="S54" i="2"/>
  <c r="R54" i="2"/>
  <c r="Q54" i="2"/>
  <c r="P54" i="2"/>
  <c r="O54" i="2"/>
  <c r="S53" i="2"/>
  <c r="R53" i="2"/>
  <c r="Q53" i="2"/>
  <c r="P53" i="2"/>
  <c r="O53" i="2"/>
  <c r="S52" i="2"/>
  <c r="R52" i="2"/>
  <c r="Q52" i="2"/>
  <c r="P52" i="2"/>
  <c r="O52" i="2"/>
  <c r="S51" i="2"/>
  <c r="R51" i="2"/>
  <c r="Q51" i="2"/>
  <c r="P51" i="2"/>
  <c r="O51" i="2"/>
  <c r="S50" i="2"/>
  <c r="R50" i="2"/>
  <c r="Q50" i="2"/>
  <c r="P50" i="2"/>
  <c r="O50" i="2"/>
  <c r="S49" i="2"/>
  <c r="R49" i="2"/>
  <c r="Q49" i="2"/>
  <c r="P49" i="2"/>
  <c r="O49" i="2"/>
  <c r="S48" i="2"/>
  <c r="R48" i="2"/>
  <c r="Q48" i="2"/>
  <c r="P48" i="2"/>
  <c r="O48" i="2"/>
  <c r="S47" i="2"/>
  <c r="R47" i="2"/>
  <c r="Q47" i="2"/>
  <c r="P47" i="2"/>
  <c r="O47" i="2"/>
  <c r="S46" i="2"/>
  <c r="R46" i="2"/>
  <c r="Q46" i="2"/>
  <c r="P46" i="2"/>
  <c r="O46" i="2"/>
  <c r="S45" i="2"/>
  <c r="R45" i="2"/>
  <c r="Q45" i="2"/>
  <c r="P45" i="2"/>
  <c r="O45" i="2"/>
  <c r="S44" i="2"/>
  <c r="R44" i="2"/>
  <c r="Q44" i="2"/>
  <c r="P44" i="2"/>
  <c r="O44" i="2"/>
  <c r="S43" i="2"/>
  <c r="R43" i="2"/>
  <c r="Q43" i="2"/>
  <c r="P43" i="2"/>
  <c r="O43" i="2"/>
  <c r="S42" i="2"/>
  <c r="R42" i="2"/>
  <c r="Q42" i="2"/>
  <c r="P42" i="2"/>
  <c r="O42" i="2"/>
  <c r="S41" i="2"/>
  <c r="R41" i="2"/>
  <c r="Q41" i="2"/>
  <c r="P41" i="2"/>
  <c r="O41" i="2"/>
  <c r="S40" i="2"/>
  <c r="R40" i="2"/>
  <c r="Q40" i="2"/>
  <c r="P40" i="2"/>
  <c r="O40" i="2"/>
  <c r="S39" i="2"/>
  <c r="R39" i="2"/>
  <c r="Q39" i="2"/>
  <c r="P39" i="2"/>
  <c r="O39" i="2"/>
  <c r="S38" i="2"/>
  <c r="R38" i="2"/>
  <c r="Q38" i="2"/>
  <c r="P38" i="2"/>
  <c r="O38" i="2"/>
  <c r="S37" i="2"/>
  <c r="R37" i="2"/>
  <c r="Q37" i="2"/>
  <c r="P37" i="2"/>
  <c r="O37" i="2"/>
  <c r="S36" i="2"/>
  <c r="R36" i="2"/>
  <c r="Q36" i="2"/>
  <c r="P36" i="2"/>
  <c r="O36" i="2"/>
  <c r="S35" i="2"/>
  <c r="R35" i="2"/>
  <c r="Q35" i="2"/>
  <c r="P35" i="2"/>
  <c r="O35" i="2"/>
  <c r="S34" i="2"/>
  <c r="R34" i="2"/>
  <c r="Q34" i="2"/>
  <c r="P34" i="2"/>
  <c r="O34" i="2"/>
  <c r="S33" i="2"/>
  <c r="R33" i="2"/>
  <c r="Q33" i="2"/>
  <c r="P33" i="2"/>
  <c r="O33" i="2"/>
  <c r="S32" i="2"/>
  <c r="R32" i="2"/>
  <c r="Q32" i="2"/>
  <c r="P32" i="2"/>
  <c r="O32" i="2"/>
  <c r="S31" i="2"/>
  <c r="R31" i="2"/>
  <c r="Q31" i="2"/>
  <c r="P31" i="2"/>
  <c r="O31" i="2"/>
  <c r="S30" i="2"/>
  <c r="R30" i="2"/>
  <c r="Q30" i="2"/>
  <c r="P30" i="2"/>
  <c r="O30" i="2"/>
  <c r="S29" i="2"/>
  <c r="R29" i="2"/>
  <c r="Q29" i="2"/>
  <c r="P29" i="2"/>
  <c r="O29" i="2"/>
  <c r="S28" i="2"/>
  <c r="R28" i="2"/>
  <c r="Q28" i="2"/>
  <c r="P28" i="2"/>
  <c r="O28" i="2"/>
  <c r="S27" i="2"/>
  <c r="R27" i="2"/>
  <c r="Q27" i="2"/>
  <c r="P27" i="2"/>
  <c r="O27" i="2"/>
  <c r="S25" i="2"/>
  <c r="R25" i="2"/>
  <c r="Q25" i="2"/>
  <c r="P25" i="2"/>
  <c r="O25" i="2"/>
  <c r="S24" i="2"/>
  <c r="R24" i="2"/>
  <c r="Q24" i="2"/>
  <c r="P24" i="2"/>
  <c r="O24" i="2"/>
  <c r="S23" i="2"/>
  <c r="R23" i="2"/>
  <c r="Q23" i="2"/>
  <c r="P23" i="2"/>
  <c r="O23" i="2"/>
  <c r="S22" i="2"/>
  <c r="R22" i="2"/>
  <c r="Q22" i="2"/>
  <c r="P22" i="2"/>
  <c r="O22" i="2"/>
  <c r="S21" i="2"/>
  <c r="R21" i="2"/>
  <c r="Q21" i="2"/>
  <c r="P21" i="2"/>
  <c r="O21" i="2"/>
  <c r="S20" i="2"/>
  <c r="R20" i="2"/>
  <c r="Q20" i="2"/>
  <c r="P20" i="2"/>
  <c r="O20" i="2"/>
  <c r="S19" i="2"/>
  <c r="R19" i="2"/>
  <c r="Q19" i="2"/>
  <c r="P19" i="2"/>
  <c r="O19" i="2"/>
  <c r="S18" i="2"/>
  <c r="R18" i="2"/>
  <c r="Q18" i="2"/>
  <c r="P18" i="2"/>
  <c r="O18" i="2"/>
  <c r="S17" i="2"/>
  <c r="R17" i="2"/>
  <c r="Q17" i="2"/>
  <c r="P17" i="2"/>
  <c r="O17" i="2"/>
  <c r="S16" i="2"/>
  <c r="R16" i="2"/>
  <c r="Q16" i="2"/>
  <c r="P16" i="2"/>
  <c r="O16" i="2"/>
  <c r="S15" i="2"/>
  <c r="R15" i="2"/>
  <c r="Q15" i="2"/>
  <c r="P15" i="2"/>
  <c r="O15" i="2"/>
  <c r="S14" i="2"/>
  <c r="R14" i="2"/>
  <c r="Q14" i="2"/>
  <c r="P14" i="2"/>
  <c r="O14" i="2"/>
  <c r="S13" i="2"/>
  <c r="R13" i="2"/>
  <c r="Q13" i="2"/>
  <c r="P13" i="2"/>
  <c r="O13" i="2"/>
  <c r="S12" i="2"/>
  <c r="R12" i="2"/>
  <c r="Q12" i="2"/>
  <c r="P12" i="2"/>
  <c r="O12" i="2"/>
  <c r="S11" i="2"/>
  <c r="R11" i="2"/>
  <c r="Q11" i="2"/>
  <c r="P11" i="2"/>
  <c r="O11" i="2"/>
  <c r="S9" i="2"/>
  <c r="R9" i="2"/>
  <c r="Q9" i="2"/>
  <c r="P9" i="2"/>
  <c r="O9" i="2"/>
  <c r="S6" i="2"/>
  <c r="R6" i="2"/>
  <c r="Q6" i="2"/>
  <c r="P6" i="2"/>
  <c r="O6" i="2"/>
  <c r="S5" i="2"/>
  <c r="R5" i="2"/>
  <c r="Q5" i="2"/>
  <c r="P5" i="2"/>
  <c r="O5" i="2"/>
  <c r="S4" i="2"/>
  <c r="R4" i="2"/>
  <c r="Q4" i="2"/>
  <c r="P4" i="2"/>
  <c r="O4" i="2"/>
  <c r="S3" i="2"/>
  <c r="R3" i="2"/>
  <c r="Q3" i="2"/>
  <c r="P3" i="2"/>
  <c r="O3" i="2"/>
  <c r="S160" i="1"/>
  <c r="R160" i="1"/>
  <c r="Q160" i="1"/>
  <c r="P160" i="1"/>
  <c r="O160" i="1"/>
  <c r="S159" i="1"/>
  <c r="R159" i="1"/>
  <c r="Q159" i="1"/>
  <c r="P159" i="1"/>
  <c r="O159" i="1"/>
  <c r="S158" i="1"/>
  <c r="R158" i="1"/>
  <c r="Q158" i="1"/>
  <c r="P158" i="1"/>
  <c r="O158" i="1"/>
  <c r="S157" i="1"/>
  <c r="R157" i="1"/>
  <c r="Q157" i="1"/>
  <c r="P157" i="1"/>
  <c r="O157" i="1"/>
  <c r="S156" i="1"/>
  <c r="R156" i="1"/>
  <c r="Q156" i="1"/>
  <c r="P156" i="1"/>
  <c r="O156" i="1"/>
  <c r="S155" i="1"/>
  <c r="R155" i="1"/>
  <c r="Q155" i="1"/>
  <c r="P155" i="1"/>
  <c r="O155" i="1"/>
  <c r="S154" i="1"/>
  <c r="R154" i="1"/>
  <c r="Q154" i="1"/>
  <c r="P154" i="1"/>
  <c r="O154" i="1"/>
  <c r="S153" i="1"/>
  <c r="R153" i="1"/>
  <c r="Q153" i="1"/>
  <c r="P153" i="1"/>
  <c r="O153" i="1"/>
  <c r="S152" i="1"/>
  <c r="R152" i="1"/>
  <c r="Q152" i="1"/>
  <c r="P152" i="1"/>
  <c r="O152" i="1"/>
  <c r="S151" i="1"/>
  <c r="R151" i="1"/>
  <c r="Q151" i="1"/>
  <c r="P151" i="1"/>
  <c r="O151" i="1"/>
  <c r="S150" i="1"/>
  <c r="R150" i="1"/>
  <c r="Q150" i="1"/>
  <c r="P150" i="1"/>
  <c r="O150" i="1"/>
  <c r="S149" i="1"/>
  <c r="R149" i="1"/>
  <c r="Q149" i="1"/>
  <c r="P149" i="1"/>
  <c r="O149" i="1"/>
  <c r="S148" i="1"/>
  <c r="R148" i="1"/>
  <c r="Q148" i="1"/>
  <c r="P148" i="1"/>
  <c r="O148" i="1"/>
  <c r="S147" i="1"/>
  <c r="R147" i="1"/>
  <c r="Q147" i="1"/>
  <c r="P147" i="1"/>
  <c r="O147" i="1"/>
  <c r="S146" i="1"/>
  <c r="R146" i="1"/>
  <c r="Q146" i="1"/>
  <c r="P146" i="1"/>
  <c r="O146" i="1"/>
  <c r="S145" i="1"/>
  <c r="R145" i="1"/>
  <c r="Q145" i="1"/>
  <c r="P145" i="1"/>
  <c r="O145" i="1"/>
  <c r="S144" i="1"/>
  <c r="R144" i="1"/>
  <c r="Q144" i="1"/>
  <c r="P144" i="1"/>
  <c r="O144" i="1"/>
  <c r="S143" i="1"/>
  <c r="R143" i="1"/>
  <c r="Q143" i="1"/>
  <c r="P143" i="1"/>
  <c r="O143" i="1"/>
  <c r="S142" i="1"/>
  <c r="R142" i="1"/>
  <c r="Q142" i="1"/>
  <c r="P142" i="1"/>
  <c r="O142" i="1"/>
  <c r="S141" i="1"/>
  <c r="R141" i="1"/>
  <c r="Q141" i="1"/>
  <c r="P141" i="1"/>
  <c r="O141" i="1"/>
  <c r="S140" i="1"/>
  <c r="R140" i="1"/>
  <c r="Q140" i="1"/>
  <c r="P140" i="1"/>
  <c r="O140" i="1"/>
  <c r="S139" i="1"/>
  <c r="R139" i="1"/>
  <c r="Q139" i="1"/>
  <c r="P139" i="1"/>
  <c r="O139" i="1"/>
  <c r="S138" i="1"/>
  <c r="R138" i="1"/>
  <c r="Q138" i="1"/>
  <c r="P138" i="1"/>
  <c r="O138" i="1"/>
  <c r="S137" i="1"/>
  <c r="R137" i="1"/>
  <c r="Q137" i="1"/>
  <c r="P137" i="1"/>
  <c r="O137" i="1"/>
  <c r="S136" i="1"/>
  <c r="R136" i="1"/>
  <c r="Q136" i="1"/>
  <c r="P136" i="1"/>
  <c r="O136" i="1"/>
  <c r="S135" i="1"/>
  <c r="R135" i="1"/>
  <c r="Q135" i="1"/>
  <c r="P135" i="1"/>
  <c r="O135" i="1"/>
  <c r="S134" i="1"/>
  <c r="R134" i="1"/>
  <c r="Q134" i="1"/>
  <c r="P134" i="1"/>
  <c r="O134" i="1"/>
  <c r="S133" i="1"/>
  <c r="R133" i="1"/>
  <c r="Q133" i="1"/>
  <c r="P133" i="1"/>
  <c r="O133" i="1"/>
  <c r="S132" i="1"/>
  <c r="R132" i="1"/>
  <c r="Q132" i="1"/>
  <c r="P132" i="1"/>
  <c r="O132" i="1"/>
  <c r="S131" i="1"/>
  <c r="R131" i="1"/>
  <c r="Q131" i="1"/>
  <c r="P131" i="1"/>
  <c r="O131" i="1"/>
  <c r="S130" i="1"/>
  <c r="R130" i="1"/>
  <c r="Q130" i="1"/>
  <c r="P130" i="1"/>
  <c r="O130" i="1"/>
  <c r="S129" i="1"/>
  <c r="R129" i="1"/>
  <c r="Q129" i="1"/>
  <c r="P129" i="1"/>
  <c r="O129" i="1"/>
  <c r="S128" i="1"/>
  <c r="R128" i="1"/>
  <c r="Q128" i="1"/>
  <c r="P128" i="1"/>
  <c r="O128" i="1"/>
  <c r="S127" i="1"/>
  <c r="R127" i="1"/>
  <c r="Q127" i="1"/>
  <c r="P127" i="1"/>
  <c r="O127" i="1"/>
  <c r="S126" i="1"/>
  <c r="R126" i="1"/>
  <c r="Q126" i="1"/>
  <c r="P126" i="1"/>
  <c r="O126" i="1"/>
  <c r="S125" i="1"/>
  <c r="R125" i="1"/>
  <c r="Q125" i="1"/>
  <c r="P125" i="1"/>
  <c r="O125" i="1"/>
  <c r="S124" i="1"/>
  <c r="R124" i="1"/>
  <c r="Q124" i="1"/>
  <c r="P124" i="1"/>
  <c r="O124" i="1"/>
  <c r="S123" i="1"/>
  <c r="R123" i="1"/>
  <c r="Q123" i="1"/>
  <c r="P123" i="1"/>
  <c r="O123" i="1"/>
  <c r="S122" i="1"/>
  <c r="R122" i="1"/>
  <c r="Q122" i="1"/>
  <c r="P122" i="1"/>
  <c r="O122" i="1"/>
  <c r="S121" i="1"/>
  <c r="R121" i="1"/>
  <c r="Q121" i="1"/>
  <c r="P121" i="1"/>
  <c r="O121" i="1"/>
  <c r="S120" i="1"/>
  <c r="R120" i="1"/>
  <c r="Q120" i="1"/>
  <c r="P120" i="1"/>
  <c r="O120" i="1"/>
  <c r="S119" i="1"/>
  <c r="R119" i="1"/>
  <c r="Q119" i="1"/>
  <c r="P119" i="1"/>
  <c r="O119" i="1"/>
  <c r="S118" i="1"/>
  <c r="R118" i="1"/>
  <c r="Q118" i="1"/>
  <c r="P118" i="1"/>
  <c r="O118" i="1"/>
  <c r="S117" i="1"/>
  <c r="R117" i="1"/>
  <c r="Q117" i="1"/>
  <c r="P117" i="1"/>
  <c r="O117" i="1"/>
  <c r="S116" i="1"/>
  <c r="R116" i="1"/>
  <c r="Q116" i="1"/>
  <c r="P116" i="1"/>
  <c r="O116" i="1"/>
  <c r="S115" i="1"/>
  <c r="R115" i="1"/>
  <c r="Q115" i="1"/>
  <c r="P115" i="1"/>
  <c r="O115" i="1"/>
  <c r="S114" i="1"/>
  <c r="R114" i="1"/>
  <c r="Q114" i="1"/>
  <c r="P114" i="1"/>
  <c r="O114" i="1"/>
  <c r="S113" i="1"/>
  <c r="R113" i="1"/>
  <c r="Q113" i="1"/>
  <c r="P113" i="1"/>
  <c r="O113" i="1"/>
  <c r="S112" i="1"/>
  <c r="R112" i="1"/>
  <c r="Q112" i="1"/>
  <c r="P112" i="1"/>
  <c r="O112" i="1"/>
  <c r="S111" i="1"/>
  <c r="R111" i="1"/>
  <c r="Q111" i="1"/>
  <c r="P111" i="1"/>
  <c r="O111" i="1"/>
  <c r="S110" i="1"/>
  <c r="R110" i="1"/>
  <c r="Q110" i="1"/>
  <c r="P110" i="1"/>
  <c r="O110" i="1"/>
  <c r="S109" i="1"/>
  <c r="R109" i="1"/>
  <c r="Q109" i="1"/>
  <c r="P109" i="1"/>
  <c r="O109" i="1"/>
  <c r="S108" i="1"/>
  <c r="R108" i="1"/>
  <c r="Q108" i="1"/>
  <c r="P108" i="1"/>
  <c r="O108" i="1"/>
  <c r="S107" i="1"/>
  <c r="R107" i="1"/>
  <c r="Q107" i="1"/>
  <c r="P107" i="1"/>
  <c r="O107" i="1"/>
  <c r="S106" i="1"/>
  <c r="R106" i="1"/>
  <c r="Q106" i="1"/>
  <c r="P106" i="1"/>
  <c r="O106" i="1"/>
  <c r="S105" i="1"/>
  <c r="R105" i="1"/>
  <c r="Q105" i="1"/>
  <c r="P105" i="1"/>
  <c r="O105" i="1"/>
  <c r="S104" i="1"/>
  <c r="R104" i="1"/>
  <c r="Q104" i="1"/>
  <c r="P104" i="1"/>
  <c r="O104" i="1"/>
  <c r="S103" i="1"/>
  <c r="R103" i="1"/>
  <c r="Q103" i="1"/>
  <c r="P103" i="1"/>
  <c r="O103" i="1"/>
  <c r="S102" i="1"/>
  <c r="R102" i="1"/>
  <c r="Q102" i="1"/>
  <c r="P102" i="1"/>
  <c r="O102" i="1"/>
  <c r="S101" i="1"/>
  <c r="R101" i="1"/>
  <c r="Q101" i="1"/>
  <c r="P101" i="1"/>
  <c r="O101" i="1"/>
  <c r="S100" i="1"/>
  <c r="R100" i="1"/>
  <c r="Q100" i="1"/>
  <c r="P100" i="1"/>
  <c r="O100" i="1"/>
  <c r="S99" i="1"/>
  <c r="R99" i="1"/>
  <c r="Q99" i="1"/>
  <c r="P99" i="1"/>
  <c r="O99" i="1"/>
  <c r="S98" i="1"/>
  <c r="R98" i="1"/>
  <c r="Q98" i="1"/>
  <c r="P98" i="1"/>
  <c r="O98" i="1"/>
  <c r="S97" i="1"/>
  <c r="R97" i="1"/>
  <c r="Q97" i="1"/>
  <c r="P97" i="1"/>
  <c r="O97" i="1"/>
  <c r="S96" i="1"/>
  <c r="R96" i="1"/>
  <c r="Q96" i="1"/>
  <c r="P96" i="1"/>
  <c r="O96" i="1"/>
  <c r="S95" i="1"/>
  <c r="R95" i="1"/>
  <c r="Q95" i="1"/>
  <c r="P95" i="1"/>
  <c r="O95" i="1"/>
  <c r="S94" i="1"/>
  <c r="R94" i="1"/>
  <c r="Q94" i="1"/>
  <c r="P94" i="1"/>
  <c r="O94" i="1"/>
  <c r="S93" i="1"/>
  <c r="R93" i="1"/>
  <c r="Q93" i="1"/>
  <c r="P93" i="1"/>
  <c r="O93" i="1"/>
  <c r="S92" i="1"/>
  <c r="R92" i="1"/>
  <c r="Q92" i="1"/>
  <c r="P92" i="1"/>
  <c r="O92" i="1"/>
  <c r="S91" i="1"/>
  <c r="R91" i="1"/>
  <c r="Q91" i="1"/>
  <c r="P91" i="1"/>
  <c r="O91" i="1"/>
  <c r="S90" i="1"/>
  <c r="R90" i="1"/>
  <c r="Q90" i="1"/>
  <c r="P90" i="1"/>
  <c r="O90" i="1"/>
  <c r="S89" i="1"/>
  <c r="R89" i="1"/>
  <c r="Q89" i="1"/>
  <c r="P89" i="1"/>
  <c r="O89" i="1"/>
  <c r="S88" i="1"/>
  <c r="R88" i="1"/>
  <c r="Q88" i="1"/>
  <c r="P88" i="1"/>
  <c r="O88" i="1"/>
  <c r="S87" i="1"/>
  <c r="R87" i="1"/>
  <c r="Q87" i="1"/>
  <c r="P87" i="1"/>
  <c r="O87" i="1"/>
  <c r="S86" i="1"/>
  <c r="R86" i="1"/>
  <c r="Q86" i="1"/>
  <c r="P86" i="1"/>
  <c r="O86" i="1"/>
  <c r="S85" i="1"/>
  <c r="R85" i="1"/>
  <c r="Q85" i="1"/>
  <c r="P85" i="1"/>
  <c r="O85" i="1"/>
  <c r="S84" i="1"/>
  <c r="R84" i="1"/>
  <c r="Q84" i="1"/>
  <c r="P84" i="1"/>
  <c r="O84" i="1"/>
  <c r="S83" i="1"/>
  <c r="R83" i="1"/>
  <c r="Q83" i="1"/>
  <c r="P83" i="1"/>
  <c r="O83" i="1"/>
  <c r="S82" i="1"/>
  <c r="R82" i="1"/>
  <c r="Q82" i="1"/>
  <c r="P82" i="1"/>
  <c r="O82" i="1"/>
  <c r="S81" i="1"/>
  <c r="R81" i="1"/>
  <c r="Q81" i="1"/>
  <c r="P81" i="1"/>
  <c r="O81" i="1"/>
  <c r="S80" i="1"/>
  <c r="R80" i="1"/>
  <c r="Q80" i="1"/>
  <c r="P80" i="1"/>
  <c r="O80" i="1"/>
  <c r="S79" i="1"/>
  <c r="R79" i="1"/>
  <c r="Q79" i="1"/>
  <c r="P79" i="1"/>
  <c r="O79" i="1"/>
  <c r="S78" i="1"/>
  <c r="R78" i="1"/>
  <c r="Q78" i="1"/>
  <c r="P78" i="1"/>
  <c r="O78" i="1"/>
  <c r="S77" i="1"/>
  <c r="R77" i="1"/>
  <c r="Q77" i="1"/>
  <c r="P77" i="1"/>
  <c r="O77" i="1"/>
  <c r="S76" i="1"/>
  <c r="R76" i="1"/>
  <c r="Q76" i="1"/>
  <c r="P76" i="1"/>
  <c r="O76" i="1"/>
  <c r="S75" i="1"/>
  <c r="R75" i="1"/>
  <c r="Q75" i="1"/>
  <c r="P75" i="1"/>
  <c r="O75" i="1"/>
  <c r="S74" i="1"/>
  <c r="R74" i="1"/>
  <c r="Q74" i="1"/>
  <c r="P74" i="1"/>
  <c r="O74" i="1"/>
  <c r="S73" i="1"/>
  <c r="R73" i="1"/>
  <c r="Q73" i="1"/>
  <c r="P73" i="1"/>
  <c r="O73" i="1"/>
  <c r="S72" i="1"/>
  <c r="R72" i="1"/>
  <c r="Q72" i="1"/>
  <c r="P72" i="1"/>
  <c r="O72" i="1"/>
  <c r="S71" i="1"/>
  <c r="R71" i="1"/>
  <c r="Q71" i="1"/>
  <c r="P71" i="1"/>
  <c r="O71" i="1"/>
  <c r="S70" i="1"/>
  <c r="R70" i="1"/>
  <c r="Q70" i="1"/>
  <c r="P70" i="1"/>
  <c r="O70" i="1"/>
  <c r="S69" i="1"/>
  <c r="R69" i="1"/>
  <c r="Q69" i="1"/>
  <c r="P69" i="1"/>
  <c r="O69" i="1"/>
  <c r="S68" i="1"/>
  <c r="R68" i="1"/>
  <c r="Q68" i="1"/>
  <c r="P68" i="1"/>
  <c r="O68" i="1"/>
  <c r="S67" i="1"/>
  <c r="R67" i="1"/>
  <c r="Q67" i="1"/>
  <c r="P67" i="1"/>
  <c r="O67" i="1"/>
  <c r="S66" i="1"/>
  <c r="R66" i="1"/>
  <c r="Q66" i="1"/>
  <c r="P66" i="1"/>
  <c r="O66" i="1"/>
  <c r="S65" i="1"/>
  <c r="R65" i="1"/>
  <c r="Q65" i="1"/>
  <c r="P65" i="1"/>
  <c r="O65" i="1"/>
  <c r="S64" i="1"/>
  <c r="R64" i="1"/>
  <c r="Q64" i="1"/>
  <c r="P64" i="1"/>
  <c r="O64" i="1"/>
  <c r="S63" i="1"/>
  <c r="R63" i="1"/>
  <c r="Q63" i="1"/>
  <c r="P63" i="1"/>
  <c r="O63" i="1"/>
  <c r="S62" i="1"/>
  <c r="R62" i="1"/>
  <c r="Q62" i="1"/>
  <c r="P62" i="1"/>
  <c r="O62" i="1"/>
  <c r="S61" i="1"/>
  <c r="R61" i="1"/>
  <c r="Q61" i="1"/>
  <c r="P61" i="1"/>
  <c r="O61" i="1"/>
  <c r="S60" i="1"/>
  <c r="R60" i="1"/>
  <c r="Q60" i="1"/>
  <c r="P60" i="1"/>
  <c r="O60" i="1"/>
  <c r="S59" i="1"/>
  <c r="R59" i="1"/>
  <c r="Q59" i="1"/>
  <c r="P59" i="1"/>
  <c r="O59" i="1"/>
  <c r="S58" i="1"/>
  <c r="R58" i="1"/>
  <c r="Q58" i="1"/>
  <c r="P58" i="1"/>
  <c r="O58" i="1"/>
  <c r="S57" i="1"/>
  <c r="R57" i="1"/>
  <c r="Q57" i="1"/>
  <c r="P57" i="1"/>
  <c r="O57" i="1"/>
  <c r="S56" i="1"/>
  <c r="R56" i="1"/>
  <c r="Q56" i="1"/>
  <c r="P56" i="1"/>
  <c r="O56" i="1"/>
  <c r="S55" i="1"/>
  <c r="R55" i="1"/>
  <c r="Q55" i="1"/>
  <c r="P55" i="1"/>
  <c r="O55" i="1"/>
  <c r="S54" i="1"/>
  <c r="R54" i="1"/>
  <c r="Q54" i="1"/>
  <c r="P54" i="1"/>
  <c r="O54" i="1"/>
  <c r="S53" i="1"/>
  <c r="R53" i="1"/>
  <c r="Q53" i="1"/>
  <c r="P53" i="1"/>
  <c r="O53" i="1"/>
  <c r="S52" i="1"/>
  <c r="R52" i="1"/>
  <c r="Q52" i="1"/>
  <c r="P52" i="1"/>
  <c r="O52" i="1"/>
  <c r="S51" i="1"/>
  <c r="R51" i="1"/>
  <c r="Q51" i="1"/>
  <c r="P51" i="1"/>
  <c r="O51" i="1"/>
  <c r="S50" i="1"/>
  <c r="R50" i="1"/>
  <c r="Q50" i="1"/>
  <c r="P50" i="1"/>
  <c r="O50" i="1"/>
  <c r="S49" i="1"/>
  <c r="R49" i="1"/>
  <c r="Q49" i="1"/>
  <c r="P49" i="1"/>
  <c r="O49" i="1"/>
  <c r="S48" i="1"/>
  <c r="R48" i="1"/>
  <c r="Q48" i="1"/>
  <c r="P48" i="1"/>
  <c r="O48" i="1"/>
  <c r="S47" i="1"/>
  <c r="R47" i="1"/>
  <c r="Q47" i="1"/>
  <c r="P47" i="1"/>
  <c r="O47" i="1"/>
  <c r="S46" i="1"/>
  <c r="R46" i="1"/>
  <c r="Q46" i="1"/>
  <c r="P46" i="1"/>
  <c r="O46" i="1"/>
  <c r="S45" i="1"/>
  <c r="R45" i="1"/>
  <c r="Q45" i="1"/>
  <c r="P45" i="1"/>
  <c r="O45" i="1"/>
  <c r="S44" i="1"/>
  <c r="R44" i="1"/>
  <c r="Q44" i="1"/>
  <c r="P44" i="1"/>
  <c r="O44" i="1"/>
  <c r="S43" i="1"/>
  <c r="R43" i="1"/>
  <c r="Q43" i="1"/>
  <c r="P43" i="1"/>
  <c r="O43" i="1"/>
  <c r="S42" i="1"/>
  <c r="R42" i="1"/>
  <c r="Q42" i="1"/>
  <c r="P42" i="1"/>
  <c r="O42" i="1"/>
  <c r="S41" i="1"/>
  <c r="R41" i="1"/>
  <c r="Q41" i="1"/>
  <c r="P41" i="1"/>
  <c r="O41" i="1"/>
  <c r="S40" i="1"/>
  <c r="R40" i="1"/>
  <c r="Q40" i="1"/>
  <c r="P40" i="1"/>
  <c r="O40" i="1"/>
  <c r="S39" i="1"/>
  <c r="R39" i="1"/>
  <c r="Q39" i="1"/>
  <c r="P39" i="1"/>
  <c r="O39" i="1"/>
  <c r="S38" i="1"/>
  <c r="R38" i="1"/>
  <c r="Q38" i="1"/>
  <c r="P38" i="1"/>
  <c r="O38" i="1"/>
  <c r="S37" i="1"/>
  <c r="R37" i="1"/>
  <c r="Q37" i="1"/>
  <c r="P37" i="1"/>
  <c r="O37" i="1"/>
  <c r="S36" i="1"/>
  <c r="R36" i="1"/>
  <c r="Q36" i="1"/>
  <c r="P36" i="1"/>
  <c r="O36" i="1"/>
  <c r="S35" i="1"/>
  <c r="R35" i="1"/>
  <c r="Q35" i="1"/>
  <c r="P35" i="1"/>
  <c r="O35" i="1"/>
  <c r="S34" i="1"/>
  <c r="R34" i="1"/>
  <c r="Q34" i="1"/>
  <c r="P34" i="1"/>
  <c r="O34" i="1"/>
  <c r="S33" i="1"/>
  <c r="R33" i="1"/>
  <c r="Q33" i="1"/>
  <c r="P33" i="1"/>
  <c r="O33" i="1"/>
  <c r="S32" i="1"/>
  <c r="R32" i="1"/>
  <c r="Q32" i="1"/>
  <c r="P32" i="1"/>
  <c r="O32" i="1"/>
  <c r="S31" i="1"/>
  <c r="R31" i="1"/>
  <c r="Q31" i="1"/>
  <c r="P31" i="1"/>
  <c r="O31" i="1"/>
  <c r="S30" i="1"/>
  <c r="R30" i="1"/>
  <c r="Q30" i="1"/>
  <c r="P30" i="1"/>
  <c r="O30" i="1"/>
  <c r="S29" i="1"/>
  <c r="R29" i="1"/>
  <c r="Q29" i="1"/>
  <c r="P29" i="1"/>
  <c r="O29" i="1"/>
  <c r="S28" i="1"/>
  <c r="R28" i="1"/>
  <c r="Q28" i="1"/>
  <c r="P28" i="1"/>
  <c r="O28" i="1"/>
  <c r="S27" i="1"/>
  <c r="R27" i="1"/>
  <c r="Q27" i="1"/>
  <c r="P27" i="1"/>
  <c r="O27" i="1"/>
  <c r="S26" i="1"/>
  <c r="R26" i="1"/>
  <c r="Q26" i="1"/>
  <c r="P26" i="1"/>
  <c r="O26" i="1"/>
  <c r="S25" i="1"/>
  <c r="R25" i="1"/>
  <c r="Q25" i="1"/>
  <c r="P25" i="1"/>
  <c r="O25" i="1"/>
  <c r="S24" i="1"/>
  <c r="R24" i="1"/>
  <c r="Q24" i="1"/>
  <c r="P24" i="1"/>
  <c r="O24" i="1"/>
  <c r="S23" i="1"/>
  <c r="R23" i="1"/>
  <c r="Q23" i="1"/>
  <c r="P23" i="1"/>
  <c r="O23" i="1"/>
  <c r="S22" i="1"/>
  <c r="R22" i="1"/>
  <c r="Q22" i="1"/>
  <c r="P22" i="1"/>
  <c r="O22" i="1"/>
  <c r="S21" i="1"/>
  <c r="R21" i="1"/>
  <c r="Q21" i="1"/>
  <c r="P21" i="1"/>
  <c r="O21" i="1"/>
  <c r="S20" i="1"/>
  <c r="R20" i="1"/>
  <c r="Q20" i="1"/>
  <c r="P20" i="1"/>
  <c r="O20" i="1"/>
  <c r="S19" i="1"/>
  <c r="R19" i="1"/>
  <c r="Q19" i="1"/>
  <c r="P19" i="1"/>
  <c r="O19" i="1"/>
  <c r="S18" i="1"/>
  <c r="R18" i="1"/>
  <c r="Q18" i="1"/>
  <c r="P18" i="1"/>
  <c r="O18" i="1"/>
  <c r="S17" i="1"/>
  <c r="R17" i="1"/>
  <c r="Q17" i="1"/>
  <c r="P17" i="1"/>
  <c r="O17" i="1"/>
  <c r="S16" i="1"/>
  <c r="R16" i="1"/>
  <c r="Q16" i="1"/>
  <c r="P16" i="1"/>
  <c r="O16" i="1"/>
  <c r="S15" i="1"/>
  <c r="R15" i="1"/>
  <c r="Q15" i="1"/>
  <c r="P15" i="1"/>
  <c r="O15" i="1"/>
  <c r="S14" i="1"/>
  <c r="R14" i="1"/>
  <c r="Q14" i="1"/>
  <c r="P14" i="1"/>
  <c r="O14" i="1"/>
  <c r="S13" i="1"/>
  <c r="R13" i="1"/>
  <c r="Q13" i="1"/>
  <c r="P13" i="1"/>
  <c r="O13" i="1"/>
  <c r="S12" i="1"/>
  <c r="R12" i="1"/>
  <c r="Q12" i="1"/>
  <c r="P12" i="1"/>
  <c r="O12" i="1"/>
  <c r="S11" i="1"/>
  <c r="R11" i="1"/>
  <c r="Q11" i="1"/>
  <c r="P11" i="1"/>
  <c r="O11" i="1"/>
  <c r="S10" i="1"/>
  <c r="R10" i="1"/>
  <c r="Q10" i="1"/>
  <c r="P10" i="1"/>
  <c r="O10" i="1"/>
  <c r="S9" i="1"/>
  <c r="R9" i="1"/>
  <c r="Q9" i="1"/>
  <c r="P9" i="1"/>
  <c r="O9" i="1"/>
  <c r="S8" i="1"/>
  <c r="R8" i="1"/>
  <c r="Q8" i="1"/>
  <c r="P8" i="1"/>
  <c r="O8" i="1"/>
  <c r="S7" i="1"/>
  <c r="R7" i="1"/>
  <c r="Q7" i="1"/>
  <c r="P7" i="1"/>
  <c r="O7" i="1"/>
  <c r="S6" i="1"/>
  <c r="R6" i="1"/>
  <c r="Q6" i="1"/>
  <c r="P6" i="1"/>
  <c r="O6" i="1"/>
  <c r="S5" i="1"/>
  <c r="R5" i="1"/>
  <c r="Q5" i="1"/>
  <c r="P5" i="1"/>
  <c r="O5" i="1"/>
  <c r="S4" i="1"/>
  <c r="R4" i="1"/>
  <c r="Q4" i="1"/>
  <c r="P4" i="1"/>
  <c r="O4" i="1"/>
  <c r="O3" i="1"/>
  <c r="G1" i="1"/>
</calcChain>
</file>

<file path=xl/sharedStrings.xml><?xml version="1.0" encoding="utf-8"?>
<sst xmlns="http://schemas.openxmlformats.org/spreadsheetml/2006/main" count="104" uniqueCount="70">
  <si>
    <t>Check Zero with Cup In!</t>
  </si>
  <si>
    <t>C/pulse</t>
  </si>
  <si>
    <t>ADC 0/3</t>
  </si>
  <si>
    <t>ADC 1/1</t>
  </si>
  <si>
    <t>Auto-Calc</t>
  </si>
  <si>
    <t>Notes</t>
  </si>
  <si>
    <t>Run</t>
  </si>
  <si>
    <t>GVM (MV)</t>
  </si>
  <si>
    <t>I (An. Mag.)</t>
  </si>
  <si>
    <t>NMR</t>
  </si>
  <si>
    <t>I (Suppr - nA)</t>
  </si>
  <si>
    <t>I (Target - uA)</t>
  </si>
  <si>
    <t>Q</t>
  </si>
  <si>
    <t>Yield1</t>
  </si>
  <si>
    <t>Err</t>
  </si>
  <si>
    <t>Yield2</t>
  </si>
  <si>
    <t>Ep (keV)</t>
  </si>
  <si>
    <t>Y1/Q</t>
  </si>
  <si>
    <t>err</t>
  </si>
  <si>
    <t>Y2/Q</t>
  </si>
  <si>
    <t>TEST</t>
  </si>
  <si>
    <t>suppression off</t>
  </si>
  <si>
    <t>Changed beam intensity from 11.5 to 2 uA, moving remote slits to 0.8mm (L,R)</t>
  </si>
  <si>
    <t>Upped to 4.5 uA</t>
  </si>
  <si>
    <t>Upped to 7.9 uA</t>
  </si>
  <si>
    <t>*Calibration run, on top of 897 keV resonance (recycled magnet)</t>
  </si>
  <si>
    <t>Rates were about 3k per detector, so maybe want to redo these with lower beam rate in order to minimize dead time.</t>
  </si>
  <si>
    <t>~11</t>
  </si>
  <si>
    <t>Issues with starting DAQ/BEAM - trashed</t>
  </si>
  <si>
    <t>Using probe 2, probe 1 nmr = 1608.8</t>
  </si>
  <si>
    <t>Switched to probe 1, probe 2 nmr = 1890.0</t>
  </si>
  <si>
    <t>Same energy as previous run, but with lower current to check rate effect, slits moved in from 5mm left/right to 0.5mm left/right</t>
  </si>
  <si>
    <t>Moved slits back out to 5mm left/right to increase beam</t>
  </si>
  <si>
    <t>short run, will repeat</t>
  </si>
  <si>
    <t>~4</t>
  </si>
  <si>
    <t>Slit mode fell off</t>
  </si>
  <si>
    <t>~5</t>
  </si>
  <si>
    <t>Stopped, beam highly unstable</t>
  </si>
  <si>
    <t>waveform acquisition enabled by accident</t>
  </si>
  <si>
    <t>TRASH</t>
  </si>
  <si>
    <t>repeating point without waveform acquisition</t>
  </si>
  <si>
    <t>JUNK</t>
  </si>
  <si>
    <t>*Current integration mix up</t>
  </si>
  <si>
    <t>*Need to fill cold trap</t>
  </si>
  <si>
    <t>*Q values differ slightly - closed cup a little late</t>
  </si>
  <si>
    <t>*Filling in a few gaps - recycled magnet</t>
  </si>
  <si>
    <t>Short run</t>
  </si>
  <si>
    <t>A couple of jumps occurred during the run</t>
  </si>
  <si>
    <t>Ea (keV)</t>
  </si>
  <si>
    <t>test run</t>
  </si>
  <si>
    <t>mismatching NMR and TV</t>
  </si>
  <si>
    <t>Stopped for retune</t>
  </si>
  <si>
    <t>garbage</t>
  </si>
  <si>
    <t>Come back and check these points again.  Something weird was going on with the NMR values</t>
  </si>
  <si>
    <t>Trash</t>
  </si>
  <si>
    <t>*Low stats, peak finder failed</t>
  </si>
  <si>
    <t>Skipping to find higher CS</t>
  </si>
  <si>
    <t>Going back to higher energy to do a fine step scan</t>
  </si>
  <si>
    <t>Inconsistent with previous runs</t>
  </si>
  <si>
    <t>Same run at lower intensity</t>
  </si>
  <si>
    <t>dud run</t>
  </si>
  <si>
    <t>Intensity on target not very stable</t>
  </si>
  <si>
    <t>n/a</t>
  </si>
  <si>
    <t>Slight retune (shift some Q values to max on target)</t>
  </si>
  <si>
    <t>max yield is ~ 0.044</t>
  </si>
  <si>
    <t xml:space="preserve"> </t>
  </si>
  <si>
    <t>75% at ~4299.5 keV</t>
  </si>
  <si>
    <t>25% at ~4297.5 keV</t>
  </si>
  <si>
    <t>resonance width is about 2 keV</t>
  </si>
  <si>
    <t>50%-50% is about 29 keV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</si>
</sst>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6A6A6"/>
        <bgColor rgb="FFA5A5A5"/>
      </patternFill>
    </fill>
    <fill>
      <patternFill patternType="solid">
        <fgColor rgb="FFFFF2CC"/>
        <bgColor rgb="FFFBE5D6"/>
      </patternFill>
    </fill>
    <fill>
      <patternFill patternType="solid">
        <fgColor rgb="FFE2F0D9"/>
        <bgColor rgb="FFF2F2F2"/>
      </patternFill>
    </fill>
    <fill>
      <patternFill patternType="solid">
        <fgColor rgb="FFFBE5D6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2" fillId="7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1" fontId="1" fillId="0" borderId="0" xfId="0" applyNumberFormat="1" applyFont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/>
    <xf numFmtId="0" fontId="1" fillId="5" borderId="1" xfId="0" applyFont="1" applyFill="1" applyBorder="1"/>
    <xf numFmtId="0" fontId="0" fillId="5" borderId="0" xfId="0" applyFill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2" fontId="0" fillId="3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6" borderId="0" xfId="0" applyFill="1" applyAlignment="1">
      <alignment horizontal="center" vertical="center"/>
    </xf>
    <xf numFmtId="164" fontId="0" fillId="6" borderId="0" xfId="0" applyNumberFormat="1" applyFill="1" applyAlignment="1">
      <alignment horizontal="center"/>
    </xf>
    <xf numFmtId="165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2" fontId="0" fillId="6" borderId="0" xfId="0" applyNumberFormat="1" applyFill="1" applyAlignment="1">
      <alignment horizontal="center" vertical="center"/>
    </xf>
    <xf numFmtId="0" fontId="0" fillId="0" borderId="0" xfId="0" applyFont="1" applyAlignment="1"/>
    <xf numFmtId="20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0" fontId="0" fillId="0" borderId="2" xfId="0" applyBorder="1"/>
    <xf numFmtId="0" fontId="0" fillId="6" borderId="0" xfId="0" applyFont="1" applyFill="1"/>
    <xf numFmtId="20" fontId="0" fillId="0" borderId="0" xfId="0" applyNumberFormat="1" applyAlignment="1">
      <alignment horizontal="center" vertical="center"/>
    </xf>
    <xf numFmtId="0" fontId="2" fillId="7" borderId="0" xfId="1"/>
    <xf numFmtId="0" fontId="1" fillId="4" borderId="0" xfId="0" applyFont="1" applyFill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BE5D6"/>
      <rgbColor rgb="FF3366FF"/>
      <rgbColor rgb="FF5B9BD5"/>
      <rgbColor rgb="FF99CC00"/>
      <rgbColor rgb="FFFFC000"/>
      <rgbColor rgb="FFFF9900"/>
      <rgbColor rgb="FFED7D31"/>
      <rgbColor rgb="FF595959"/>
      <rgbColor rgb="FFA5A5A5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Y/Q (897 keV Resonance)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8246638598397399E-2"/>
          <c:y val="0.105124276472591"/>
          <c:w val="0.88700258046991698"/>
          <c:h val="0.76430030643513802"/>
        </c:manualLayout>
      </c:layout>
      <c:scatterChart>
        <c:scatterStyle val="lineMarker"/>
        <c:varyColors val="0"/>
        <c:ser>
          <c:idx val="0"/>
          <c:order val="0"/>
          <c:tx>
            <c:v>Y1/Q</c:v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Yields!$Q$3:$Q$50</c:f>
                <c:numCache>
                  <c:formatCode>General</c:formatCode>
                  <c:ptCount val="48"/>
                  <c:pt idx="1">
                    <c:v>2.3774274074154123E-4</c:v>
                  </c:pt>
                  <c:pt idx="2">
                    <c:v>2.1015104606435876E-4</c:v>
                  </c:pt>
                  <c:pt idx="3">
                    <c:v>2.4504947913951138E-4</c:v>
                  </c:pt>
                  <c:pt idx="4">
                    <c:v>1.8529700234177072E-4</c:v>
                  </c:pt>
                  <c:pt idx="5">
                    <c:v>0</c:v>
                  </c:pt>
                  <c:pt idx="6">
                    <c:v>1.8759475841793037E-4</c:v>
                  </c:pt>
                  <c:pt idx="7">
                    <c:v>2.3673619696451588E-4</c:v>
                  </c:pt>
                  <c:pt idx="8">
                    <c:v>2.5619706871882132E-4</c:v>
                  </c:pt>
                  <c:pt idx="9">
                    <c:v>2.2018373485813391E-4</c:v>
                  </c:pt>
                  <c:pt idx="10">
                    <c:v>2.6662354067320256E-4</c:v>
                  </c:pt>
                  <c:pt idx="11">
                    <c:v>2.9047431644834245E-4</c:v>
                  </c:pt>
                  <c:pt idx="12">
                    <c:v>3.0418101714207215E-4</c:v>
                  </c:pt>
                  <c:pt idx="13">
                    <c:v>3.3125545818652694E-4</c:v>
                  </c:pt>
                  <c:pt idx="14">
                    <c:v>3.6716290773440905E-4</c:v>
                  </c:pt>
                  <c:pt idx="15">
                    <c:v>4.1946523298224433E-4</c:v>
                  </c:pt>
                  <c:pt idx="16">
                    <c:v>5.3910744485226238E-4</c:v>
                  </c:pt>
                  <c:pt idx="17">
                    <c:v>6.2923120077023969E-4</c:v>
                  </c:pt>
                  <c:pt idx="18">
                    <c:v>6.8776746512532654E-4</c:v>
                  </c:pt>
                  <c:pt idx="19">
                    <c:v>8.0860948572436704E-4</c:v>
                  </c:pt>
                  <c:pt idx="20">
                    <c:v>1.0634832429532259E-3</c:v>
                  </c:pt>
                  <c:pt idx="21">
                    <c:v>1.3464300369306524E-3</c:v>
                  </c:pt>
                  <c:pt idx="22">
                    <c:v>1.2778025094392507E-3</c:v>
                  </c:pt>
                  <c:pt idx="23">
                    <c:v>1.5211850907932462E-3</c:v>
                  </c:pt>
                  <c:pt idx="24">
                    <c:v>1.5925796289814492E-3</c:v>
                  </c:pt>
                  <c:pt idx="25">
                    <c:v>1.5921294731703654E-3</c:v>
                  </c:pt>
                  <c:pt idx="26">
                    <c:v>2.7339931573802543E-3</c:v>
                  </c:pt>
                  <c:pt idx="27">
                    <c:v>2.7902356361298995E-3</c:v>
                  </c:pt>
                  <c:pt idx="28">
                    <c:v>2.8425897868779131E-3</c:v>
                  </c:pt>
                  <c:pt idx="29">
                    <c:v>3.1780713079749725E-3</c:v>
                  </c:pt>
                  <c:pt idx="30">
                    <c:v>6.8965517241379309E-3</c:v>
                  </c:pt>
                  <c:pt idx="31">
                    <c:v>6.0482453055770444E-3</c:v>
                  </c:pt>
                  <c:pt idx="32">
                    <c:v>5.0712208218360805E-3</c:v>
                  </c:pt>
                  <c:pt idx="33">
                    <c:v>3.6596051749909798E-3</c:v>
                  </c:pt>
                  <c:pt idx="34">
                    <c:v>3.1615925058548012E-3</c:v>
                  </c:pt>
                  <c:pt idx="35">
                    <c:v>1.553511177998398E-3</c:v>
                  </c:pt>
                  <c:pt idx="36">
                    <c:v>1.3018411753766041E-3</c:v>
                  </c:pt>
                  <c:pt idx="37">
                    <c:v>9.0097945185572698E-4</c:v>
                  </c:pt>
                  <c:pt idx="38">
                    <c:v>5.9482081023091798E-4</c:v>
                  </c:pt>
                  <c:pt idx="39">
                    <c:v>2.4492995003429018E-4</c:v>
                  </c:pt>
                  <c:pt idx="40">
                    <c:v>1.4605223614399626E-4</c:v>
                  </c:pt>
                  <c:pt idx="41">
                    <c:v>7.8901151820780119E-5</c:v>
                  </c:pt>
                  <c:pt idx="42">
                    <c:v>4.0201590584670955E-3</c:v>
                  </c:pt>
                  <c:pt idx="43">
                    <c:v>2.207765446998911E-4</c:v>
                  </c:pt>
                  <c:pt idx="44">
                    <c:v>2.4804303707760204E-4</c:v>
                  </c:pt>
                  <c:pt idx="45">
                    <c:v>3.1296644036785592E-4</c:v>
                  </c:pt>
                  <c:pt idx="46">
                    <c:v>3.650267838402643E-4</c:v>
                  </c:pt>
                  <c:pt idx="47">
                    <c:v>4.6848752150023087E-4</c:v>
                  </c:pt>
                </c:numCache>
              </c:numRef>
            </c:plus>
            <c:minus>
              <c:numRef>
                <c:f>Yields!$Q$3:$Q$50</c:f>
                <c:numCache>
                  <c:formatCode>General</c:formatCode>
                  <c:ptCount val="48"/>
                  <c:pt idx="1">
                    <c:v>2.3774274074154123E-4</c:v>
                  </c:pt>
                  <c:pt idx="2">
                    <c:v>2.1015104606435876E-4</c:v>
                  </c:pt>
                  <c:pt idx="3">
                    <c:v>2.4504947913951138E-4</c:v>
                  </c:pt>
                  <c:pt idx="4">
                    <c:v>1.8529700234177072E-4</c:v>
                  </c:pt>
                  <c:pt idx="5">
                    <c:v>0</c:v>
                  </c:pt>
                  <c:pt idx="6">
                    <c:v>1.8759475841793037E-4</c:v>
                  </c:pt>
                  <c:pt idx="7">
                    <c:v>2.3673619696451588E-4</c:v>
                  </c:pt>
                  <c:pt idx="8">
                    <c:v>2.5619706871882132E-4</c:v>
                  </c:pt>
                  <c:pt idx="9">
                    <c:v>2.2018373485813391E-4</c:v>
                  </c:pt>
                  <c:pt idx="10">
                    <c:v>2.6662354067320256E-4</c:v>
                  </c:pt>
                  <c:pt idx="11">
                    <c:v>2.9047431644834245E-4</c:v>
                  </c:pt>
                  <c:pt idx="12">
                    <c:v>3.0418101714207215E-4</c:v>
                  </c:pt>
                  <c:pt idx="13">
                    <c:v>3.3125545818652694E-4</c:v>
                  </c:pt>
                  <c:pt idx="14">
                    <c:v>3.6716290773440905E-4</c:v>
                  </c:pt>
                  <c:pt idx="15">
                    <c:v>4.1946523298224433E-4</c:v>
                  </c:pt>
                  <c:pt idx="16">
                    <c:v>5.3910744485226238E-4</c:v>
                  </c:pt>
                  <c:pt idx="17">
                    <c:v>6.2923120077023969E-4</c:v>
                  </c:pt>
                  <c:pt idx="18">
                    <c:v>6.8776746512532654E-4</c:v>
                  </c:pt>
                  <c:pt idx="19">
                    <c:v>8.0860948572436704E-4</c:v>
                  </c:pt>
                  <c:pt idx="20">
                    <c:v>1.0634832429532259E-3</c:v>
                  </c:pt>
                  <c:pt idx="21">
                    <c:v>1.3464300369306524E-3</c:v>
                  </c:pt>
                  <c:pt idx="22">
                    <c:v>1.2778025094392507E-3</c:v>
                  </c:pt>
                  <c:pt idx="23">
                    <c:v>1.5211850907932462E-3</c:v>
                  </c:pt>
                  <c:pt idx="24">
                    <c:v>1.5925796289814492E-3</c:v>
                  </c:pt>
                  <c:pt idx="25">
                    <c:v>1.5921294731703654E-3</c:v>
                  </c:pt>
                  <c:pt idx="26">
                    <c:v>2.7339931573802543E-3</c:v>
                  </c:pt>
                  <c:pt idx="27">
                    <c:v>2.7902356361298995E-3</c:v>
                  </c:pt>
                  <c:pt idx="28">
                    <c:v>2.8425897868779131E-3</c:v>
                  </c:pt>
                  <c:pt idx="29">
                    <c:v>3.1780713079749725E-3</c:v>
                  </c:pt>
                  <c:pt idx="30">
                    <c:v>6.8965517241379309E-3</c:v>
                  </c:pt>
                  <c:pt idx="31">
                    <c:v>6.0482453055770444E-3</c:v>
                  </c:pt>
                  <c:pt idx="32">
                    <c:v>5.0712208218360805E-3</c:v>
                  </c:pt>
                  <c:pt idx="33">
                    <c:v>3.6596051749909798E-3</c:v>
                  </c:pt>
                  <c:pt idx="34">
                    <c:v>3.1615925058548012E-3</c:v>
                  </c:pt>
                  <c:pt idx="35">
                    <c:v>1.553511177998398E-3</c:v>
                  </c:pt>
                  <c:pt idx="36">
                    <c:v>1.3018411753766041E-3</c:v>
                  </c:pt>
                  <c:pt idx="37">
                    <c:v>9.0097945185572698E-4</c:v>
                  </c:pt>
                  <c:pt idx="38">
                    <c:v>5.9482081023091798E-4</c:v>
                  </c:pt>
                  <c:pt idx="39">
                    <c:v>2.4492995003429018E-4</c:v>
                  </c:pt>
                  <c:pt idx="40">
                    <c:v>1.4605223614399626E-4</c:v>
                  </c:pt>
                  <c:pt idx="41">
                    <c:v>7.8901151820780119E-5</c:v>
                  </c:pt>
                  <c:pt idx="42">
                    <c:v>4.0201590584670955E-3</c:v>
                  </c:pt>
                  <c:pt idx="43">
                    <c:v>2.207765446998911E-4</c:v>
                  </c:pt>
                  <c:pt idx="44">
                    <c:v>2.4804303707760204E-4</c:v>
                  </c:pt>
                  <c:pt idx="45">
                    <c:v>3.1296644036785592E-4</c:v>
                  </c:pt>
                  <c:pt idx="46">
                    <c:v>3.650267838402643E-4</c:v>
                  </c:pt>
                  <c:pt idx="47">
                    <c:v>4.6848752150023087E-4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Yields!$O$3:$O$45</c:f>
              <c:numCache>
                <c:formatCode>0.00</c:formatCode>
                <c:ptCount val="43"/>
                <c:pt idx="0">
                  <c:v>910.93932183398522</c:v>
                </c:pt>
                <c:pt idx="1">
                  <c:v>910.93932183398522</c:v>
                </c:pt>
                <c:pt idx="2">
                  <c:v>910.54290218819756</c:v>
                </c:pt>
                <c:pt idx="3">
                  <c:v>910.01447686617166</c:v>
                </c:pt>
                <c:pt idx="4">
                  <c:v>909.48620492207817</c:v>
                </c:pt>
                <c:pt idx="5">
                  <c:v>908.9580863559172</c:v>
                </c:pt>
                <c:pt idx="6">
                  <c:v>908.9580863559172</c:v>
                </c:pt>
                <c:pt idx="7">
                  <c:v>908.43012116768909</c:v>
                </c:pt>
                <c:pt idx="8">
                  <c:v>907.90230935739316</c:v>
                </c:pt>
                <c:pt idx="9">
                  <c:v>907.50655115393954</c:v>
                </c:pt>
                <c:pt idx="10">
                  <c:v>906.97900775502546</c:v>
                </c:pt>
                <c:pt idx="11">
                  <c:v>906.45161773404425</c:v>
                </c:pt>
                <c:pt idx="12">
                  <c:v>905.92438109099521</c:v>
                </c:pt>
                <c:pt idx="13">
                  <c:v>905.52905426297684</c:v>
                </c:pt>
                <c:pt idx="14">
                  <c:v>905.00208603130966</c:v>
                </c:pt>
                <c:pt idx="15">
                  <c:v>904.47527117757556</c:v>
                </c:pt>
                <c:pt idx="16">
                  <c:v>903.94860970177331</c:v>
                </c:pt>
                <c:pt idx="17">
                  <c:v>903.42210160390425</c:v>
                </c:pt>
                <c:pt idx="18">
                  <c:v>903.02732118477013</c:v>
                </c:pt>
                <c:pt idx="19">
                  <c:v>902.50108149828282</c:v>
                </c:pt>
                <c:pt idx="20">
                  <c:v>901.97499518972779</c:v>
                </c:pt>
                <c:pt idx="21">
                  <c:v>901.4490622591054</c:v>
                </c:pt>
                <c:pt idx="22">
                  <c:v>901.05471321540654</c:v>
                </c:pt>
                <c:pt idx="23">
                  <c:v>900.39765653165784</c:v>
                </c:pt>
                <c:pt idx="24">
                  <c:v>900.39765653165784</c:v>
                </c:pt>
                <c:pt idx="25">
                  <c:v>900.00353755485799</c:v>
                </c:pt>
                <c:pt idx="26">
                  <c:v>899.47817979148283</c:v>
                </c:pt>
                <c:pt idx="27">
                  <c:v>898.95297540603985</c:v>
                </c:pt>
                <c:pt idx="28">
                  <c:v>898.42792439852929</c:v>
                </c:pt>
                <c:pt idx="29">
                  <c:v>898.03423679716468</c:v>
                </c:pt>
                <c:pt idx="30">
                  <c:v>897.50945420103631</c:v>
                </c:pt>
                <c:pt idx="31">
                  <c:v>896.98482498284022</c:v>
                </c:pt>
                <c:pt idx="32">
                  <c:v>896.46034914257666</c:v>
                </c:pt>
                <c:pt idx="33">
                  <c:v>896.06709291664731</c:v>
                </c:pt>
                <c:pt idx="34">
                  <c:v>895.54288548776594</c:v>
                </c:pt>
                <c:pt idx="35">
                  <c:v>895.01883143681687</c:v>
                </c:pt>
                <c:pt idx="36">
                  <c:v>894.49493076380008</c:v>
                </c:pt>
                <c:pt idx="37">
                  <c:v>893.97118346871628</c:v>
                </c:pt>
                <c:pt idx="38">
                  <c:v>893.05499476796945</c:v>
                </c:pt>
                <c:pt idx="39">
                  <c:v>889.91734240233984</c:v>
                </c:pt>
                <c:pt idx="40">
                  <c:v>884.9606852737088</c:v>
                </c:pt>
                <c:pt idx="41">
                  <c:v>879.88798335994261</c:v>
                </c:pt>
                <c:pt idx="42">
                  <c:v>898.5591727712258</c:v>
                </c:pt>
              </c:numCache>
            </c:numRef>
          </c:xVal>
          <c:yVal>
            <c:numRef>
              <c:f>Yields!$P$3:$P$45</c:f>
              <c:numCache>
                <c:formatCode>General</c:formatCode>
                <c:ptCount val="43"/>
                <c:pt idx="1">
                  <c:v>5.2897759814992925E-3</c:v>
                </c:pt>
                <c:pt idx="2">
                  <c:v>6.7360915658129282E-3</c:v>
                </c:pt>
                <c:pt idx="3">
                  <c:v>6.8405301410859338E-3</c:v>
                </c:pt>
                <c:pt idx="4">
                  <c:v>7.3767375587439421E-3</c:v>
                </c:pt>
                <c:pt idx="5">
                  <c:v>0</c:v>
                </c:pt>
                <c:pt idx="6">
                  <c:v>7.9743148947162851E-3</c:v>
                </c:pt>
                <c:pt idx="7">
                  <c:v>8.5356551016650441E-3</c:v>
                </c:pt>
                <c:pt idx="8">
                  <c:v>8.9813991260296218E-3</c:v>
                </c:pt>
                <c:pt idx="9">
                  <c:v>1.0128451803474161E-2</c:v>
                </c:pt>
                <c:pt idx="10">
                  <c:v>1.1600309458142289E-2</c:v>
                </c:pt>
                <c:pt idx="11">
                  <c:v>1.2106219898427691E-2</c:v>
                </c:pt>
                <c:pt idx="12">
                  <c:v>1.317790664586461E-2</c:v>
                </c:pt>
                <c:pt idx="13">
                  <c:v>1.4991818993987211E-2</c:v>
                </c:pt>
                <c:pt idx="14">
                  <c:v>1.9782737468729959E-2</c:v>
                </c:pt>
                <c:pt idx="15">
                  <c:v>2.3991365154716171E-2</c:v>
                </c:pt>
                <c:pt idx="16">
                  <c:v>2.8964101352199633E-2</c:v>
                </c:pt>
                <c:pt idx="17">
                  <c:v>3.9088145435799464E-2</c:v>
                </c:pt>
                <c:pt idx="18">
                  <c:v>5.2256433057300058E-2</c:v>
                </c:pt>
                <c:pt idx="19">
                  <c:v>6.7320415184215943E-2</c:v>
                </c:pt>
                <c:pt idx="20">
                  <c:v>8.9160135665970447E-2</c:v>
                </c:pt>
                <c:pt idx="21">
                  <c:v>0.10566270004103406</c:v>
                </c:pt>
                <c:pt idx="22">
                  <c:v>0.15418542150995038</c:v>
                </c:pt>
                <c:pt idx="23">
                  <c:v>0.22660082828926409</c:v>
                </c:pt>
                <c:pt idx="24">
                  <c:v>0.22900770038501925</c:v>
                </c:pt>
                <c:pt idx="25">
                  <c:v>0.26373023919492322</c:v>
                </c:pt>
                <c:pt idx="26">
                  <c:v>0.3588404203323558</c:v>
                </c:pt>
                <c:pt idx="27">
                  <c:v>0.40860152221232088</c:v>
                </c:pt>
                <c:pt idx="28">
                  <c:v>0.44775839429750514</c:v>
                </c:pt>
                <c:pt idx="29">
                  <c:v>0.46235971794617142</c:v>
                </c:pt>
                <c:pt idx="30">
                  <c:v>0.45332798716920608</c:v>
                </c:pt>
                <c:pt idx="31">
                  <c:v>0.38279766509599833</c:v>
                </c:pt>
                <c:pt idx="32">
                  <c:v>0.24722201506450892</c:v>
                </c:pt>
                <c:pt idx="33">
                  <c:v>0.15561053553940518</c:v>
                </c:pt>
                <c:pt idx="34">
                  <c:v>0.10884074941451991</c:v>
                </c:pt>
                <c:pt idx="35">
                  <c:v>7.2335364225550411E-2</c:v>
                </c:pt>
                <c:pt idx="36">
                  <c:v>4.7679933048168123E-2</c:v>
                </c:pt>
                <c:pt idx="37">
                  <c:v>3.5734007614729564E-2</c:v>
                </c:pt>
                <c:pt idx="38">
                  <c:v>2.1445414568861131E-2</c:v>
                </c:pt>
                <c:pt idx="39">
                  <c:v>9.9482381372260863E-3</c:v>
                </c:pt>
                <c:pt idx="40">
                  <c:v>4.8000629148094156E-3</c:v>
                </c:pt>
                <c:pt idx="41">
                  <c:v>3.1737308137565518E-3</c:v>
                </c:pt>
                <c:pt idx="42">
                  <c:v>0.43563375768345619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C-8849-80AC-BDC06249CE6A}"/>
            </c:ext>
          </c:extLst>
        </c:ser>
        <c:ser>
          <c:idx val="1"/>
          <c:order val="1"/>
          <c:tx>
            <c:v>Y2/Q</c:v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Yields!$S$3:$S$50</c:f>
                <c:numCache>
                  <c:formatCode>General</c:formatCode>
                  <c:ptCount val="48"/>
                  <c:pt idx="1">
                    <c:v>2.3774274074154123E-4</c:v>
                  </c:pt>
                  <c:pt idx="2">
                    <c:v>1.8388216530631392E-4</c:v>
                  </c:pt>
                  <c:pt idx="3">
                    <c:v>2.4504947913951138E-4</c:v>
                  </c:pt>
                  <c:pt idx="4">
                    <c:v>1.8210222643932642E-4</c:v>
                  </c:pt>
                  <c:pt idx="5">
                    <c:v>0</c:v>
                  </c:pt>
                  <c:pt idx="6">
                    <c:v>1.8759475841793037E-4</c:v>
                  </c:pt>
                  <c:pt idx="7">
                    <c:v>2.2796818966953379E-4</c:v>
                  </c:pt>
                  <c:pt idx="8">
                    <c:v>2.5619706871882132E-4</c:v>
                  </c:pt>
                  <c:pt idx="9">
                    <c:v>2.167962927833934E-4</c:v>
                  </c:pt>
                  <c:pt idx="10">
                    <c:v>2.6662354067320256E-4</c:v>
                  </c:pt>
                  <c:pt idx="11">
                    <c:v>2.8578924682820788E-4</c:v>
                  </c:pt>
                  <c:pt idx="12">
                    <c:v>2.9927487170429678E-4</c:v>
                  </c:pt>
                  <c:pt idx="13">
                    <c:v>3.2121741399905644E-4</c:v>
                  </c:pt>
                  <c:pt idx="14">
                    <c:v>3.5247639142503269E-4</c:v>
                  </c:pt>
                  <c:pt idx="15">
                    <c:v>3.9900351430018365E-4</c:v>
                  </c:pt>
                  <c:pt idx="16">
                    <c:v>5.3910744485226238E-4</c:v>
                  </c:pt>
                  <c:pt idx="17">
                    <c:v>6.2165010196577888E-4</c:v>
                  </c:pt>
                  <c:pt idx="18">
                    <c:v>6.8082031901294947E-4</c:v>
                  </c:pt>
                  <c:pt idx="19">
                    <c:v>7.9390749507483318E-4</c:v>
                  </c:pt>
                  <c:pt idx="20">
                    <c:v>1.0539023128365301E-3</c:v>
                  </c:pt>
                  <c:pt idx="21">
                    <c:v>1.3207837505129257E-3</c:v>
                  </c:pt>
                  <c:pt idx="22">
                    <c:v>1.2860463965969234E-3</c:v>
                  </c:pt>
                  <c:pt idx="23">
                    <c:v>1.5450780503345014E-3</c:v>
                  </c:pt>
                  <c:pt idx="24">
                    <c:v>1.6275813790689534E-3</c:v>
                  </c:pt>
                  <c:pt idx="25">
                    <c:v>1.614659607224663E-3</c:v>
                  </c:pt>
                  <c:pt idx="26">
                    <c:v>2.6728983382209187E-3</c:v>
                  </c:pt>
                  <c:pt idx="27">
                    <c:v>2.8194527632097936E-3</c:v>
                  </c:pt>
                  <c:pt idx="28">
                    <c:v>2.9291661255645501E-3</c:v>
                  </c:pt>
                  <c:pt idx="29">
                    <c:v>3.1780713079749725E-3</c:v>
                  </c:pt>
                  <c:pt idx="30">
                    <c:v>6.7361668003207698E-3</c:v>
                  </c:pt>
                  <c:pt idx="31">
                    <c:v>5.9075884380054853E-3</c:v>
                  </c:pt>
                  <c:pt idx="32">
                    <c:v>5.0712208218360805E-3</c:v>
                  </c:pt>
                  <c:pt idx="33">
                    <c:v>3.3503427658368124E-3</c:v>
                  </c:pt>
                  <c:pt idx="34">
                    <c:v>3.2201405152224825E-3</c:v>
                  </c:pt>
                  <c:pt idx="35">
                    <c:v>1.577784790154623E-3</c:v>
                  </c:pt>
                  <c:pt idx="36">
                    <c:v>1.2785940115305932E-3</c:v>
                  </c:pt>
                  <c:pt idx="37">
                    <c:v>8.428517452843898E-4</c:v>
                  </c:pt>
                  <c:pt idx="38">
                    <c:v>5.9482081023091798E-4</c:v>
                  </c:pt>
                  <c:pt idx="39">
                    <c:v>2.4084778420038535E-4</c:v>
                  </c:pt>
                  <c:pt idx="40">
                    <c:v>1.4043484244615027E-4</c:v>
                  </c:pt>
                  <c:pt idx="41">
                    <c:v>8.0261516507345286E-5</c:v>
                  </c:pt>
                  <c:pt idx="42">
                    <c:v>4.0784222332274885E-3</c:v>
                  </c:pt>
                  <c:pt idx="43">
                    <c:v>2.207765446998911E-4</c:v>
                  </c:pt>
                  <c:pt idx="44">
                    <c:v>2.6092838965306188E-4</c:v>
                  </c:pt>
                  <c:pt idx="45">
                    <c:v>3.3302839167348772E-4</c:v>
                  </c:pt>
                  <c:pt idx="46">
                    <c:v>3.7871528823427418E-4</c:v>
                  </c:pt>
                  <c:pt idx="47">
                    <c:v>4.8187287925738033E-4</c:v>
                  </c:pt>
                </c:numCache>
              </c:numRef>
            </c:plus>
            <c:minus>
              <c:numRef>
                <c:f>Yields!$S$3:$S$50</c:f>
                <c:numCache>
                  <c:formatCode>General</c:formatCode>
                  <c:ptCount val="48"/>
                  <c:pt idx="1">
                    <c:v>2.3774274074154123E-4</c:v>
                  </c:pt>
                  <c:pt idx="2">
                    <c:v>1.8388216530631392E-4</c:v>
                  </c:pt>
                  <c:pt idx="3">
                    <c:v>2.4504947913951138E-4</c:v>
                  </c:pt>
                  <c:pt idx="4">
                    <c:v>1.8210222643932642E-4</c:v>
                  </c:pt>
                  <c:pt idx="5">
                    <c:v>0</c:v>
                  </c:pt>
                  <c:pt idx="6">
                    <c:v>1.8759475841793037E-4</c:v>
                  </c:pt>
                  <c:pt idx="7">
                    <c:v>2.2796818966953379E-4</c:v>
                  </c:pt>
                  <c:pt idx="8">
                    <c:v>2.5619706871882132E-4</c:v>
                  </c:pt>
                  <c:pt idx="9">
                    <c:v>2.167962927833934E-4</c:v>
                  </c:pt>
                  <c:pt idx="10">
                    <c:v>2.6662354067320256E-4</c:v>
                  </c:pt>
                  <c:pt idx="11">
                    <c:v>2.8578924682820788E-4</c:v>
                  </c:pt>
                  <c:pt idx="12">
                    <c:v>2.9927487170429678E-4</c:v>
                  </c:pt>
                  <c:pt idx="13">
                    <c:v>3.2121741399905644E-4</c:v>
                  </c:pt>
                  <c:pt idx="14">
                    <c:v>3.5247639142503269E-4</c:v>
                  </c:pt>
                  <c:pt idx="15">
                    <c:v>3.9900351430018365E-4</c:v>
                  </c:pt>
                  <c:pt idx="16">
                    <c:v>5.3910744485226238E-4</c:v>
                  </c:pt>
                  <c:pt idx="17">
                    <c:v>6.2165010196577888E-4</c:v>
                  </c:pt>
                  <c:pt idx="18">
                    <c:v>6.8082031901294947E-4</c:v>
                  </c:pt>
                  <c:pt idx="19">
                    <c:v>7.9390749507483318E-4</c:v>
                  </c:pt>
                  <c:pt idx="20">
                    <c:v>1.0539023128365301E-3</c:v>
                  </c:pt>
                  <c:pt idx="21">
                    <c:v>1.3207837505129257E-3</c:v>
                  </c:pt>
                  <c:pt idx="22">
                    <c:v>1.2860463965969234E-3</c:v>
                  </c:pt>
                  <c:pt idx="23">
                    <c:v>1.5450780503345014E-3</c:v>
                  </c:pt>
                  <c:pt idx="24">
                    <c:v>1.6275813790689534E-3</c:v>
                  </c:pt>
                  <c:pt idx="25">
                    <c:v>1.614659607224663E-3</c:v>
                  </c:pt>
                  <c:pt idx="26">
                    <c:v>2.6728983382209187E-3</c:v>
                  </c:pt>
                  <c:pt idx="27">
                    <c:v>2.8194527632097936E-3</c:v>
                  </c:pt>
                  <c:pt idx="28">
                    <c:v>2.9291661255645501E-3</c:v>
                  </c:pt>
                  <c:pt idx="29">
                    <c:v>3.1780713079749725E-3</c:v>
                  </c:pt>
                  <c:pt idx="30">
                    <c:v>6.7361668003207698E-3</c:v>
                  </c:pt>
                  <c:pt idx="31">
                    <c:v>5.9075884380054853E-3</c:v>
                  </c:pt>
                  <c:pt idx="32">
                    <c:v>5.0712208218360805E-3</c:v>
                  </c:pt>
                  <c:pt idx="33">
                    <c:v>3.3503427658368124E-3</c:v>
                  </c:pt>
                  <c:pt idx="34">
                    <c:v>3.2201405152224825E-3</c:v>
                  </c:pt>
                  <c:pt idx="35">
                    <c:v>1.577784790154623E-3</c:v>
                  </c:pt>
                  <c:pt idx="36">
                    <c:v>1.2785940115305932E-3</c:v>
                  </c:pt>
                  <c:pt idx="37">
                    <c:v>8.428517452843898E-4</c:v>
                  </c:pt>
                  <c:pt idx="38">
                    <c:v>5.9482081023091798E-4</c:v>
                  </c:pt>
                  <c:pt idx="39">
                    <c:v>2.4084778420038535E-4</c:v>
                  </c:pt>
                  <c:pt idx="40">
                    <c:v>1.4043484244615027E-4</c:v>
                  </c:pt>
                  <c:pt idx="41">
                    <c:v>8.0261516507345286E-5</c:v>
                  </c:pt>
                  <c:pt idx="42">
                    <c:v>4.0784222332274885E-3</c:v>
                  </c:pt>
                  <c:pt idx="43">
                    <c:v>2.207765446998911E-4</c:v>
                  </c:pt>
                  <c:pt idx="44">
                    <c:v>2.6092838965306188E-4</c:v>
                  </c:pt>
                  <c:pt idx="45">
                    <c:v>3.3302839167348772E-4</c:v>
                  </c:pt>
                  <c:pt idx="46">
                    <c:v>3.7871528823427418E-4</c:v>
                  </c:pt>
                  <c:pt idx="47">
                    <c:v>4.8187287925738033E-4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Yields!$O$3:$O$45</c:f>
              <c:numCache>
                <c:formatCode>0.00</c:formatCode>
                <c:ptCount val="43"/>
                <c:pt idx="0">
                  <c:v>910.93932183398522</c:v>
                </c:pt>
                <c:pt idx="1">
                  <c:v>910.93932183398522</c:v>
                </c:pt>
                <c:pt idx="2">
                  <c:v>910.54290218819756</c:v>
                </c:pt>
                <c:pt idx="3">
                  <c:v>910.01447686617166</c:v>
                </c:pt>
                <c:pt idx="4">
                  <c:v>909.48620492207817</c:v>
                </c:pt>
                <c:pt idx="5">
                  <c:v>908.9580863559172</c:v>
                </c:pt>
                <c:pt idx="6">
                  <c:v>908.9580863559172</c:v>
                </c:pt>
                <c:pt idx="7">
                  <c:v>908.43012116768909</c:v>
                </c:pt>
                <c:pt idx="8">
                  <c:v>907.90230935739316</c:v>
                </c:pt>
                <c:pt idx="9">
                  <c:v>907.50655115393954</c:v>
                </c:pt>
                <c:pt idx="10">
                  <c:v>906.97900775502546</c:v>
                </c:pt>
                <c:pt idx="11">
                  <c:v>906.45161773404425</c:v>
                </c:pt>
                <c:pt idx="12">
                  <c:v>905.92438109099521</c:v>
                </c:pt>
                <c:pt idx="13">
                  <c:v>905.52905426297684</c:v>
                </c:pt>
                <c:pt idx="14">
                  <c:v>905.00208603130966</c:v>
                </c:pt>
                <c:pt idx="15">
                  <c:v>904.47527117757556</c:v>
                </c:pt>
                <c:pt idx="16">
                  <c:v>903.94860970177331</c:v>
                </c:pt>
                <c:pt idx="17">
                  <c:v>903.42210160390425</c:v>
                </c:pt>
                <c:pt idx="18">
                  <c:v>903.02732118477013</c:v>
                </c:pt>
                <c:pt idx="19">
                  <c:v>902.50108149828282</c:v>
                </c:pt>
                <c:pt idx="20">
                  <c:v>901.97499518972779</c:v>
                </c:pt>
                <c:pt idx="21">
                  <c:v>901.4490622591054</c:v>
                </c:pt>
                <c:pt idx="22">
                  <c:v>901.05471321540654</c:v>
                </c:pt>
                <c:pt idx="23">
                  <c:v>900.39765653165784</c:v>
                </c:pt>
                <c:pt idx="24">
                  <c:v>900.39765653165784</c:v>
                </c:pt>
                <c:pt idx="25">
                  <c:v>900.00353755485799</c:v>
                </c:pt>
                <c:pt idx="26">
                  <c:v>899.47817979148283</c:v>
                </c:pt>
                <c:pt idx="27">
                  <c:v>898.95297540603985</c:v>
                </c:pt>
                <c:pt idx="28">
                  <c:v>898.42792439852929</c:v>
                </c:pt>
                <c:pt idx="29">
                  <c:v>898.03423679716468</c:v>
                </c:pt>
                <c:pt idx="30">
                  <c:v>897.50945420103631</c:v>
                </c:pt>
                <c:pt idx="31">
                  <c:v>896.98482498284022</c:v>
                </c:pt>
                <c:pt idx="32">
                  <c:v>896.46034914257666</c:v>
                </c:pt>
                <c:pt idx="33">
                  <c:v>896.06709291664731</c:v>
                </c:pt>
                <c:pt idx="34">
                  <c:v>895.54288548776594</c:v>
                </c:pt>
                <c:pt idx="35">
                  <c:v>895.01883143681687</c:v>
                </c:pt>
                <c:pt idx="36">
                  <c:v>894.49493076380008</c:v>
                </c:pt>
                <c:pt idx="37">
                  <c:v>893.97118346871628</c:v>
                </c:pt>
                <c:pt idx="38">
                  <c:v>893.05499476796945</c:v>
                </c:pt>
                <c:pt idx="39">
                  <c:v>889.91734240233984</c:v>
                </c:pt>
                <c:pt idx="40">
                  <c:v>884.9606852737088</c:v>
                </c:pt>
                <c:pt idx="41">
                  <c:v>879.88798335994261</c:v>
                </c:pt>
                <c:pt idx="42">
                  <c:v>898.5591727712258</c:v>
                </c:pt>
              </c:numCache>
            </c:numRef>
          </c:xVal>
          <c:yVal>
            <c:numRef>
              <c:f>Yields!$R$3:$R$45</c:f>
              <c:numCache>
                <c:formatCode>General</c:formatCode>
                <c:ptCount val="43"/>
                <c:pt idx="1">
                  <c:v>6.0192139360472031E-3</c:v>
                </c:pt>
                <c:pt idx="2">
                  <c:v>6.5784782812646587E-3</c:v>
                </c:pt>
                <c:pt idx="3">
                  <c:v>7.1272901698662136E-3</c:v>
                </c:pt>
                <c:pt idx="4">
                  <c:v>8.0540300500621387E-3</c:v>
                </c:pt>
                <c:pt idx="5">
                  <c:v>0</c:v>
                </c:pt>
                <c:pt idx="6">
                  <c:v>8.6724134219436661E-3</c:v>
                </c:pt>
                <c:pt idx="7">
                  <c:v>8.5137350834275892E-3</c:v>
                </c:pt>
                <c:pt idx="8">
                  <c:v>9.4647898217255118E-3</c:v>
                </c:pt>
                <c:pt idx="9">
                  <c:v>1.0819489986721227E-2</c:v>
                </c:pt>
                <c:pt idx="10">
                  <c:v>1.2299649892694952E-2</c:v>
                </c:pt>
                <c:pt idx="11">
                  <c:v>1.3619497385731151E-2</c:v>
                </c:pt>
                <c:pt idx="12">
                  <c:v>1.4330850823741819E-2</c:v>
                </c:pt>
                <c:pt idx="13">
                  <c:v>1.6477449533732848E-2</c:v>
                </c:pt>
                <c:pt idx="14">
                  <c:v>2.1231807077921761E-2</c:v>
                </c:pt>
                <c:pt idx="15">
                  <c:v>2.5684572375656693E-2</c:v>
                </c:pt>
                <c:pt idx="16">
                  <c:v>3.1290386901904603E-2</c:v>
                </c:pt>
                <c:pt idx="17">
                  <c:v>4.1802178807796402E-2</c:v>
                </c:pt>
                <c:pt idx="18">
                  <c:v>5.5820319012949482E-2</c:v>
                </c:pt>
                <c:pt idx="19">
                  <c:v>7.270869475727014E-2</c:v>
                </c:pt>
                <c:pt idx="20">
                  <c:v>9.7141050453177988E-2</c:v>
                </c:pt>
                <c:pt idx="21">
                  <c:v>0.11637002462043496</c:v>
                </c:pt>
                <c:pt idx="22">
                  <c:v>0.16553725412606551</c:v>
                </c:pt>
                <c:pt idx="23">
                  <c:v>0.24758681108633324</c:v>
                </c:pt>
                <c:pt idx="24">
                  <c:v>0.24909870493524677</c:v>
                </c:pt>
                <c:pt idx="25">
                  <c:v>0.28826555518005331</c:v>
                </c:pt>
                <c:pt idx="26">
                  <c:v>0.38947947214076245</c:v>
                </c:pt>
                <c:pt idx="27">
                  <c:v>0.44315077498429578</c:v>
                </c:pt>
                <c:pt idx="28">
                  <c:v>0.49577940348902644</c:v>
                </c:pt>
                <c:pt idx="29">
                  <c:v>0.50604164597609824</c:v>
                </c:pt>
                <c:pt idx="30">
                  <c:v>0.46214915797914996</c:v>
                </c:pt>
                <c:pt idx="31">
                  <c:v>0.40860820029537942</c:v>
                </c:pt>
                <c:pt idx="32">
                  <c:v>0.27906629875456784</c:v>
                </c:pt>
                <c:pt idx="33">
                  <c:v>0.16988815009535591</c:v>
                </c:pt>
                <c:pt idx="34">
                  <c:v>0.12833723653395784</c:v>
                </c:pt>
                <c:pt idx="35">
                  <c:v>8.1025317377478936E-2</c:v>
                </c:pt>
                <c:pt idx="36">
                  <c:v>5.2794309094290497E-2</c:v>
                </c:pt>
                <c:pt idx="37">
                  <c:v>3.5893858807800737E-2</c:v>
                </c:pt>
                <c:pt idx="38">
                  <c:v>2.589594884541032E-2</c:v>
                </c:pt>
                <c:pt idx="39">
                  <c:v>1.1111655399888965E-2</c:v>
                </c:pt>
                <c:pt idx="40">
                  <c:v>5.2297935326946357E-3</c:v>
                </c:pt>
                <c:pt idx="41">
                  <c:v>3.557353655367931E-3</c:v>
                </c:pt>
                <c:pt idx="42">
                  <c:v>0.47933113875375072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CC-8849-80AC-BDC06249C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0395"/>
        <c:axId val="76216393"/>
      </c:scatterChart>
      <c:valAx>
        <c:axId val="11740395"/>
        <c:scaling>
          <c:orientation val="minMax"/>
          <c:min val="87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216393"/>
        <c:crosses val="autoZero"/>
        <c:crossBetween val="midCat"/>
      </c:valAx>
      <c:valAx>
        <c:axId val="76216393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174039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Y/Q (From 2 MeV)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738299531981299"/>
          <c:y val="0.138749798094007"/>
          <c:w val="0.79894695787831504"/>
          <c:h val="0.67242771765466003"/>
        </c:manualLayout>
      </c:layout>
      <c:scatterChart>
        <c:scatterStyle val="lineMarker"/>
        <c:varyColors val="0"/>
        <c:ser>
          <c:idx val="0"/>
          <c:order val="0"/>
          <c:tx>
            <c:v>Y1/Q</c:v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Yields!$Q$46:$Q$100</c:f>
                <c:numCache>
                  <c:formatCode>General</c:formatCode>
                  <c:ptCount val="55"/>
                  <c:pt idx="0">
                    <c:v>2.207765446998911E-4</c:v>
                  </c:pt>
                  <c:pt idx="1">
                    <c:v>2.4804303707760204E-4</c:v>
                  </c:pt>
                  <c:pt idx="2">
                    <c:v>3.1296644036785592E-4</c:v>
                  </c:pt>
                  <c:pt idx="3">
                    <c:v>3.650267838402643E-4</c:v>
                  </c:pt>
                  <c:pt idx="4">
                    <c:v>4.6848752150023087E-4</c:v>
                  </c:pt>
                  <c:pt idx="5">
                    <c:v>2.8993082495528533E-4</c:v>
                  </c:pt>
                  <c:pt idx="6">
                    <c:v>2.3048581664853287E-4</c:v>
                  </c:pt>
                  <c:pt idx="7">
                    <c:v>2.064516129032258E-4</c:v>
                  </c:pt>
                  <c:pt idx="8">
                    <c:v>2.1205364314584794E-4</c:v>
                  </c:pt>
                  <c:pt idx="9">
                    <c:v>2.7773249530571706E-4</c:v>
                  </c:pt>
                  <c:pt idx="10">
                    <c:v>5.4328001428050326E-4</c:v>
                  </c:pt>
                  <c:pt idx="11">
                    <c:v>1.4275216028786944E-3</c:v>
                  </c:pt>
                  <c:pt idx="12">
                    <c:v>1.3410673603593414E-3</c:v>
                  </c:pt>
                  <c:pt idx="13">
                    <c:v>4.6183784559370827E-4</c:v>
                  </c:pt>
                  <c:pt idx="14">
                    <c:v>1.4031917935998419E-4</c:v>
                  </c:pt>
                  <c:pt idx="15">
                    <c:v>8.9986910994764395E-5</c:v>
                  </c:pt>
                  <c:pt idx="16">
                    <c:v>0</c:v>
                  </c:pt>
                  <c:pt idx="17">
                    <c:v>4.6242034364945692E-5</c:v>
                  </c:pt>
                  <c:pt idx="18">
                    <c:v>3.7584957664721298E-5</c:v>
                  </c:pt>
                  <c:pt idx="19">
                    <c:v>5.0481167183974902E-5</c:v>
                  </c:pt>
                  <c:pt idx="20">
                    <c:v>1.0233419424004678E-4</c:v>
                  </c:pt>
                  <c:pt idx="21">
                    <c:v>3.1429142867532659E-4</c:v>
                  </c:pt>
                  <c:pt idx="22">
                    <c:v>2.2225185580299596E-3</c:v>
                  </c:pt>
                  <c:pt idx="23">
                    <c:v>2.2781147061539881E-3</c:v>
                  </c:pt>
                  <c:pt idx="24">
                    <c:v>2.8637642774375104E-3</c:v>
                  </c:pt>
                  <c:pt idx="25">
                    <c:v>3.8001196888090964E-3</c:v>
                  </c:pt>
                  <c:pt idx="26">
                    <c:v>1.644201341407827E-3</c:v>
                  </c:pt>
                  <c:pt idx="27">
                    <c:v>4.1998637377542864E-4</c:v>
                  </c:pt>
                  <c:pt idx="28">
                    <c:v>2.9847799723614073E-4</c:v>
                  </c:pt>
                  <c:pt idx="29">
                    <c:v>2.1303179753187447E-4</c:v>
                  </c:pt>
                  <c:pt idx="30">
                    <c:v>2.7068185937253591E-4</c:v>
                  </c:pt>
                  <c:pt idx="31">
                    <c:v>2.5487631285346055E-4</c:v>
                  </c:pt>
                  <c:pt idx="32">
                    <c:v>2.3263614624698386E-4</c:v>
                  </c:pt>
                  <c:pt idx="33">
                    <c:v>6.5732278789677908E-4</c:v>
                  </c:pt>
                  <c:pt idx="34">
                    <c:v>2.2355765392210612E-4</c:v>
                  </c:pt>
                  <c:pt idx="35">
                    <c:v>1.4702439748545457E-4</c:v>
                  </c:pt>
                  <c:pt idx="36">
                    <c:v>1.2889529153082115E-3</c:v>
                  </c:pt>
                  <c:pt idx="37">
                    <c:v>1.3739613710760521E-4</c:v>
                  </c:pt>
                  <c:pt idx="38">
                    <c:v>9.5074607157005151E-5</c:v>
                  </c:pt>
                  <c:pt idx="39">
                    <c:v>1.5021754396125474E-4</c:v>
                  </c:pt>
                  <c:pt idx="40">
                    <c:v>1.5076218661008432E-4</c:v>
                  </c:pt>
                  <c:pt idx="41">
                    <c:v>2.5752761911375778E-4</c:v>
                  </c:pt>
                  <c:pt idx="42">
                    <c:v>4.5055456245008058E-4</c:v>
                  </c:pt>
                  <c:pt idx="43">
                    <c:v>2.285616330728683E-3</c:v>
                  </c:pt>
                  <c:pt idx="44">
                    <c:v>0</c:v>
                  </c:pt>
                  <c:pt idx="45">
                    <c:v>4.8323513204188038E-3</c:v>
                  </c:pt>
                  <c:pt idx="46">
                    <c:v>2.2008385676878343E-3</c:v>
                  </c:pt>
                  <c:pt idx="47">
                    <c:v>7.5087886958599269E-4</c:v>
                  </c:pt>
                  <c:pt idx="48">
                    <c:v>1.5128593040847202E-3</c:v>
                  </c:pt>
                  <c:pt idx="49">
                    <c:v>0</c:v>
                  </c:pt>
                  <c:pt idx="50">
                    <c:v>1.9056693663649356E-3</c:v>
                  </c:pt>
                  <c:pt idx="51">
                    <c:v>1.223206908283784E-3</c:v>
                  </c:pt>
                  <c:pt idx="52">
                    <c:v>1.8142940452277588E-3</c:v>
                  </c:pt>
                  <c:pt idx="53">
                    <c:v>2.5875670558535816E-3</c:v>
                  </c:pt>
                  <c:pt idx="54">
                    <c:v>2.6602013671414623E-3</c:v>
                  </c:pt>
                </c:numCache>
              </c:numRef>
            </c:plus>
            <c:minus>
              <c:numRef>
                <c:f>Yields!$Q$46:$Q$100</c:f>
                <c:numCache>
                  <c:formatCode>General</c:formatCode>
                  <c:ptCount val="55"/>
                  <c:pt idx="0">
                    <c:v>2.207765446998911E-4</c:v>
                  </c:pt>
                  <c:pt idx="1">
                    <c:v>2.4804303707760204E-4</c:v>
                  </c:pt>
                  <c:pt idx="2">
                    <c:v>3.1296644036785592E-4</c:v>
                  </c:pt>
                  <c:pt idx="3">
                    <c:v>3.650267838402643E-4</c:v>
                  </c:pt>
                  <c:pt idx="4">
                    <c:v>4.6848752150023087E-4</c:v>
                  </c:pt>
                  <c:pt idx="5">
                    <c:v>2.8993082495528533E-4</c:v>
                  </c:pt>
                  <c:pt idx="6">
                    <c:v>2.3048581664853287E-4</c:v>
                  </c:pt>
                  <c:pt idx="7">
                    <c:v>2.064516129032258E-4</c:v>
                  </c:pt>
                  <c:pt idx="8">
                    <c:v>2.1205364314584794E-4</c:v>
                  </c:pt>
                  <c:pt idx="9">
                    <c:v>2.7773249530571706E-4</c:v>
                  </c:pt>
                  <c:pt idx="10">
                    <c:v>5.4328001428050326E-4</c:v>
                  </c:pt>
                  <c:pt idx="11">
                    <c:v>1.4275216028786944E-3</c:v>
                  </c:pt>
                  <c:pt idx="12">
                    <c:v>1.3410673603593414E-3</c:v>
                  </c:pt>
                  <c:pt idx="13">
                    <c:v>4.6183784559370827E-4</c:v>
                  </c:pt>
                  <c:pt idx="14">
                    <c:v>1.4031917935998419E-4</c:v>
                  </c:pt>
                  <c:pt idx="15">
                    <c:v>8.9986910994764395E-5</c:v>
                  </c:pt>
                  <c:pt idx="16">
                    <c:v>0</c:v>
                  </c:pt>
                  <c:pt idx="17">
                    <c:v>4.6242034364945692E-5</c:v>
                  </c:pt>
                  <c:pt idx="18">
                    <c:v>3.7584957664721298E-5</c:v>
                  </c:pt>
                  <c:pt idx="19">
                    <c:v>5.0481167183974902E-5</c:v>
                  </c:pt>
                  <c:pt idx="20">
                    <c:v>1.0233419424004678E-4</c:v>
                  </c:pt>
                  <c:pt idx="21">
                    <c:v>3.1429142867532659E-4</c:v>
                  </c:pt>
                  <c:pt idx="22">
                    <c:v>2.2225185580299596E-3</c:v>
                  </c:pt>
                  <c:pt idx="23">
                    <c:v>2.2781147061539881E-3</c:v>
                  </c:pt>
                  <c:pt idx="24">
                    <c:v>2.8637642774375104E-3</c:v>
                  </c:pt>
                  <c:pt idx="25">
                    <c:v>3.8001196888090964E-3</c:v>
                  </c:pt>
                  <c:pt idx="26">
                    <c:v>1.644201341407827E-3</c:v>
                  </c:pt>
                  <c:pt idx="27">
                    <c:v>4.1998637377542864E-4</c:v>
                  </c:pt>
                  <c:pt idx="28">
                    <c:v>2.9847799723614073E-4</c:v>
                  </c:pt>
                  <c:pt idx="29">
                    <c:v>2.1303179753187447E-4</c:v>
                  </c:pt>
                  <c:pt idx="30">
                    <c:v>2.7068185937253591E-4</c:v>
                  </c:pt>
                  <c:pt idx="31">
                    <c:v>2.5487631285346055E-4</c:v>
                  </c:pt>
                  <c:pt idx="32">
                    <c:v>2.3263614624698386E-4</c:v>
                  </c:pt>
                  <c:pt idx="33">
                    <c:v>6.5732278789677908E-4</c:v>
                  </c:pt>
                  <c:pt idx="34">
                    <c:v>2.2355765392210612E-4</c:v>
                  </c:pt>
                  <c:pt idx="35">
                    <c:v>1.4702439748545457E-4</c:v>
                  </c:pt>
                  <c:pt idx="36">
                    <c:v>1.2889529153082115E-3</c:v>
                  </c:pt>
                  <c:pt idx="37">
                    <c:v>1.3739613710760521E-4</c:v>
                  </c:pt>
                  <c:pt idx="38">
                    <c:v>9.5074607157005151E-5</c:v>
                  </c:pt>
                  <c:pt idx="39">
                    <c:v>1.5021754396125474E-4</c:v>
                  </c:pt>
                  <c:pt idx="40">
                    <c:v>1.5076218661008432E-4</c:v>
                  </c:pt>
                  <c:pt idx="41">
                    <c:v>2.5752761911375778E-4</c:v>
                  </c:pt>
                  <c:pt idx="42">
                    <c:v>4.5055456245008058E-4</c:v>
                  </c:pt>
                  <c:pt idx="43">
                    <c:v>2.285616330728683E-3</c:v>
                  </c:pt>
                  <c:pt idx="44">
                    <c:v>0</c:v>
                  </c:pt>
                  <c:pt idx="45">
                    <c:v>4.8323513204188038E-3</c:v>
                  </c:pt>
                  <c:pt idx="46">
                    <c:v>2.2008385676878343E-3</c:v>
                  </c:pt>
                  <c:pt idx="47">
                    <c:v>7.5087886958599269E-4</c:v>
                  </c:pt>
                  <c:pt idx="48">
                    <c:v>1.5128593040847202E-3</c:v>
                  </c:pt>
                  <c:pt idx="49">
                    <c:v>0</c:v>
                  </c:pt>
                  <c:pt idx="50">
                    <c:v>1.9056693663649356E-3</c:v>
                  </c:pt>
                  <c:pt idx="51">
                    <c:v>1.223206908283784E-3</c:v>
                  </c:pt>
                  <c:pt idx="52">
                    <c:v>1.8142940452277588E-3</c:v>
                  </c:pt>
                  <c:pt idx="53">
                    <c:v>2.5875670558535816E-3</c:v>
                  </c:pt>
                  <c:pt idx="54">
                    <c:v>2.6602013671414623E-3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Yields!$O$46:$O$93</c:f>
              <c:numCache>
                <c:formatCode>0.00</c:formatCode>
                <c:ptCount val="48"/>
                <c:pt idx="0">
                  <c:v>1999.4936118877085</c:v>
                </c:pt>
                <c:pt idx="1">
                  <c:v>1989.5987741113647</c:v>
                </c:pt>
                <c:pt idx="2">
                  <c:v>1984.5240159746907</c:v>
                </c:pt>
                <c:pt idx="3">
                  <c:v>1980.0402086328477</c:v>
                </c:pt>
                <c:pt idx="4">
                  <c:v>1970.1159422325914</c:v>
                </c:pt>
                <c:pt idx="5">
                  <c:v>1960.0227540049618</c:v>
                </c:pt>
                <c:pt idx="6">
                  <c:v>1950.3422099325453</c:v>
                </c:pt>
                <c:pt idx="7">
                  <c:v>1939.1428025388332</c:v>
                </c:pt>
                <c:pt idx="8">
                  <c:v>1899.2446009515436</c:v>
                </c:pt>
                <c:pt idx="9">
                  <c:v>1798.7127858399977</c:v>
                </c:pt>
                <c:pt idx="10">
                  <c:v>1699.9756068055344</c:v>
                </c:pt>
                <c:pt idx="11">
                  <c:v>1651.7945183228362</c:v>
                </c:pt>
                <c:pt idx="12">
                  <c:v>1612.5243418525051</c:v>
                </c:pt>
                <c:pt idx="13">
                  <c:v>1562.5774819172216</c:v>
                </c:pt>
                <c:pt idx="14">
                  <c:v>1512.5988544404154</c:v>
                </c:pt>
                <c:pt idx="15">
                  <c:v>1461.6240730481004</c:v>
                </c:pt>
                <c:pt idx="16">
                  <c:v>0</c:v>
                </c:pt>
                <c:pt idx="17">
                  <c:v>1412.0494719956457</c:v>
                </c:pt>
                <c:pt idx="18">
                  <c:v>1363.119994296552</c:v>
                </c:pt>
                <c:pt idx="19">
                  <c:v>1312.8312238427125</c:v>
                </c:pt>
                <c:pt idx="20">
                  <c:v>1264.8887571047082</c:v>
                </c:pt>
                <c:pt idx="21">
                  <c:v>1238.0915185532529</c:v>
                </c:pt>
                <c:pt idx="22">
                  <c:v>1212.4958139668229</c:v>
                </c:pt>
                <c:pt idx="23">
                  <c:v>1212.3433515088345</c:v>
                </c:pt>
                <c:pt idx="24">
                  <c:v>1207.621770027097</c:v>
                </c:pt>
                <c:pt idx="25">
                  <c:v>1200.4808146238574</c:v>
                </c:pt>
                <c:pt idx="26">
                  <c:v>1185.3577504770587</c:v>
                </c:pt>
                <c:pt idx="27">
                  <c:v>1159.8685428994643</c:v>
                </c:pt>
                <c:pt idx="28">
                  <c:v>1136.1317740621562</c:v>
                </c:pt>
                <c:pt idx="29">
                  <c:v>1110.304770760421</c:v>
                </c:pt>
                <c:pt idx="30">
                  <c:v>1090.9847543500807</c:v>
                </c:pt>
                <c:pt idx="31">
                  <c:v>1062.1086121289627</c:v>
                </c:pt>
                <c:pt idx="32">
                  <c:v>1034.4645644259251</c:v>
                </c:pt>
                <c:pt idx="33">
                  <c:v>1026.4528441552682</c:v>
                </c:pt>
                <c:pt idx="34">
                  <c:v>1026.4528441552682</c:v>
                </c:pt>
                <c:pt idx="35">
                  <c:v>1009.9661543271294</c:v>
                </c:pt>
                <c:pt idx="36">
                  <c:v>985.62384941221944</c:v>
                </c:pt>
                <c:pt idx="37">
                  <c:v>985.62384941221944</c:v>
                </c:pt>
                <c:pt idx="38">
                  <c:v>965.47925545438011</c:v>
                </c:pt>
                <c:pt idx="39">
                  <c:v>908.23217376485161</c:v>
                </c:pt>
                <c:pt idx="40">
                  <c:v>907.90230935739316</c:v>
                </c:pt>
                <c:pt idx="41">
                  <c:v>905.00208603130966</c:v>
                </c:pt>
                <c:pt idx="42">
                  <c:v>902.59316237144867</c:v>
                </c:pt>
                <c:pt idx="43">
                  <c:v>899.80651041961619</c:v>
                </c:pt>
                <c:pt idx="44">
                  <c:v>898.99236041465099</c:v>
                </c:pt>
                <c:pt idx="45">
                  <c:v>898.99236041465099</c:v>
                </c:pt>
                <c:pt idx="46">
                  <c:v>896.19816873916966</c:v>
                </c:pt>
                <c:pt idx="47">
                  <c:v>894.03664349274618</c:v>
                </c:pt>
              </c:numCache>
            </c:numRef>
          </c:xVal>
          <c:yVal>
            <c:numRef>
              <c:f>Yields!$P$46:$P$93</c:f>
              <c:numCache>
                <c:formatCode>General</c:formatCode>
                <c:ptCount val="48"/>
                <c:pt idx="0">
                  <c:v>1.1277265903270436E-2</c:v>
                </c:pt>
                <c:pt idx="1">
                  <c:v>1.3619817672261057E-2</c:v>
                </c:pt>
                <c:pt idx="2">
                  <c:v>1.6956361243519989E-2</c:v>
                </c:pt>
                <c:pt idx="3">
                  <c:v>2.0322866190306713E-2</c:v>
                </c:pt>
                <c:pt idx="4">
                  <c:v>2.2587791215189702E-2</c:v>
                </c:pt>
                <c:pt idx="5">
                  <c:v>1.4451622387559926E-2</c:v>
                </c:pt>
                <c:pt idx="6">
                  <c:v>1.0609126560439821E-2</c:v>
                </c:pt>
                <c:pt idx="7">
                  <c:v>9.0451612903225814E-3</c:v>
                </c:pt>
                <c:pt idx="8">
                  <c:v>9.5038587337184562E-3</c:v>
                </c:pt>
                <c:pt idx="9">
                  <c:v>1.7509222530143032E-2</c:v>
                </c:pt>
                <c:pt idx="10">
                  <c:v>5.3555767693465893E-2</c:v>
                </c:pt>
                <c:pt idx="11">
                  <c:v>0.16846444288646559</c:v>
                </c:pt>
                <c:pt idx="12">
                  <c:v>0.16247111857943805</c:v>
                </c:pt>
                <c:pt idx="13">
                  <c:v>3.3915936544376787E-2</c:v>
                </c:pt>
                <c:pt idx="14">
                  <c:v>1.0582738870016331E-2</c:v>
                </c:pt>
                <c:pt idx="15">
                  <c:v>4.8218960359012715E-3</c:v>
                </c:pt>
                <c:pt idx="16">
                  <c:v>0</c:v>
                </c:pt>
                <c:pt idx="17">
                  <c:v>2.630460339452103E-3</c:v>
                </c:pt>
                <c:pt idx="18">
                  <c:v>1.8834239896432562E-3</c:v>
                </c:pt>
                <c:pt idx="19">
                  <c:v>2.4758043023317103E-3</c:v>
                </c:pt>
                <c:pt idx="20">
                  <c:v>7.7218459139418161E-3</c:v>
                </c:pt>
                <c:pt idx="21">
                  <c:v>2.7501798734002957E-2</c:v>
                </c:pt>
                <c:pt idx="22">
                  <c:v>0.25474507712139394</c:v>
                </c:pt>
                <c:pt idx="23">
                  <c:v>0.25734999846073331</c:v>
                </c:pt>
                <c:pt idx="24">
                  <c:v>0.37134580367488829</c:v>
                </c:pt>
                <c:pt idx="25">
                  <c:v>0.33785158587672054</c:v>
                </c:pt>
                <c:pt idx="26">
                  <c:v>0.11878947711141499</c:v>
                </c:pt>
                <c:pt idx="27">
                  <c:v>4.2381291629204919E-2</c:v>
                </c:pt>
                <c:pt idx="28">
                  <c:v>2.8524625609882209E-2</c:v>
                </c:pt>
                <c:pt idx="29">
                  <c:v>2.0564331376033248E-2</c:v>
                </c:pt>
                <c:pt idx="30">
                  <c:v>2.3026788089056685E-2</c:v>
                </c:pt>
                <c:pt idx="31">
                  <c:v>1.9774554687800563E-2</c:v>
                </c:pt>
                <c:pt idx="32">
                  <c:v>1.476428007227951E-2</c:v>
                </c:pt>
                <c:pt idx="33">
                  <c:v>8.9692754606560503E-3</c:v>
                </c:pt>
                <c:pt idx="34">
                  <c:v>1.3503946857151982E-2</c:v>
                </c:pt>
                <c:pt idx="35">
                  <c:v>1.1293757601018608E-2</c:v>
                </c:pt>
                <c:pt idx="36">
                  <c:v>2.5020850708924102E-3</c:v>
                </c:pt>
                <c:pt idx="37">
                  <c:v>7.7062058400228081E-3</c:v>
                </c:pt>
                <c:pt idx="38">
                  <c:v>5.058761389145649E-3</c:v>
                </c:pt>
                <c:pt idx="39">
                  <c:v>8.5967871544091572E-3</c:v>
                </c:pt>
                <c:pt idx="40">
                  <c:v>9.1760195060211804E-3</c:v>
                </c:pt>
                <c:pt idx="41">
                  <c:v>1.7037332824065232E-2</c:v>
                </c:pt>
                <c:pt idx="42">
                  <c:v>5.4329858601935045E-2</c:v>
                </c:pt>
                <c:pt idx="43">
                  <c:v>0.28261645929460166</c:v>
                </c:pt>
                <c:pt idx="44">
                  <c:v>0</c:v>
                </c:pt>
                <c:pt idx="45">
                  <c:v>0.42575558475689884</c:v>
                </c:pt>
                <c:pt idx="46">
                  <c:v>0.23499172677472729</c:v>
                </c:pt>
                <c:pt idx="47">
                  <c:v>3.4665574479219995E-2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6-7C4B-B53F-DBFD0C9CDA62}"/>
            </c:ext>
          </c:extLst>
        </c:ser>
        <c:ser>
          <c:idx val="1"/>
          <c:order val="1"/>
          <c:tx>
            <c:v>Y2/Q</c:v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Yields!$S$46:$S$100</c:f>
                <c:numCache>
                  <c:formatCode>General</c:formatCode>
                  <c:ptCount val="55"/>
                  <c:pt idx="0">
                    <c:v>2.207765446998911E-4</c:v>
                  </c:pt>
                  <c:pt idx="1">
                    <c:v>2.6092838965306188E-4</c:v>
                  </c:pt>
                  <c:pt idx="2">
                    <c:v>3.3302839167348772E-4</c:v>
                  </c:pt>
                  <c:pt idx="3">
                    <c:v>3.7871528823427418E-4</c:v>
                  </c:pt>
                  <c:pt idx="4">
                    <c:v>4.8187287925738033E-4</c:v>
                  </c:pt>
                  <c:pt idx="5">
                    <c:v>2.9401435770113439E-4</c:v>
                  </c:pt>
                  <c:pt idx="6">
                    <c:v>2.3387531395218774E-4</c:v>
                  </c:pt>
                  <c:pt idx="7">
                    <c:v>2.1612903225806451E-4</c:v>
                  </c:pt>
                  <c:pt idx="8">
                    <c:v>2.1526657713290623E-4</c:v>
                  </c:pt>
                  <c:pt idx="9">
                    <c:v>2.6263833795214548E-4</c:v>
                  </c:pt>
                  <c:pt idx="10">
                    <c:v>5.3163829968877821E-4</c:v>
                  </c:pt>
                  <c:pt idx="11">
                    <c:v>1.3599466157601765E-3</c:v>
                  </c:pt>
                  <c:pt idx="12">
                    <c:v>1.3329886413210321E-3</c:v>
                  </c:pt>
                  <c:pt idx="13">
                    <c:v>4.4838625785796919E-4</c:v>
                  </c:pt>
                  <c:pt idx="14">
                    <c:v>1.429919256335077E-4</c:v>
                  </c:pt>
                  <c:pt idx="15">
                    <c:v>8.5312266267763656E-5</c:v>
                  </c:pt>
                  <c:pt idx="16">
                    <c:v>0</c:v>
                  </c:pt>
                  <c:pt idx="17">
                    <c:v>4.6242034364945692E-5</c:v>
                  </c:pt>
                  <c:pt idx="18">
                    <c:v>3.8628984266519108E-5</c:v>
                  </c:pt>
                  <c:pt idx="19">
                    <c:v>5.0481167183974902E-5</c:v>
                  </c:pt>
                  <c:pt idx="20">
                    <c:v>9.9410360118902592E-5</c:v>
                  </c:pt>
                  <c:pt idx="21">
                    <c:v>3.0390162938027444E-4</c:v>
                  </c:pt>
                  <c:pt idx="22">
                    <c:v>2.207701767643093E-3</c:v>
                  </c:pt>
                  <c:pt idx="23">
                    <c:v>2.2627220392205153E-3</c:v>
                  </c:pt>
                  <c:pt idx="24">
                    <c:v>2.7809965237543454E-3</c:v>
                  </c:pt>
                  <c:pt idx="25">
                    <c:v>3.6804308797127468E-3</c:v>
                  </c:pt>
                  <c:pt idx="26">
                    <c:v>1.5628052353975385E-3</c:v>
                  </c:pt>
                  <c:pt idx="27">
                    <c:v>4.0443132289485719E-4</c:v>
                  </c:pt>
                  <c:pt idx="28">
                    <c:v>2.8672689498274937E-4</c:v>
                  </c:pt>
                  <c:pt idx="29">
                    <c:v>2.0119669766899254E-4</c:v>
                  </c:pt>
                  <c:pt idx="30">
                    <c:v>2.6362059347586107E-4</c:v>
                  </c:pt>
                  <c:pt idx="31">
                    <c:v>2.5247181933597509E-4</c:v>
                  </c:pt>
                  <c:pt idx="32">
                    <c:v>2.3263614624698386E-4</c:v>
                  </c:pt>
                  <c:pt idx="33">
                    <c:v>7.2093467059646747E-4</c:v>
                  </c:pt>
                  <c:pt idx="34">
                    <c:v>2.1823485263824645E-4</c:v>
                  </c:pt>
                  <c:pt idx="35">
                    <c:v>1.4702439748545457E-4</c:v>
                  </c:pt>
                  <c:pt idx="36">
                    <c:v>9.8566987641216159E-4</c:v>
                  </c:pt>
                  <c:pt idx="37">
                    <c:v>1.3396123367991509E-4</c:v>
                  </c:pt>
                  <c:pt idx="38">
                    <c:v>9.903604912188037E-5</c:v>
                  </c:pt>
                  <c:pt idx="39">
                    <c:v>1.4478799417952262E-4</c:v>
                  </c:pt>
                  <c:pt idx="40">
                    <c:v>1.470396634839094E-4</c:v>
                  </c:pt>
                  <c:pt idx="41">
                    <c:v>2.5463405035967059E-4</c:v>
                  </c:pt>
                  <c:pt idx="42">
                    <c:v>4.5640592040397776E-4</c:v>
                  </c:pt>
                  <c:pt idx="43">
                    <c:v>2.285616330728683E-3</c:v>
                  </c:pt>
                  <c:pt idx="44">
                    <c:v>0</c:v>
                  </c:pt>
                  <c:pt idx="45">
                    <c:v>4.8747403670891445E-3</c:v>
                  </c:pt>
                  <c:pt idx="46">
                    <c:v>2.2329675978730581E-3</c:v>
                  </c:pt>
                  <c:pt idx="47">
                    <c:v>7.3950191701650791E-4</c:v>
                  </c:pt>
                  <c:pt idx="48">
                    <c:v>1.5128593040847202E-3</c:v>
                  </c:pt>
                  <c:pt idx="49">
                    <c:v>0</c:v>
                  </c:pt>
                  <c:pt idx="50">
                    <c:v>1.9294902334444973E-3</c:v>
                  </c:pt>
                  <c:pt idx="51">
                    <c:v>1.0530920402443173E-3</c:v>
                  </c:pt>
                  <c:pt idx="52">
                    <c:v>1.6361044515000324E-3</c:v>
                  </c:pt>
                  <c:pt idx="53">
                    <c:v>2.3035657936257494E-3</c:v>
                  </c:pt>
                  <c:pt idx="54">
                    <c:v>2.3908138869246053E-3</c:v>
                  </c:pt>
                </c:numCache>
              </c:numRef>
            </c:plus>
            <c:minus>
              <c:numRef>
                <c:f>Yields!$S$46:$S$100</c:f>
                <c:numCache>
                  <c:formatCode>General</c:formatCode>
                  <c:ptCount val="55"/>
                  <c:pt idx="0">
                    <c:v>2.207765446998911E-4</c:v>
                  </c:pt>
                  <c:pt idx="1">
                    <c:v>2.6092838965306188E-4</c:v>
                  </c:pt>
                  <c:pt idx="2">
                    <c:v>3.3302839167348772E-4</c:v>
                  </c:pt>
                  <c:pt idx="3">
                    <c:v>3.7871528823427418E-4</c:v>
                  </c:pt>
                  <c:pt idx="4">
                    <c:v>4.8187287925738033E-4</c:v>
                  </c:pt>
                  <c:pt idx="5">
                    <c:v>2.9401435770113439E-4</c:v>
                  </c:pt>
                  <c:pt idx="6">
                    <c:v>2.3387531395218774E-4</c:v>
                  </c:pt>
                  <c:pt idx="7">
                    <c:v>2.1612903225806451E-4</c:v>
                  </c:pt>
                  <c:pt idx="8">
                    <c:v>2.1526657713290623E-4</c:v>
                  </c:pt>
                  <c:pt idx="9">
                    <c:v>2.6263833795214548E-4</c:v>
                  </c:pt>
                  <c:pt idx="10">
                    <c:v>5.3163829968877821E-4</c:v>
                  </c:pt>
                  <c:pt idx="11">
                    <c:v>1.3599466157601765E-3</c:v>
                  </c:pt>
                  <c:pt idx="12">
                    <c:v>1.3329886413210321E-3</c:v>
                  </c:pt>
                  <c:pt idx="13">
                    <c:v>4.4838625785796919E-4</c:v>
                  </c:pt>
                  <c:pt idx="14">
                    <c:v>1.429919256335077E-4</c:v>
                  </c:pt>
                  <c:pt idx="15">
                    <c:v>8.5312266267763656E-5</c:v>
                  </c:pt>
                  <c:pt idx="16">
                    <c:v>0</c:v>
                  </c:pt>
                  <c:pt idx="17">
                    <c:v>4.6242034364945692E-5</c:v>
                  </c:pt>
                  <c:pt idx="18">
                    <c:v>3.8628984266519108E-5</c:v>
                  </c:pt>
                  <c:pt idx="19">
                    <c:v>5.0481167183974902E-5</c:v>
                  </c:pt>
                  <c:pt idx="20">
                    <c:v>9.9410360118902592E-5</c:v>
                  </c:pt>
                  <c:pt idx="21">
                    <c:v>3.0390162938027444E-4</c:v>
                  </c:pt>
                  <c:pt idx="22">
                    <c:v>2.207701767643093E-3</c:v>
                  </c:pt>
                  <c:pt idx="23">
                    <c:v>2.2627220392205153E-3</c:v>
                  </c:pt>
                  <c:pt idx="24">
                    <c:v>2.7809965237543454E-3</c:v>
                  </c:pt>
                  <c:pt idx="25">
                    <c:v>3.6804308797127468E-3</c:v>
                  </c:pt>
                  <c:pt idx="26">
                    <c:v>1.5628052353975385E-3</c:v>
                  </c:pt>
                  <c:pt idx="27">
                    <c:v>4.0443132289485719E-4</c:v>
                  </c:pt>
                  <c:pt idx="28">
                    <c:v>2.8672689498274937E-4</c:v>
                  </c:pt>
                  <c:pt idx="29">
                    <c:v>2.0119669766899254E-4</c:v>
                  </c:pt>
                  <c:pt idx="30">
                    <c:v>2.6362059347586107E-4</c:v>
                  </c:pt>
                  <c:pt idx="31">
                    <c:v>2.5247181933597509E-4</c:v>
                  </c:pt>
                  <c:pt idx="32">
                    <c:v>2.3263614624698386E-4</c:v>
                  </c:pt>
                  <c:pt idx="33">
                    <c:v>7.2093467059646747E-4</c:v>
                  </c:pt>
                  <c:pt idx="34">
                    <c:v>2.1823485263824645E-4</c:v>
                  </c:pt>
                  <c:pt idx="35">
                    <c:v>1.4702439748545457E-4</c:v>
                  </c:pt>
                  <c:pt idx="36">
                    <c:v>9.8566987641216159E-4</c:v>
                  </c:pt>
                  <c:pt idx="37">
                    <c:v>1.3396123367991509E-4</c:v>
                  </c:pt>
                  <c:pt idx="38">
                    <c:v>9.903604912188037E-5</c:v>
                  </c:pt>
                  <c:pt idx="39">
                    <c:v>1.4478799417952262E-4</c:v>
                  </c:pt>
                  <c:pt idx="40">
                    <c:v>1.470396634839094E-4</c:v>
                  </c:pt>
                  <c:pt idx="41">
                    <c:v>2.5463405035967059E-4</c:v>
                  </c:pt>
                  <c:pt idx="42">
                    <c:v>4.5640592040397776E-4</c:v>
                  </c:pt>
                  <c:pt idx="43">
                    <c:v>2.285616330728683E-3</c:v>
                  </c:pt>
                  <c:pt idx="44">
                    <c:v>0</c:v>
                  </c:pt>
                  <c:pt idx="45">
                    <c:v>4.8747403670891445E-3</c:v>
                  </c:pt>
                  <c:pt idx="46">
                    <c:v>2.2329675978730581E-3</c:v>
                  </c:pt>
                  <c:pt idx="47">
                    <c:v>7.3950191701650791E-4</c:v>
                  </c:pt>
                  <c:pt idx="48">
                    <c:v>1.5128593040847202E-3</c:v>
                  </c:pt>
                  <c:pt idx="49">
                    <c:v>0</c:v>
                  </c:pt>
                  <c:pt idx="50">
                    <c:v>1.9294902334444973E-3</c:v>
                  </c:pt>
                  <c:pt idx="51">
                    <c:v>1.0530920402443173E-3</c:v>
                  </c:pt>
                  <c:pt idx="52">
                    <c:v>1.6361044515000324E-3</c:v>
                  </c:pt>
                  <c:pt idx="53">
                    <c:v>2.3035657936257494E-3</c:v>
                  </c:pt>
                  <c:pt idx="54">
                    <c:v>2.3908138869246053E-3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Yields!$O$46:$O$93</c:f>
              <c:numCache>
                <c:formatCode>0.00</c:formatCode>
                <c:ptCount val="48"/>
                <c:pt idx="0">
                  <c:v>1999.4936118877085</c:v>
                </c:pt>
                <c:pt idx="1">
                  <c:v>1989.5987741113647</c:v>
                </c:pt>
                <c:pt idx="2">
                  <c:v>1984.5240159746907</c:v>
                </c:pt>
                <c:pt idx="3">
                  <c:v>1980.0402086328477</c:v>
                </c:pt>
                <c:pt idx="4">
                  <c:v>1970.1159422325914</c:v>
                </c:pt>
                <c:pt idx="5">
                  <c:v>1960.0227540049618</c:v>
                </c:pt>
                <c:pt idx="6">
                  <c:v>1950.3422099325453</c:v>
                </c:pt>
                <c:pt idx="7">
                  <c:v>1939.1428025388332</c:v>
                </c:pt>
                <c:pt idx="8">
                  <c:v>1899.2446009515436</c:v>
                </c:pt>
                <c:pt idx="9">
                  <c:v>1798.7127858399977</c:v>
                </c:pt>
                <c:pt idx="10">
                  <c:v>1699.9756068055344</c:v>
                </c:pt>
                <c:pt idx="11">
                  <c:v>1651.7945183228362</c:v>
                </c:pt>
                <c:pt idx="12">
                  <c:v>1612.5243418525051</c:v>
                </c:pt>
                <c:pt idx="13">
                  <c:v>1562.5774819172216</c:v>
                </c:pt>
                <c:pt idx="14">
                  <c:v>1512.5988544404154</c:v>
                </c:pt>
                <c:pt idx="15">
                  <c:v>1461.6240730481004</c:v>
                </c:pt>
                <c:pt idx="16">
                  <c:v>0</c:v>
                </c:pt>
                <c:pt idx="17">
                  <c:v>1412.0494719956457</c:v>
                </c:pt>
                <c:pt idx="18">
                  <c:v>1363.119994296552</c:v>
                </c:pt>
                <c:pt idx="19">
                  <c:v>1312.8312238427125</c:v>
                </c:pt>
                <c:pt idx="20">
                  <c:v>1264.8887571047082</c:v>
                </c:pt>
                <c:pt idx="21">
                  <c:v>1238.0915185532529</c:v>
                </c:pt>
                <c:pt idx="22">
                  <c:v>1212.4958139668229</c:v>
                </c:pt>
                <c:pt idx="23">
                  <c:v>1212.3433515088345</c:v>
                </c:pt>
                <c:pt idx="24">
                  <c:v>1207.621770027097</c:v>
                </c:pt>
                <c:pt idx="25">
                  <c:v>1200.4808146238574</c:v>
                </c:pt>
                <c:pt idx="26">
                  <c:v>1185.3577504770587</c:v>
                </c:pt>
                <c:pt idx="27">
                  <c:v>1159.8685428994643</c:v>
                </c:pt>
                <c:pt idx="28">
                  <c:v>1136.1317740621562</c:v>
                </c:pt>
                <c:pt idx="29">
                  <c:v>1110.304770760421</c:v>
                </c:pt>
                <c:pt idx="30">
                  <c:v>1090.9847543500807</c:v>
                </c:pt>
                <c:pt idx="31">
                  <c:v>1062.1086121289627</c:v>
                </c:pt>
                <c:pt idx="32">
                  <c:v>1034.4645644259251</c:v>
                </c:pt>
                <c:pt idx="33">
                  <c:v>1026.4528441552682</c:v>
                </c:pt>
                <c:pt idx="34">
                  <c:v>1026.4528441552682</c:v>
                </c:pt>
                <c:pt idx="35">
                  <c:v>1009.9661543271294</c:v>
                </c:pt>
                <c:pt idx="36">
                  <c:v>985.62384941221944</c:v>
                </c:pt>
                <c:pt idx="37">
                  <c:v>985.62384941221944</c:v>
                </c:pt>
                <c:pt idx="38">
                  <c:v>965.47925545438011</c:v>
                </c:pt>
                <c:pt idx="39">
                  <c:v>908.23217376485161</c:v>
                </c:pt>
                <c:pt idx="40">
                  <c:v>907.90230935739316</c:v>
                </c:pt>
                <c:pt idx="41">
                  <c:v>905.00208603130966</c:v>
                </c:pt>
                <c:pt idx="42">
                  <c:v>902.59316237144867</c:v>
                </c:pt>
                <c:pt idx="43">
                  <c:v>899.80651041961619</c:v>
                </c:pt>
                <c:pt idx="44">
                  <c:v>898.99236041465099</c:v>
                </c:pt>
                <c:pt idx="45">
                  <c:v>898.99236041465099</c:v>
                </c:pt>
                <c:pt idx="46">
                  <c:v>896.19816873916966</c:v>
                </c:pt>
                <c:pt idx="47">
                  <c:v>894.03664349274618</c:v>
                </c:pt>
              </c:numCache>
            </c:numRef>
          </c:xVal>
          <c:yVal>
            <c:numRef>
              <c:f>Yields!$R$46:$R$93</c:f>
              <c:numCache>
                <c:formatCode>General</c:formatCode>
                <c:ptCount val="48"/>
                <c:pt idx="0">
                  <c:v>1.2534220364428483E-2</c:v>
                </c:pt>
                <c:pt idx="1">
                  <c:v>1.6396611152272655E-2</c:v>
                </c:pt>
                <c:pt idx="2">
                  <c:v>2.0659797454539618E-2</c:v>
                </c:pt>
                <c:pt idx="3">
                  <c:v>2.4064390724669423E-2</c:v>
                </c:pt>
                <c:pt idx="4">
                  <c:v>2.6864413018598956E-2</c:v>
                </c:pt>
                <c:pt idx="5">
                  <c:v>1.6391300441838244E-2</c:v>
                </c:pt>
                <c:pt idx="6">
                  <c:v>1.2144568838995489E-2</c:v>
                </c:pt>
                <c:pt idx="7">
                  <c:v>1.1196774193548387E-2</c:v>
                </c:pt>
                <c:pt idx="8">
                  <c:v>1.0869355678218236E-2</c:v>
                </c:pt>
                <c:pt idx="9">
                  <c:v>1.8746943433135901E-2</c:v>
                </c:pt>
                <c:pt idx="10">
                  <c:v>5.870528611453895E-2</c:v>
                </c:pt>
                <c:pt idx="11">
                  <c:v>0.17812766604441366</c:v>
                </c:pt>
                <c:pt idx="12">
                  <c:v>0.17619686222552552</c:v>
                </c:pt>
                <c:pt idx="13">
                  <c:v>3.5826062002851738E-2</c:v>
                </c:pt>
                <c:pt idx="14">
                  <c:v>1.2082149529463019E-2</c:v>
                </c:pt>
                <c:pt idx="15">
                  <c:v>4.9668100224382946E-3</c:v>
                </c:pt>
                <c:pt idx="16">
                  <c:v>0</c:v>
                </c:pt>
                <c:pt idx="17">
                  <c:v>2.8320281815557126E-3</c:v>
                </c:pt>
                <c:pt idx="18">
                  <c:v>2.159047012517879E-3</c:v>
                </c:pt>
                <c:pt idx="19">
                  <c:v>2.6539731276869157E-3</c:v>
                </c:pt>
                <c:pt idx="20">
                  <c:v>8.4352614395009993E-3</c:v>
                </c:pt>
                <c:pt idx="21">
                  <c:v>2.8974552784076592E-2</c:v>
                </c:pt>
                <c:pt idx="22">
                  <c:v>0.27563675156687556</c:v>
                </c:pt>
                <c:pt idx="23">
                  <c:v>0.27990025551827108</c:v>
                </c:pt>
                <c:pt idx="24">
                  <c:v>0.38960437013739446</c:v>
                </c:pt>
                <c:pt idx="25">
                  <c:v>0.37190305206463198</c:v>
                </c:pt>
                <c:pt idx="26">
                  <c:v>0.12481278895617634</c:v>
                </c:pt>
                <c:pt idx="27">
                  <c:v>4.3834133381450292E-2</c:v>
                </c:pt>
                <c:pt idx="28">
                  <c:v>2.861628420745866E-2</c:v>
                </c:pt>
                <c:pt idx="29">
                  <c:v>2.0070638638895886E-2</c:v>
                </c:pt>
                <c:pt idx="30">
                  <c:v>2.444374877898944E-2</c:v>
                </c:pt>
                <c:pt idx="31">
                  <c:v>2.2058823529411766E-2</c:v>
                </c:pt>
                <c:pt idx="32">
                  <c:v>1.6322401237840702E-2</c:v>
                </c:pt>
                <c:pt idx="33">
                  <c:v>1.1683382455842752E-2</c:v>
                </c:pt>
                <c:pt idx="34">
                  <c:v>1.4392854671556547E-2</c:v>
                </c:pt>
                <c:pt idx="35">
                  <c:v>1.1934669780348406E-2</c:v>
                </c:pt>
                <c:pt idx="36">
                  <c:v>3.4877549473045721E-3</c:v>
                </c:pt>
                <c:pt idx="37">
                  <c:v>8.6490868309237485E-3</c:v>
                </c:pt>
                <c:pt idx="38">
                  <c:v>5.7955895946124386E-3</c:v>
                </c:pt>
                <c:pt idx="39">
                  <c:v>9.2103262797448831E-3</c:v>
                </c:pt>
                <c:pt idx="40">
                  <c:v>9.6636700355500951E-3</c:v>
                </c:pt>
                <c:pt idx="41">
                  <c:v>1.8281567388322713E-2</c:v>
                </c:pt>
                <c:pt idx="42">
                  <c:v>5.8601349908279962E-2</c:v>
                </c:pt>
                <c:pt idx="43">
                  <c:v>0.30094424524663227</c:v>
                </c:pt>
                <c:pt idx="44">
                  <c:v>0</c:v>
                </c:pt>
                <c:pt idx="45">
                  <c:v>0.48056462210164891</c:v>
                </c:pt>
                <c:pt idx="46">
                  <c:v>0.25759449951003227</c:v>
                </c:pt>
                <c:pt idx="47">
                  <c:v>3.7805613388397781E-2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D6-7C4B-B53F-DBFD0C9CD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8230"/>
        <c:axId val="43182297"/>
      </c:scatterChart>
      <c:valAx>
        <c:axId val="3088230"/>
        <c:scaling>
          <c:orientation val="minMax"/>
          <c:max val="2100"/>
          <c:min val="8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182297"/>
        <c:crosses val="autoZero"/>
        <c:crossBetween val="midCat"/>
      </c:valAx>
      <c:valAx>
        <c:axId val="43182297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8823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Y/Q (897 keV Resonance)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4173436429480303E-2"/>
          <c:y val="0.10505892497844201"/>
          <c:w val="0.88695311735343096"/>
          <c:h val="0.764156366772061"/>
        </c:manualLayout>
      </c:layout>
      <c:scatterChart>
        <c:scatterStyle val="lineMarker"/>
        <c:varyColors val="0"/>
        <c:ser>
          <c:idx val="0"/>
          <c:order val="0"/>
          <c:tx>
            <c:v>Part 1: Y1/Q</c:v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Yields!$Q$3:$Q$50</c:f>
                <c:numCache>
                  <c:formatCode>General</c:formatCode>
                  <c:ptCount val="48"/>
                  <c:pt idx="1">
                    <c:v>2.3774274074154123E-4</c:v>
                  </c:pt>
                  <c:pt idx="2">
                    <c:v>2.1015104606435876E-4</c:v>
                  </c:pt>
                  <c:pt idx="3">
                    <c:v>2.4504947913951138E-4</c:v>
                  </c:pt>
                  <c:pt idx="4">
                    <c:v>1.8529700234177072E-4</c:v>
                  </c:pt>
                  <c:pt idx="5">
                    <c:v>0</c:v>
                  </c:pt>
                  <c:pt idx="6">
                    <c:v>1.8759475841793037E-4</c:v>
                  </c:pt>
                  <c:pt idx="7">
                    <c:v>2.3673619696451588E-4</c:v>
                  </c:pt>
                  <c:pt idx="8">
                    <c:v>2.5619706871882132E-4</c:v>
                  </c:pt>
                  <c:pt idx="9">
                    <c:v>2.2018373485813391E-4</c:v>
                  </c:pt>
                  <c:pt idx="10">
                    <c:v>2.6662354067320256E-4</c:v>
                  </c:pt>
                  <c:pt idx="11">
                    <c:v>2.9047431644834245E-4</c:v>
                  </c:pt>
                  <c:pt idx="12">
                    <c:v>3.0418101714207215E-4</c:v>
                  </c:pt>
                  <c:pt idx="13">
                    <c:v>3.3125545818652694E-4</c:v>
                  </c:pt>
                  <c:pt idx="14">
                    <c:v>3.6716290773440905E-4</c:v>
                  </c:pt>
                  <c:pt idx="15">
                    <c:v>4.1946523298224433E-4</c:v>
                  </c:pt>
                  <c:pt idx="16">
                    <c:v>5.3910744485226238E-4</c:v>
                  </c:pt>
                  <c:pt idx="17">
                    <c:v>6.2923120077023969E-4</c:v>
                  </c:pt>
                  <c:pt idx="18">
                    <c:v>6.8776746512532654E-4</c:v>
                  </c:pt>
                  <c:pt idx="19">
                    <c:v>8.0860948572436704E-4</c:v>
                  </c:pt>
                  <c:pt idx="20">
                    <c:v>1.0634832429532259E-3</c:v>
                  </c:pt>
                  <c:pt idx="21">
                    <c:v>1.3464300369306524E-3</c:v>
                  </c:pt>
                  <c:pt idx="22">
                    <c:v>1.2778025094392507E-3</c:v>
                  </c:pt>
                  <c:pt idx="23">
                    <c:v>1.5211850907932462E-3</c:v>
                  </c:pt>
                  <c:pt idx="24">
                    <c:v>1.5925796289814492E-3</c:v>
                  </c:pt>
                  <c:pt idx="25">
                    <c:v>1.5921294731703654E-3</c:v>
                  </c:pt>
                  <c:pt idx="26">
                    <c:v>2.7339931573802543E-3</c:v>
                  </c:pt>
                  <c:pt idx="27">
                    <c:v>2.7902356361298995E-3</c:v>
                  </c:pt>
                  <c:pt idx="28">
                    <c:v>2.8425897868779131E-3</c:v>
                  </c:pt>
                  <c:pt idx="29">
                    <c:v>3.1780713079749725E-3</c:v>
                  </c:pt>
                  <c:pt idx="30">
                    <c:v>6.8965517241379309E-3</c:v>
                  </c:pt>
                  <c:pt idx="31">
                    <c:v>6.0482453055770444E-3</c:v>
                  </c:pt>
                  <c:pt idx="32">
                    <c:v>5.0712208218360805E-3</c:v>
                  </c:pt>
                  <c:pt idx="33">
                    <c:v>3.6596051749909798E-3</c:v>
                  </c:pt>
                  <c:pt idx="34">
                    <c:v>3.1615925058548012E-3</c:v>
                  </c:pt>
                  <c:pt idx="35">
                    <c:v>1.553511177998398E-3</c:v>
                  </c:pt>
                  <c:pt idx="36">
                    <c:v>1.3018411753766041E-3</c:v>
                  </c:pt>
                  <c:pt idx="37">
                    <c:v>9.0097945185572698E-4</c:v>
                  </c:pt>
                  <c:pt idx="38">
                    <c:v>5.9482081023091798E-4</c:v>
                  </c:pt>
                  <c:pt idx="39">
                    <c:v>2.4492995003429018E-4</c:v>
                  </c:pt>
                  <c:pt idx="40">
                    <c:v>1.4605223614399626E-4</c:v>
                  </c:pt>
                  <c:pt idx="41">
                    <c:v>7.8901151820780119E-5</c:v>
                  </c:pt>
                  <c:pt idx="42">
                    <c:v>4.0201590584670955E-3</c:v>
                  </c:pt>
                  <c:pt idx="43">
                    <c:v>2.207765446998911E-4</c:v>
                  </c:pt>
                  <c:pt idx="44">
                    <c:v>2.4804303707760204E-4</c:v>
                  </c:pt>
                  <c:pt idx="45">
                    <c:v>3.1296644036785592E-4</c:v>
                  </c:pt>
                  <c:pt idx="46">
                    <c:v>3.650267838402643E-4</c:v>
                  </c:pt>
                  <c:pt idx="47">
                    <c:v>4.6848752150023087E-4</c:v>
                  </c:pt>
                </c:numCache>
              </c:numRef>
            </c:plus>
            <c:minus>
              <c:numRef>
                <c:f>Yields!$Q$3:$Q$50</c:f>
                <c:numCache>
                  <c:formatCode>General</c:formatCode>
                  <c:ptCount val="48"/>
                  <c:pt idx="1">
                    <c:v>2.3774274074154123E-4</c:v>
                  </c:pt>
                  <c:pt idx="2">
                    <c:v>2.1015104606435876E-4</c:v>
                  </c:pt>
                  <c:pt idx="3">
                    <c:v>2.4504947913951138E-4</c:v>
                  </c:pt>
                  <c:pt idx="4">
                    <c:v>1.8529700234177072E-4</c:v>
                  </c:pt>
                  <c:pt idx="5">
                    <c:v>0</c:v>
                  </c:pt>
                  <c:pt idx="6">
                    <c:v>1.8759475841793037E-4</c:v>
                  </c:pt>
                  <c:pt idx="7">
                    <c:v>2.3673619696451588E-4</c:v>
                  </c:pt>
                  <c:pt idx="8">
                    <c:v>2.5619706871882132E-4</c:v>
                  </c:pt>
                  <c:pt idx="9">
                    <c:v>2.2018373485813391E-4</c:v>
                  </c:pt>
                  <c:pt idx="10">
                    <c:v>2.6662354067320256E-4</c:v>
                  </c:pt>
                  <c:pt idx="11">
                    <c:v>2.9047431644834245E-4</c:v>
                  </c:pt>
                  <c:pt idx="12">
                    <c:v>3.0418101714207215E-4</c:v>
                  </c:pt>
                  <c:pt idx="13">
                    <c:v>3.3125545818652694E-4</c:v>
                  </c:pt>
                  <c:pt idx="14">
                    <c:v>3.6716290773440905E-4</c:v>
                  </c:pt>
                  <c:pt idx="15">
                    <c:v>4.1946523298224433E-4</c:v>
                  </c:pt>
                  <c:pt idx="16">
                    <c:v>5.3910744485226238E-4</c:v>
                  </c:pt>
                  <c:pt idx="17">
                    <c:v>6.2923120077023969E-4</c:v>
                  </c:pt>
                  <c:pt idx="18">
                    <c:v>6.8776746512532654E-4</c:v>
                  </c:pt>
                  <c:pt idx="19">
                    <c:v>8.0860948572436704E-4</c:v>
                  </c:pt>
                  <c:pt idx="20">
                    <c:v>1.0634832429532259E-3</c:v>
                  </c:pt>
                  <c:pt idx="21">
                    <c:v>1.3464300369306524E-3</c:v>
                  </c:pt>
                  <c:pt idx="22">
                    <c:v>1.2778025094392507E-3</c:v>
                  </c:pt>
                  <c:pt idx="23">
                    <c:v>1.5211850907932462E-3</c:v>
                  </c:pt>
                  <c:pt idx="24">
                    <c:v>1.5925796289814492E-3</c:v>
                  </c:pt>
                  <c:pt idx="25">
                    <c:v>1.5921294731703654E-3</c:v>
                  </c:pt>
                  <c:pt idx="26">
                    <c:v>2.7339931573802543E-3</c:v>
                  </c:pt>
                  <c:pt idx="27">
                    <c:v>2.7902356361298995E-3</c:v>
                  </c:pt>
                  <c:pt idx="28">
                    <c:v>2.8425897868779131E-3</c:v>
                  </c:pt>
                  <c:pt idx="29">
                    <c:v>3.1780713079749725E-3</c:v>
                  </c:pt>
                  <c:pt idx="30">
                    <c:v>6.8965517241379309E-3</c:v>
                  </c:pt>
                  <c:pt idx="31">
                    <c:v>6.0482453055770444E-3</c:v>
                  </c:pt>
                  <c:pt idx="32">
                    <c:v>5.0712208218360805E-3</c:v>
                  </c:pt>
                  <c:pt idx="33">
                    <c:v>3.6596051749909798E-3</c:v>
                  </c:pt>
                  <c:pt idx="34">
                    <c:v>3.1615925058548012E-3</c:v>
                  </c:pt>
                  <c:pt idx="35">
                    <c:v>1.553511177998398E-3</c:v>
                  </c:pt>
                  <c:pt idx="36">
                    <c:v>1.3018411753766041E-3</c:v>
                  </c:pt>
                  <c:pt idx="37">
                    <c:v>9.0097945185572698E-4</c:v>
                  </c:pt>
                  <c:pt idx="38">
                    <c:v>5.9482081023091798E-4</c:v>
                  </c:pt>
                  <c:pt idx="39">
                    <c:v>2.4492995003429018E-4</c:v>
                  </c:pt>
                  <c:pt idx="40">
                    <c:v>1.4605223614399626E-4</c:v>
                  </c:pt>
                  <c:pt idx="41">
                    <c:v>7.8901151820780119E-5</c:v>
                  </c:pt>
                  <c:pt idx="42">
                    <c:v>4.0201590584670955E-3</c:v>
                  </c:pt>
                  <c:pt idx="43">
                    <c:v>2.207765446998911E-4</c:v>
                  </c:pt>
                  <c:pt idx="44">
                    <c:v>2.4804303707760204E-4</c:v>
                  </c:pt>
                  <c:pt idx="45">
                    <c:v>3.1296644036785592E-4</c:v>
                  </c:pt>
                  <c:pt idx="46">
                    <c:v>3.650267838402643E-4</c:v>
                  </c:pt>
                  <c:pt idx="47">
                    <c:v>4.6848752150023087E-4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Yields!$O$3:$O$45</c:f>
              <c:numCache>
                <c:formatCode>0.00</c:formatCode>
                <c:ptCount val="43"/>
                <c:pt idx="0">
                  <c:v>910.93932183398522</c:v>
                </c:pt>
                <c:pt idx="1">
                  <c:v>910.93932183398522</c:v>
                </c:pt>
                <c:pt idx="2">
                  <c:v>910.54290218819756</c:v>
                </c:pt>
                <c:pt idx="3">
                  <c:v>910.01447686617166</c:v>
                </c:pt>
                <c:pt idx="4">
                  <c:v>909.48620492207817</c:v>
                </c:pt>
                <c:pt idx="5">
                  <c:v>908.9580863559172</c:v>
                </c:pt>
                <c:pt idx="6">
                  <c:v>908.9580863559172</c:v>
                </c:pt>
                <c:pt idx="7">
                  <c:v>908.43012116768909</c:v>
                </c:pt>
                <c:pt idx="8">
                  <c:v>907.90230935739316</c:v>
                </c:pt>
                <c:pt idx="9">
                  <c:v>907.50655115393954</c:v>
                </c:pt>
                <c:pt idx="10">
                  <c:v>906.97900775502546</c:v>
                </c:pt>
                <c:pt idx="11">
                  <c:v>906.45161773404425</c:v>
                </c:pt>
                <c:pt idx="12">
                  <c:v>905.92438109099521</c:v>
                </c:pt>
                <c:pt idx="13">
                  <c:v>905.52905426297684</c:v>
                </c:pt>
                <c:pt idx="14">
                  <c:v>905.00208603130966</c:v>
                </c:pt>
                <c:pt idx="15">
                  <c:v>904.47527117757556</c:v>
                </c:pt>
                <c:pt idx="16">
                  <c:v>903.94860970177331</c:v>
                </c:pt>
                <c:pt idx="17">
                  <c:v>903.42210160390425</c:v>
                </c:pt>
                <c:pt idx="18">
                  <c:v>903.02732118477013</c:v>
                </c:pt>
                <c:pt idx="19">
                  <c:v>902.50108149828282</c:v>
                </c:pt>
                <c:pt idx="20">
                  <c:v>901.97499518972779</c:v>
                </c:pt>
                <c:pt idx="21">
                  <c:v>901.4490622591054</c:v>
                </c:pt>
                <c:pt idx="22">
                  <c:v>901.05471321540654</c:v>
                </c:pt>
                <c:pt idx="23">
                  <c:v>900.39765653165784</c:v>
                </c:pt>
                <c:pt idx="24">
                  <c:v>900.39765653165784</c:v>
                </c:pt>
                <c:pt idx="25">
                  <c:v>900.00353755485799</c:v>
                </c:pt>
                <c:pt idx="26">
                  <c:v>899.47817979148283</c:v>
                </c:pt>
                <c:pt idx="27">
                  <c:v>898.95297540603985</c:v>
                </c:pt>
                <c:pt idx="28">
                  <c:v>898.42792439852929</c:v>
                </c:pt>
                <c:pt idx="29">
                  <c:v>898.03423679716468</c:v>
                </c:pt>
                <c:pt idx="30">
                  <c:v>897.50945420103631</c:v>
                </c:pt>
                <c:pt idx="31">
                  <c:v>896.98482498284022</c:v>
                </c:pt>
                <c:pt idx="32">
                  <c:v>896.46034914257666</c:v>
                </c:pt>
                <c:pt idx="33">
                  <c:v>896.06709291664731</c:v>
                </c:pt>
                <c:pt idx="34">
                  <c:v>895.54288548776594</c:v>
                </c:pt>
                <c:pt idx="35">
                  <c:v>895.01883143681687</c:v>
                </c:pt>
                <c:pt idx="36">
                  <c:v>894.49493076380008</c:v>
                </c:pt>
                <c:pt idx="37">
                  <c:v>893.97118346871628</c:v>
                </c:pt>
                <c:pt idx="38">
                  <c:v>893.05499476796945</c:v>
                </c:pt>
                <c:pt idx="39">
                  <c:v>889.91734240233984</c:v>
                </c:pt>
                <c:pt idx="40">
                  <c:v>884.9606852737088</c:v>
                </c:pt>
                <c:pt idx="41">
                  <c:v>879.88798335994261</c:v>
                </c:pt>
                <c:pt idx="42">
                  <c:v>898.5591727712258</c:v>
                </c:pt>
              </c:numCache>
            </c:numRef>
          </c:xVal>
          <c:yVal>
            <c:numRef>
              <c:f>Yields!$P$3:$P$45</c:f>
              <c:numCache>
                <c:formatCode>General</c:formatCode>
                <c:ptCount val="43"/>
                <c:pt idx="1">
                  <c:v>5.2897759814992925E-3</c:v>
                </c:pt>
                <c:pt idx="2">
                  <c:v>6.7360915658129282E-3</c:v>
                </c:pt>
                <c:pt idx="3">
                  <c:v>6.8405301410859338E-3</c:v>
                </c:pt>
                <c:pt idx="4">
                  <c:v>7.3767375587439421E-3</c:v>
                </c:pt>
                <c:pt idx="5">
                  <c:v>0</c:v>
                </c:pt>
                <c:pt idx="6">
                  <c:v>7.9743148947162851E-3</c:v>
                </c:pt>
                <c:pt idx="7">
                  <c:v>8.5356551016650441E-3</c:v>
                </c:pt>
                <c:pt idx="8">
                  <c:v>8.9813991260296218E-3</c:v>
                </c:pt>
                <c:pt idx="9">
                  <c:v>1.0128451803474161E-2</c:v>
                </c:pt>
                <c:pt idx="10">
                  <c:v>1.1600309458142289E-2</c:v>
                </c:pt>
                <c:pt idx="11">
                  <c:v>1.2106219898427691E-2</c:v>
                </c:pt>
                <c:pt idx="12">
                  <c:v>1.317790664586461E-2</c:v>
                </c:pt>
                <c:pt idx="13">
                  <c:v>1.4991818993987211E-2</c:v>
                </c:pt>
                <c:pt idx="14">
                  <c:v>1.9782737468729959E-2</c:v>
                </c:pt>
                <c:pt idx="15">
                  <c:v>2.3991365154716171E-2</c:v>
                </c:pt>
                <c:pt idx="16">
                  <c:v>2.8964101352199633E-2</c:v>
                </c:pt>
                <c:pt idx="17">
                  <c:v>3.9088145435799464E-2</c:v>
                </c:pt>
                <c:pt idx="18">
                  <c:v>5.2256433057300058E-2</c:v>
                </c:pt>
                <c:pt idx="19">
                  <c:v>6.7320415184215943E-2</c:v>
                </c:pt>
                <c:pt idx="20">
                  <c:v>8.9160135665970447E-2</c:v>
                </c:pt>
                <c:pt idx="21">
                  <c:v>0.10566270004103406</c:v>
                </c:pt>
                <c:pt idx="22">
                  <c:v>0.15418542150995038</c:v>
                </c:pt>
                <c:pt idx="23">
                  <c:v>0.22660082828926409</c:v>
                </c:pt>
                <c:pt idx="24">
                  <c:v>0.22900770038501925</c:v>
                </c:pt>
                <c:pt idx="25">
                  <c:v>0.26373023919492322</c:v>
                </c:pt>
                <c:pt idx="26">
                  <c:v>0.3588404203323558</c:v>
                </c:pt>
                <c:pt idx="27">
                  <c:v>0.40860152221232088</c:v>
                </c:pt>
                <c:pt idx="28">
                  <c:v>0.44775839429750514</c:v>
                </c:pt>
                <c:pt idx="29">
                  <c:v>0.46235971794617142</c:v>
                </c:pt>
                <c:pt idx="30">
                  <c:v>0.45332798716920608</c:v>
                </c:pt>
                <c:pt idx="31">
                  <c:v>0.38279766509599833</c:v>
                </c:pt>
                <c:pt idx="32">
                  <c:v>0.24722201506450892</c:v>
                </c:pt>
                <c:pt idx="33">
                  <c:v>0.15561053553940518</c:v>
                </c:pt>
                <c:pt idx="34">
                  <c:v>0.10884074941451991</c:v>
                </c:pt>
                <c:pt idx="35">
                  <c:v>7.2335364225550411E-2</c:v>
                </c:pt>
                <c:pt idx="36">
                  <c:v>4.7679933048168123E-2</c:v>
                </c:pt>
                <c:pt idx="37">
                  <c:v>3.5734007614729564E-2</c:v>
                </c:pt>
                <c:pt idx="38">
                  <c:v>2.1445414568861131E-2</c:v>
                </c:pt>
                <c:pt idx="39">
                  <c:v>9.9482381372260863E-3</c:v>
                </c:pt>
                <c:pt idx="40">
                  <c:v>4.8000629148094156E-3</c:v>
                </c:pt>
                <c:pt idx="41">
                  <c:v>3.1737308137565518E-3</c:v>
                </c:pt>
                <c:pt idx="42">
                  <c:v>0.43563375768345619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9-BD42-8EF6-BFCA4E49ED98}"/>
            </c:ext>
          </c:extLst>
        </c:ser>
        <c:ser>
          <c:idx val="1"/>
          <c:order val="1"/>
          <c:tx>
            <c:v>Part 1: Y2/Q</c:v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Yields!$S$3:$S$50</c:f>
                <c:numCache>
                  <c:formatCode>General</c:formatCode>
                  <c:ptCount val="48"/>
                  <c:pt idx="1">
                    <c:v>2.3774274074154123E-4</c:v>
                  </c:pt>
                  <c:pt idx="2">
                    <c:v>1.8388216530631392E-4</c:v>
                  </c:pt>
                  <c:pt idx="3">
                    <c:v>2.4504947913951138E-4</c:v>
                  </c:pt>
                  <c:pt idx="4">
                    <c:v>1.8210222643932642E-4</c:v>
                  </c:pt>
                  <c:pt idx="5">
                    <c:v>0</c:v>
                  </c:pt>
                  <c:pt idx="6">
                    <c:v>1.8759475841793037E-4</c:v>
                  </c:pt>
                  <c:pt idx="7">
                    <c:v>2.2796818966953379E-4</c:v>
                  </c:pt>
                  <c:pt idx="8">
                    <c:v>2.5619706871882132E-4</c:v>
                  </c:pt>
                  <c:pt idx="9">
                    <c:v>2.167962927833934E-4</c:v>
                  </c:pt>
                  <c:pt idx="10">
                    <c:v>2.6662354067320256E-4</c:v>
                  </c:pt>
                  <c:pt idx="11">
                    <c:v>2.8578924682820788E-4</c:v>
                  </c:pt>
                  <c:pt idx="12">
                    <c:v>2.9927487170429678E-4</c:v>
                  </c:pt>
                  <c:pt idx="13">
                    <c:v>3.2121741399905644E-4</c:v>
                  </c:pt>
                  <c:pt idx="14">
                    <c:v>3.5247639142503269E-4</c:v>
                  </c:pt>
                  <c:pt idx="15">
                    <c:v>3.9900351430018365E-4</c:v>
                  </c:pt>
                  <c:pt idx="16">
                    <c:v>5.3910744485226238E-4</c:v>
                  </c:pt>
                  <c:pt idx="17">
                    <c:v>6.2165010196577888E-4</c:v>
                  </c:pt>
                  <c:pt idx="18">
                    <c:v>6.8082031901294947E-4</c:v>
                  </c:pt>
                  <c:pt idx="19">
                    <c:v>7.9390749507483318E-4</c:v>
                  </c:pt>
                  <c:pt idx="20">
                    <c:v>1.0539023128365301E-3</c:v>
                  </c:pt>
                  <c:pt idx="21">
                    <c:v>1.3207837505129257E-3</c:v>
                  </c:pt>
                  <c:pt idx="22">
                    <c:v>1.2860463965969234E-3</c:v>
                  </c:pt>
                  <c:pt idx="23">
                    <c:v>1.5450780503345014E-3</c:v>
                  </c:pt>
                  <c:pt idx="24">
                    <c:v>1.6275813790689534E-3</c:v>
                  </c:pt>
                  <c:pt idx="25">
                    <c:v>1.614659607224663E-3</c:v>
                  </c:pt>
                  <c:pt idx="26">
                    <c:v>2.6728983382209187E-3</c:v>
                  </c:pt>
                  <c:pt idx="27">
                    <c:v>2.8194527632097936E-3</c:v>
                  </c:pt>
                  <c:pt idx="28">
                    <c:v>2.9291661255645501E-3</c:v>
                  </c:pt>
                  <c:pt idx="29">
                    <c:v>3.1780713079749725E-3</c:v>
                  </c:pt>
                  <c:pt idx="30">
                    <c:v>6.7361668003207698E-3</c:v>
                  </c:pt>
                  <c:pt idx="31">
                    <c:v>5.9075884380054853E-3</c:v>
                  </c:pt>
                  <c:pt idx="32">
                    <c:v>5.0712208218360805E-3</c:v>
                  </c:pt>
                  <c:pt idx="33">
                    <c:v>3.3503427658368124E-3</c:v>
                  </c:pt>
                  <c:pt idx="34">
                    <c:v>3.2201405152224825E-3</c:v>
                  </c:pt>
                  <c:pt idx="35">
                    <c:v>1.577784790154623E-3</c:v>
                  </c:pt>
                  <c:pt idx="36">
                    <c:v>1.2785940115305932E-3</c:v>
                  </c:pt>
                  <c:pt idx="37">
                    <c:v>8.428517452843898E-4</c:v>
                  </c:pt>
                  <c:pt idx="38">
                    <c:v>5.9482081023091798E-4</c:v>
                  </c:pt>
                  <c:pt idx="39">
                    <c:v>2.4084778420038535E-4</c:v>
                  </c:pt>
                  <c:pt idx="40">
                    <c:v>1.4043484244615027E-4</c:v>
                  </c:pt>
                  <c:pt idx="41">
                    <c:v>8.0261516507345286E-5</c:v>
                  </c:pt>
                  <c:pt idx="42">
                    <c:v>4.0784222332274885E-3</c:v>
                  </c:pt>
                  <c:pt idx="43">
                    <c:v>2.207765446998911E-4</c:v>
                  </c:pt>
                  <c:pt idx="44">
                    <c:v>2.6092838965306188E-4</c:v>
                  </c:pt>
                  <c:pt idx="45">
                    <c:v>3.3302839167348772E-4</c:v>
                  </c:pt>
                  <c:pt idx="46">
                    <c:v>3.7871528823427418E-4</c:v>
                  </c:pt>
                  <c:pt idx="47">
                    <c:v>4.8187287925738033E-4</c:v>
                  </c:pt>
                </c:numCache>
              </c:numRef>
            </c:plus>
            <c:minus>
              <c:numRef>
                <c:f>Yields!$S$3:$S$50</c:f>
                <c:numCache>
                  <c:formatCode>General</c:formatCode>
                  <c:ptCount val="48"/>
                  <c:pt idx="1">
                    <c:v>2.3774274074154123E-4</c:v>
                  </c:pt>
                  <c:pt idx="2">
                    <c:v>1.8388216530631392E-4</c:v>
                  </c:pt>
                  <c:pt idx="3">
                    <c:v>2.4504947913951138E-4</c:v>
                  </c:pt>
                  <c:pt idx="4">
                    <c:v>1.8210222643932642E-4</c:v>
                  </c:pt>
                  <c:pt idx="5">
                    <c:v>0</c:v>
                  </c:pt>
                  <c:pt idx="6">
                    <c:v>1.8759475841793037E-4</c:v>
                  </c:pt>
                  <c:pt idx="7">
                    <c:v>2.2796818966953379E-4</c:v>
                  </c:pt>
                  <c:pt idx="8">
                    <c:v>2.5619706871882132E-4</c:v>
                  </c:pt>
                  <c:pt idx="9">
                    <c:v>2.167962927833934E-4</c:v>
                  </c:pt>
                  <c:pt idx="10">
                    <c:v>2.6662354067320256E-4</c:v>
                  </c:pt>
                  <c:pt idx="11">
                    <c:v>2.8578924682820788E-4</c:v>
                  </c:pt>
                  <c:pt idx="12">
                    <c:v>2.9927487170429678E-4</c:v>
                  </c:pt>
                  <c:pt idx="13">
                    <c:v>3.2121741399905644E-4</c:v>
                  </c:pt>
                  <c:pt idx="14">
                    <c:v>3.5247639142503269E-4</c:v>
                  </c:pt>
                  <c:pt idx="15">
                    <c:v>3.9900351430018365E-4</c:v>
                  </c:pt>
                  <c:pt idx="16">
                    <c:v>5.3910744485226238E-4</c:v>
                  </c:pt>
                  <c:pt idx="17">
                    <c:v>6.2165010196577888E-4</c:v>
                  </c:pt>
                  <c:pt idx="18">
                    <c:v>6.8082031901294947E-4</c:v>
                  </c:pt>
                  <c:pt idx="19">
                    <c:v>7.9390749507483318E-4</c:v>
                  </c:pt>
                  <c:pt idx="20">
                    <c:v>1.0539023128365301E-3</c:v>
                  </c:pt>
                  <c:pt idx="21">
                    <c:v>1.3207837505129257E-3</c:v>
                  </c:pt>
                  <c:pt idx="22">
                    <c:v>1.2860463965969234E-3</c:v>
                  </c:pt>
                  <c:pt idx="23">
                    <c:v>1.5450780503345014E-3</c:v>
                  </c:pt>
                  <c:pt idx="24">
                    <c:v>1.6275813790689534E-3</c:v>
                  </c:pt>
                  <c:pt idx="25">
                    <c:v>1.614659607224663E-3</c:v>
                  </c:pt>
                  <c:pt idx="26">
                    <c:v>2.6728983382209187E-3</c:v>
                  </c:pt>
                  <c:pt idx="27">
                    <c:v>2.8194527632097936E-3</c:v>
                  </c:pt>
                  <c:pt idx="28">
                    <c:v>2.9291661255645501E-3</c:v>
                  </c:pt>
                  <c:pt idx="29">
                    <c:v>3.1780713079749725E-3</c:v>
                  </c:pt>
                  <c:pt idx="30">
                    <c:v>6.7361668003207698E-3</c:v>
                  </c:pt>
                  <c:pt idx="31">
                    <c:v>5.9075884380054853E-3</c:v>
                  </c:pt>
                  <c:pt idx="32">
                    <c:v>5.0712208218360805E-3</c:v>
                  </c:pt>
                  <c:pt idx="33">
                    <c:v>3.3503427658368124E-3</c:v>
                  </c:pt>
                  <c:pt idx="34">
                    <c:v>3.2201405152224825E-3</c:v>
                  </c:pt>
                  <c:pt idx="35">
                    <c:v>1.577784790154623E-3</c:v>
                  </c:pt>
                  <c:pt idx="36">
                    <c:v>1.2785940115305932E-3</c:v>
                  </c:pt>
                  <c:pt idx="37">
                    <c:v>8.428517452843898E-4</c:v>
                  </c:pt>
                  <c:pt idx="38">
                    <c:v>5.9482081023091798E-4</c:v>
                  </c:pt>
                  <c:pt idx="39">
                    <c:v>2.4084778420038535E-4</c:v>
                  </c:pt>
                  <c:pt idx="40">
                    <c:v>1.4043484244615027E-4</c:v>
                  </c:pt>
                  <c:pt idx="41">
                    <c:v>8.0261516507345286E-5</c:v>
                  </c:pt>
                  <c:pt idx="42">
                    <c:v>4.0784222332274885E-3</c:v>
                  </c:pt>
                  <c:pt idx="43">
                    <c:v>2.207765446998911E-4</c:v>
                  </c:pt>
                  <c:pt idx="44">
                    <c:v>2.6092838965306188E-4</c:v>
                  </c:pt>
                  <c:pt idx="45">
                    <c:v>3.3302839167348772E-4</c:v>
                  </c:pt>
                  <c:pt idx="46">
                    <c:v>3.7871528823427418E-4</c:v>
                  </c:pt>
                  <c:pt idx="47">
                    <c:v>4.8187287925738033E-4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Yields!$O$3:$O$45</c:f>
              <c:numCache>
                <c:formatCode>0.00</c:formatCode>
                <c:ptCount val="43"/>
                <c:pt idx="0">
                  <c:v>910.93932183398522</c:v>
                </c:pt>
                <c:pt idx="1">
                  <c:v>910.93932183398522</c:v>
                </c:pt>
                <c:pt idx="2">
                  <c:v>910.54290218819756</c:v>
                </c:pt>
                <c:pt idx="3">
                  <c:v>910.01447686617166</c:v>
                </c:pt>
                <c:pt idx="4">
                  <c:v>909.48620492207817</c:v>
                </c:pt>
                <c:pt idx="5">
                  <c:v>908.9580863559172</c:v>
                </c:pt>
                <c:pt idx="6">
                  <c:v>908.9580863559172</c:v>
                </c:pt>
                <c:pt idx="7">
                  <c:v>908.43012116768909</c:v>
                </c:pt>
                <c:pt idx="8">
                  <c:v>907.90230935739316</c:v>
                </c:pt>
                <c:pt idx="9">
                  <c:v>907.50655115393954</c:v>
                </c:pt>
                <c:pt idx="10">
                  <c:v>906.97900775502546</c:v>
                </c:pt>
                <c:pt idx="11">
                  <c:v>906.45161773404425</c:v>
                </c:pt>
                <c:pt idx="12">
                  <c:v>905.92438109099521</c:v>
                </c:pt>
                <c:pt idx="13">
                  <c:v>905.52905426297684</c:v>
                </c:pt>
                <c:pt idx="14">
                  <c:v>905.00208603130966</c:v>
                </c:pt>
                <c:pt idx="15">
                  <c:v>904.47527117757556</c:v>
                </c:pt>
                <c:pt idx="16">
                  <c:v>903.94860970177331</c:v>
                </c:pt>
                <c:pt idx="17">
                  <c:v>903.42210160390425</c:v>
                </c:pt>
                <c:pt idx="18">
                  <c:v>903.02732118477013</c:v>
                </c:pt>
                <c:pt idx="19">
                  <c:v>902.50108149828282</c:v>
                </c:pt>
                <c:pt idx="20">
                  <c:v>901.97499518972779</c:v>
                </c:pt>
                <c:pt idx="21">
                  <c:v>901.4490622591054</c:v>
                </c:pt>
                <c:pt idx="22">
                  <c:v>901.05471321540654</c:v>
                </c:pt>
                <c:pt idx="23">
                  <c:v>900.39765653165784</c:v>
                </c:pt>
                <c:pt idx="24">
                  <c:v>900.39765653165784</c:v>
                </c:pt>
                <c:pt idx="25">
                  <c:v>900.00353755485799</c:v>
                </c:pt>
                <c:pt idx="26">
                  <c:v>899.47817979148283</c:v>
                </c:pt>
                <c:pt idx="27">
                  <c:v>898.95297540603985</c:v>
                </c:pt>
                <c:pt idx="28">
                  <c:v>898.42792439852929</c:v>
                </c:pt>
                <c:pt idx="29">
                  <c:v>898.03423679716468</c:v>
                </c:pt>
                <c:pt idx="30">
                  <c:v>897.50945420103631</c:v>
                </c:pt>
                <c:pt idx="31">
                  <c:v>896.98482498284022</c:v>
                </c:pt>
                <c:pt idx="32">
                  <c:v>896.46034914257666</c:v>
                </c:pt>
                <c:pt idx="33">
                  <c:v>896.06709291664731</c:v>
                </c:pt>
                <c:pt idx="34">
                  <c:v>895.54288548776594</c:v>
                </c:pt>
                <c:pt idx="35">
                  <c:v>895.01883143681687</c:v>
                </c:pt>
                <c:pt idx="36">
                  <c:v>894.49493076380008</c:v>
                </c:pt>
                <c:pt idx="37">
                  <c:v>893.97118346871628</c:v>
                </c:pt>
                <c:pt idx="38">
                  <c:v>893.05499476796945</c:v>
                </c:pt>
                <c:pt idx="39">
                  <c:v>889.91734240233984</c:v>
                </c:pt>
                <c:pt idx="40">
                  <c:v>884.9606852737088</c:v>
                </c:pt>
                <c:pt idx="41">
                  <c:v>879.88798335994261</c:v>
                </c:pt>
                <c:pt idx="42">
                  <c:v>898.5591727712258</c:v>
                </c:pt>
              </c:numCache>
            </c:numRef>
          </c:xVal>
          <c:yVal>
            <c:numRef>
              <c:f>Yields!$R$3:$R$45</c:f>
              <c:numCache>
                <c:formatCode>General</c:formatCode>
                <c:ptCount val="43"/>
                <c:pt idx="1">
                  <c:v>6.0192139360472031E-3</c:v>
                </c:pt>
                <c:pt idx="2">
                  <c:v>6.5784782812646587E-3</c:v>
                </c:pt>
                <c:pt idx="3">
                  <c:v>7.1272901698662136E-3</c:v>
                </c:pt>
                <c:pt idx="4">
                  <c:v>8.0540300500621387E-3</c:v>
                </c:pt>
                <c:pt idx="5">
                  <c:v>0</c:v>
                </c:pt>
                <c:pt idx="6">
                  <c:v>8.6724134219436661E-3</c:v>
                </c:pt>
                <c:pt idx="7">
                  <c:v>8.5137350834275892E-3</c:v>
                </c:pt>
                <c:pt idx="8">
                  <c:v>9.4647898217255118E-3</c:v>
                </c:pt>
                <c:pt idx="9">
                  <c:v>1.0819489986721227E-2</c:v>
                </c:pt>
                <c:pt idx="10">
                  <c:v>1.2299649892694952E-2</c:v>
                </c:pt>
                <c:pt idx="11">
                  <c:v>1.3619497385731151E-2</c:v>
                </c:pt>
                <c:pt idx="12">
                  <c:v>1.4330850823741819E-2</c:v>
                </c:pt>
                <c:pt idx="13">
                  <c:v>1.6477449533732848E-2</c:v>
                </c:pt>
                <c:pt idx="14">
                  <c:v>2.1231807077921761E-2</c:v>
                </c:pt>
                <c:pt idx="15">
                  <c:v>2.5684572375656693E-2</c:v>
                </c:pt>
                <c:pt idx="16">
                  <c:v>3.1290386901904603E-2</c:v>
                </c:pt>
                <c:pt idx="17">
                  <c:v>4.1802178807796402E-2</c:v>
                </c:pt>
                <c:pt idx="18">
                  <c:v>5.5820319012949482E-2</c:v>
                </c:pt>
                <c:pt idx="19">
                  <c:v>7.270869475727014E-2</c:v>
                </c:pt>
                <c:pt idx="20">
                  <c:v>9.7141050453177988E-2</c:v>
                </c:pt>
                <c:pt idx="21">
                  <c:v>0.11637002462043496</c:v>
                </c:pt>
                <c:pt idx="22">
                  <c:v>0.16553725412606551</c:v>
                </c:pt>
                <c:pt idx="23">
                  <c:v>0.24758681108633324</c:v>
                </c:pt>
                <c:pt idx="24">
                  <c:v>0.24909870493524677</c:v>
                </c:pt>
                <c:pt idx="25">
                  <c:v>0.28826555518005331</c:v>
                </c:pt>
                <c:pt idx="26">
                  <c:v>0.38947947214076245</c:v>
                </c:pt>
                <c:pt idx="27">
                  <c:v>0.44315077498429578</c:v>
                </c:pt>
                <c:pt idx="28">
                  <c:v>0.49577940348902644</c:v>
                </c:pt>
                <c:pt idx="29">
                  <c:v>0.50604164597609824</c:v>
                </c:pt>
                <c:pt idx="30">
                  <c:v>0.46214915797914996</c:v>
                </c:pt>
                <c:pt idx="31">
                  <c:v>0.40860820029537942</c:v>
                </c:pt>
                <c:pt idx="32">
                  <c:v>0.27906629875456784</c:v>
                </c:pt>
                <c:pt idx="33">
                  <c:v>0.16988815009535591</c:v>
                </c:pt>
                <c:pt idx="34">
                  <c:v>0.12833723653395784</c:v>
                </c:pt>
                <c:pt idx="35">
                  <c:v>8.1025317377478936E-2</c:v>
                </c:pt>
                <c:pt idx="36">
                  <c:v>5.2794309094290497E-2</c:v>
                </c:pt>
                <c:pt idx="37">
                  <c:v>3.5893858807800737E-2</c:v>
                </c:pt>
                <c:pt idx="38">
                  <c:v>2.589594884541032E-2</c:v>
                </c:pt>
                <c:pt idx="39">
                  <c:v>1.1111655399888965E-2</c:v>
                </c:pt>
                <c:pt idx="40">
                  <c:v>5.2297935326946357E-3</c:v>
                </c:pt>
                <c:pt idx="41">
                  <c:v>3.557353655367931E-3</c:v>
                </c:pt>
                <c:pt idx="42">
                  <c:v>0.47933113875375072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59-BD42-8EF6-BFCA4E49ED98}"/>
            </c:ext>
          </c:extLst>
        </c:ser>
        <c:ser>
          <c:idx val="2"/>
          <c:order val="2"/>
          <c:tx>
            <c:v>Part 2: Y1/C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Yields!$O$46:$O$100</c:f>
              <c:numCache>
                <c:formatCode>0.00</c:formatCode>
                <c:ptCount val="55"/>
                <c:pt idx="0">
                  <c:v>1999.4936118877085</c:v>
                </c:pt>
                <c:pt idx="1">
                  <c:v>1989.5987741113647</c:v>
                </c:pt>
                <c:pt idx="2">
                  <c:v>1984.5240159746907</c:v>
                </c:pt>
                <c:pt idx="3">
                  <c:v>1980.0402086328477</c:v>
                </c:pt>
                <c:pt idx="4">
                  <c:v>1970.1159422325914</c:v>
                </c:pt>
                <c:pt idx="5">
                  <c:v>1960.0227540049618</c:v>
                </c:pt>
                <c:pt idx="6">
                  <c:v>1950.3422099325453</c:v>
                </c:pt>
                <c:pt idx="7">
                  <c:v>1939.1428025388332</c:v>
                </c:pt>
                <c:pt idx="8">
                  <c:v>1899.2446009515436</c:v>
                </c:pt>
                <c:pt idx="9">
                  <c:v>1798.7127858399977</c:v>
                </c:pt>
                <c:pt idx="10">
                  <c:v>1699.9756068055344</c:v>
                </c:pt>
                <c:pt idx="11">
                  <c:v>1651.7945183228362</c:v>
                </c:pt>
                <c:pt idx="12">
                  <c:v>1612.5243418525051</c:v>
                </c:pt>
                <c:pt idx="13">
                  <c:v>1562.5774819172216</c:v>
                </c:pt>
                <c:pt idx="14">
                  <c:v>1512.5988544404154</c:v>
                </c:pt>
                <c:pt idx="15">
                  <c:v>1461.6240730481004</c:v>
                </c:pt>
                <c:pt idx="16">
                  <c:v>0</c:v>
                </c:pt>
                <c:pt idx="17">
                  <c:v>1412.0494719956457</c:v>
                </c:pt>
                <c:pt idx="18">
                  <c:v>1363.119994296552</c:v>
                </c:pt>
                <c:pt idx="19">
                  <c:v>1312.8312238427125</c:v>
                </c:pt>
                <c:pt idx="20">
                  <c:v>1264.8887571047082</c:v>
                </c:pt>
                <c:pt idx="21">
                  <c:v>1238.0915185532529</c:v>
                </c:pt>
                <c:pt idx="22">
                  <c:v>1212.4958139668229</c:v>
                </c:pt>
                <c:pt idx="23">
                  <c:v>1212.3433515088345</c:v>
                </c:pt>
                <c:pt idx="24">
                  <c:v>1207.621770027097</c:v>
                </c:pt>
                <c:pt idx="25">
                  <c:v>1200.4808146238574</c:v>
                </c:pt>
                <c:pt idx="26">
                  <c:v>1185.3577504770587</c:v>
                </c:pt>
                <c:pt idx="27">
                  <c:v>1159.8685428994643</c:v>
                </c:pt>
                <c:pt idx="28">
                  <c:v>1136.1317740621562</c:v>
                </c:pt>
                <c:pt idx="29">
                  <c:v>1110.304770760421</c:v>
                </c:pt>
                <c:pt idx="30">
                  <c:v>1090.9847543500807</c:v>
                </c:pt>
                <c:pt idx="31">
                  <c:v>1062.1086121289627</c:v>
                </c:pt>
                <c:pt idx="32">
                  <c:v>1034.4645644259251</c:v>
                </c:pt>
                <c:pt idx="33">
                  <c:v>1026.4528441552682</c:v>
                </c:pt>
                <c:pt idx="34">
                  <c:v>1026.4528441552682</c:v>
                </c:pt>
                <c:pt idx="35">
                  <c:v>1009.9661543271294</c:v>
                </c:pt>
                <c:pt idx="36">
                  <c:v>985.62384941221944</c:v>
                </c:pt>
                <c:pt idx="37">
                  <c:v>985.62384941221944</c:v>
                </c:pt>
                <c:pt idx="38">
                  <c:v>965.47925545438011</c:v>
                </c:pt>
                <c:pt idx="39">
                  <c:v>908.23217376485161</c:v>
                </c:pt>
                <c:pt idx="40">
                  <c:v>907.90230935739316</c:v>
                </c:pt>
                <c:pt idx="41">
                  <c:v>905.00208603130966</c:v>
                </c:pt>
                <c:pt idx="42">
                  <c:v>902.59316237144867</c:v>
                </c:pt>
                <c:pt idx="43">
                  <c:v>899.80651041961619</c:v>
                </c:pt>
                <c:pt idx="44">
                  <c:v>898.99236041465099</c:v>
                </c:pt>
                <c:pt idx="45">
                  <c:v>898.99236041465099</c:v>
                </c:pt>
                <c:pt idx="46">
                  <c:v>896.19816873916966</c:v>
                </c:pt>
                <c:pt idx="47">
                  <c:v>894.03664349274618</c:v>
                </c:pt>
                <c:pt idx="48">
                  <c:v>3899.9964095973337</c:v>
                </c:pt>
                <c:pt idx="49">
                  <c:v>3899.9964095973337</c:v>
                </c:pt>
                <c:pt idx="50">
                  <c:v>3899.9964095973337</c:v>
                </c:pt>
                <c:pt idx="51">
                  <c:v>3810.2601999927738</c:v>
                </c:pt>
                <c:pt idx="52">
                  <c:v>3699.846310610586</c:v>
                </c:pt>
                <c:pt idx="53">
                  <c:v>3699.6066129676251</c:v>
                </c:pt>
                <c:pt idx="54">
                  <c:v>3649.8124660235967</c:v>
                </c:pt>
              </c:numCache>
            </c:numRef>
          </c:xVal>
          <c:yVal>
            <c:numRef>
              <c:f>Yields!$P$46:$P$100</c:f>
              <c:numCache>
                <c:formatCode>General</c:formatCode>
                <c:ptCount val="55"/>
                <c:pt idx="0">
                  <c:v>1.1277265903270436E-2</c:v>
                </c:pt>
                <c:pt idx="1">
                  <c:v>1.3619817672261057E-2</c:v>
                </c:pt>
                <c:pt idx="2">
                  <c:v>1.6956361243519989E-2</c:v>
                </c:pt>
                <c:pt idx="3">
                  <c:v>2.0322866190306713E-2</c:v>
                </c:pt>
                <c:pt idx="4">
                  <c:v>2.2587791215189702E-2</c:v>
                </c:pt>
                <c:pt idx="5">
                  <c:v>1.4451622387559926E-2</c:v>
                </c:pt>
                <c:pt idx="6">
                  <c:v>1.0609126560439821E-2</c:v>
                </c:pt>
                <c:pt idx="7">
                  <c:v>9.0451612903225814E-3</c:v>
                </c:pt>
                <c:pt idx="8">
                  <c:v>9.5038587337184562E-3</c:v>
                </c:pt>
                <c:pt idx="9">
                  <c:v>1.7509222530143032E-2</c:v>
                </c:pt>
                <c:pt idx="10">
                  <c:v>5.3555767693465893E-2</c:v>
                </c:pt>
                <c:pt idx="11">
                  <c:v>0.16846444288646559</c:v>
                </c:pt>
                <c:pt idx="12">
                  <c:v>0.16247111857943805</c:v>
                </c:pt>
                <c:pt idx="13">
                  <c:v>3.3915936544376787E-2</c:v>
                </c:pt>
                <c:pt idx="14">
                  <c:v>1.0582738870016331E-2</c:v>
                </c:pt>
                <c:pt idx="15">
                  <c:v>4.8218960359012715E-3</c:v>
                </c:pt>
                <c:pt idx="16">
                  <c:v>0</c:v>
                </c:pt>
                <c:pt idx="17">
                  <c:v>2.630460339452103E-3</c:v>
                </c:pt>
                <c:pt idx="18">
                  <c:v>1.8834239896432562E-3</c:v>
                </c:pt>
                <c:pt idx="19">
                  <c:v>2.4758043023317103E-3</c:v>
                </c:pt>
                <c:pt idx="20">
                  <c:v>7.7218459139418161E-3</c:v>
                </c:pt>
                <c:pt idx="21">
                  <c:v>2.7501798734002957E-2</c:v>
                </c:pt>
                <c:pt idx="22">
                  <c:v>0.25474507712139394</c:v>
                </c:pt>
                <c:pt idx="23">
                  <c:v>0.25734999846073331</c:v>
                </c:pt>
                <c:pt idx="24">
                  <c:v>0.37134580367488829</c:v>
                </c:pt>
                <c:pt idx="25">
                  <c:v>0.33785158587672054</c:v>
                </c:pt>
                <c:pt idx="26">
                  <c:v>0.11878947711141499</c:v>
                </c:pt>
                <c:pt idx="27">
                  <c:v>4.2381291629204919E-2</c:v>
                </c:pt>
                <c:pt idx="28">
                  <c:v>2.8524625609882209E-2</c:v>
                </c:pt>
                <c:pt idx="29">
                  <c:v>2.0564331376033248E-2</c:v>
                </c:pt>
                <c:pt idx="30">
                  <c:v>2.3026788089056685E-2</c:v>
                </c:pt>
                <c:pt idx="31">
                  <c:v>1.9774554687800563E-2</c:v>
                </c:pt>
                <c:pt idx="32">
                  <c:v>1.476428007227951E-2</c:v>
                </c:pt>
                <c:pt idx="33">
                  <c:v>8.9692754606560503E-3</c:v>
                </c:pt>
                <c:pt idx="34">
                  <c:v>1.3503946857151982E-2</c:v>
                </c:pt>
                <c:pt idx="35">
                  <c:v>1.1293757601018608E-2</c:v>
                </c:pt>
                <c:pt idx="36">
                  <c:v>2.5020850708924102E-3</c:v>
                </c:pt>
                <c:pt idx="37">
                  <c:v>7.7062058400228081E-3</c:v>
                </c:pt>
                <c:pt idx="38">
                  <c:v>5.058761389145649E-3</c:v>
                </c:pt>
                <c:pt idx="39">
                  <c:v>8.5967871544091572E-3</c:v>
                </c:pt>
                <c:pt idx="40">
                  <c:v>9.1760195060211804E-3</c:v>
                </c:pt>
                <c:pt idx="41">
                  <c:v>1.7037332824065232E-2</c:v>
                </c:pt>
                <c:pt idx="42">
                  <c:v>5.4329858601935045E-2</c:v>
                </c:pt>
                <c:pt idx="43">
                  <c:v>0.28261645929460166</c:v>
                </c:pt>
                <c:pt idx="44">
                  <c:v>0</c:v>
                </c:pt>
                <c:pt idx="45">
                  <c:v>0.42575558475689884</c:v>
                </c:pt>
                <c:pt idx="46">
                  <c:v>0.23499172677472729</c:v>
                </c:pt>
                <c:pt idx="47">
                  <c:v>3.4665574479219995E-2</c:v>
                </c:pt>
                <c:pt idx="48">
                  <c:v>9.3377870313506389E-2</c:v>
                </c:pt>
                <c:pt idx="49">
                  <c:v>0</c:v>
                </c:pt>
                <c:pt idx="50">
                  <c:v>8.9852310624106715E-2</c:v>
                </c:pt>
                <c:pt idx="51">
                  <c:v>7.1237626168527135E-2</c:v>
                </c:pt>
                <c:pt idx="52">
                  <c:v>7.8711203265729279E-2</c:v>
                </c:pt>
                <c:pt idx="53">
                  <c:v>8.008835594824866E-2</c:v>
                </c:pt>
                <c:pt idx="54">
                  <c:v>9.0312152742701282E-2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59-BD42-8EF6-BFCA4E49ED98}"/>
            </c:ext>
          </c:extLst>
        </c:ser>
        <c:ser>
          <c:idx val="3"/>
          <c:order val="3"/>
          <c:tx>
            <c:v>Part 2: Y2/Q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Yields!$O$46:$O$100</c:f>
              <c:numCache>
                <c:formatCode>0.00</c:formatCode>
                <c:ptCount val="55"/>
                <c:pt idx="0">
                  <c:v>1999.4936118877085</c:v>
                </c:pt>
                <c:pt idx="1">
                  <c:v>1989.5987741113647</c:v>
                </c:pt>
                <c:pt idx="2">
                  <c:v>1984.5240159746907</c:v>
                </c:pt>
                <c:pt idx="3">
                  <c:v>1980.0402086328477</c:v>
                </c:pt>
                <c:pt idx="4">
                  <c:v>1970.1159422325914</c:v>
                </c:pt>
                <c:pt idx="5">
                  <c:v>1960.0227540049618</c:v>
                </c:pt>
                <c:pt idx="6">
                  <c:v>1950.3422099325453</c:v>
                </c:pt>
                <c:pt idx="7">
                  <c:v>1939.1428025388332</c:v>
                </c:pt>
                <c:pt idx="8">
                  <c:v>1899.2446009515436</c:v>
                </c:pt>
                <c:pt idx="9">
                  <c:v>1798.7127858399977</c:v>
                </c:pt>
                <c:pt idx="10">
                  <c:v>1699.9756068055344</c:v>
                </c:pt>
                <c:pt idx="11">
                  <c:v>1651.7945183228362</c:v>
                </c:pt>
                <c:pt idx="12">
                  <c:v>1612.5243418525051</c:v>
                </c:pt>
                <c:pt idx="13">
                  <c:v>1562.5774819172216</c:v>
                </c:pt>
                <c:pt idx="14">
                  <c:v>1512.5988544404154</c:v>
                </c:pt>
                <c:pt idx="15">
                  <c:v>1461.6240730481004</c:v>
                </c:pt>
                <c:pt idx="16">
                  <c:v>0</c:v>
                </c:pt>
                <c:pt idx="17">
                  <c:v>1412.0494719956457</c:v>
                </c:pt>
                <c:pt idx="18">
                  <c:v>1363.119994296552</c:v>
                </c:pt>
                <c:pt idx="19">
                  <c:v>1312.8312238427125</c:v>
                </c:pt>
                <c:pt idx="20">
                  <c:v>1264.8887571047082</c:v>
                </c:pt>
                <c:pt idx="21">
                  <c:v>1238.0915185532529</c:v>
                </c:pt>
                <c:pt idx="22">
                  <c:v>1212.4958139668229</c:v>
                </c:pt>
                <c:pt idx="23">
                  <c:v>1212.3433515088345</c:v>
                </c:pt>
                <c:pt idx="24">
                  <c:v>1207.621770027097</c:v>
                </c:pt>
                <c:pt idx="25">
                  <c:v>1200.4808146238574</c:v>
                </c:pt>
                <c:pt idx="26">
                  <c:v>1185.3577504770587</c:v>
                </c:pt>
                <c:pt idx="27">
                  <c:v>1159.8685428994643</c:v>
                </c:pt>
                <c:pt idx="28">
                  <c:v>1136.1317740621562</c:v>
                </c:pt>
                <c:pt idx="29">
                  <c:v>1110.304770760421</c:v>
                </c:pt>
                <c:pt idx="30">
                  <c:v>1090.9847543500807</c:v>
                </c:pt>
                <c:pt idx="31">
                  <c:v>1062.1086121289627</c:v>
                </c:pt>
                <c:pt idx="32">
                  <c:v>1034.4645644259251</c:v>
                </c:pt>
                <c:pt idx="33">
                  <c:v>1026.4528441552682</c:v>
                </c:pt>
                <c:pt idx="34">
                  <c:v>1026.4528441552682</c:v>
                </c:pt>
                <c:pt idx="35">
                  <c:v>1009.9661543271294</c:v>
                </c:pt>
                <c:pt idx="36">
                  <c:v>985.62384941221944</c:v>
                </c:pt>
                <c:pt idx="37">
                  <c:v>985.62384941221944</c:v>
                </c:pt>
                <c:pt idx="38">
                  <c:v>965.47925545438011</c:v>
                </c:pt>
                <c:pt idx="39">
                  <c:v>908.23217376485161</c:v>
                </c:pt>
                <c:pt idx="40">
                  <c:v>907.90230935739316</c:v>
                </c:pt>
                <c:pt idx="41">
                  <c:v>905.00208603130966</c:v>
                </c:pt>
                <c:pt idx="42">
                  <c:v>902.59316237144867</c:v>
                </c:pt>
                <c:pt idx="43">
                  <c:v>899.80651041961619</c:v>
                </c:pt>
                <c:pt idx="44">
                  <c:v>898.99236041465099</c:v>
                </c:pt>
                <c:pt idx="45">
                  <c:v>898.99236041465099</c:v>
                </c:pt>
                <c:pt idx="46">
                  <c:v>896.19816873916966</c:v>
                </c:pt>
                <c:pt idx="47">
                  <c:v>894.03664349274618</c:v>
                </c:pt>
                <c:pt idx="48">
                  <c:v>3899.9964095973337</c:v>
                </c:pt>
                <c:pt idx="49">
                  <c:v>3899.9964095973337</c:v>
                </c:pt>
                <c:pt idx="50">
                  <c:v>3899.9964095973337</c:v>
                </c:pt>
                <c:pt idx="51">
                  <c:v>3810.2601999927738</c:v>
                </c:pt>
                <c:pt idx="52">
                  <c:v>3699.846310610586</c:v>
                </c:pt>
                <c:pt idx="53">
                  <c:v>3699.6066129676251</c:v>
                </c:pt>
                <c:pt idx="54">
                  <c:v>3649.8124660235967</c:v>
                </c:pt>
              </c:numCache>
            </c:numRef>
          </c:xVal>
          <c:yVal>
            <c:numRef>
              <c:f>Yields!$R$46:$R$100</c:f>
              <c:numCache>
                <c:formatCode>General</c:formatCode>
                <c:ptCount val="55"/>
                <c:pt idx="0">
                  <c:v>1.2534220364428483E-2</c:v>
                </c:pt>
                <c:pt idx="1">
                  <c:v>1.6396611152272655E-2</c:v>
                </c:pt>
                <c:pt idx="2">
                  <c:v>2.0659797454539618E-2</c:v>
                </c:pt>
                <c:pt idx="3">
                  <c:v>2.4064390724669423E-2</c:v>
                </c:pt>
                <c:pt idx="4">
                  <c:v>2.6864413018598956E-2</c:v>
                </c:pt>
                <c:pt idx="5">
                  <c:v>1.6391300441838244E-2</c:v>
                </c:pt>
                <c:pt idx="6">
                  <c:v>1.2144568838995489E-2</c:v>
                </c:pt>
                <c:pt idx="7">
                  <c:v>1.1196774193548387E-2</c:v>
                </c:pt>
                <c:pt idx="8">
                  <c:v>1.0869355678218236E-2</c:v>
                </c:pt>
                <c:pt idx="9">
                  <c:v>1.8746943433135901E-2</c:v>
                </c:pt>
                <c:pt idx="10">
                  <c:v>5.870528611453895E-2</c:v>
                </c:pt>
                <c:pt idx="11">
                  <c:v>0.17812766604441366</c:v>
                </c:pt>
                <c:pt idx="12">
                  <c:v>0.17619686222552552</c:v>
                </c:pt>
                <c:pt idx="13">
                  <c:v>3.5826062002851738E-2</c:v>
                </c:pt>
                <c:pt idx="14">
                  <c:v>1.2082149529463019E-2</c:v>
                </c:pt>
                <c:pt idx="15">
                  <c:v>4.9668100224382946E-3</c:v>
                </c:pt>
                <c:pt idx="16">
                  <c:v>0</c:v>
                </c:pt>
                <c:pt idx="17">
                  <c:v>2.8320281815557126E-3</c:v>
                </c:pt>
                <c:pt idx="18">
                  <c:v>2.159047012517879E-3</c:v>
                </c:pt>
                <c:pt idx="19">
                  <c:v>2.6539731276869157E-3</c:v>
                </c:pt>
                <c:pt idx="20">
                  <c:v>8.4352614395009993E-3</c:v>
                </c:pt>
                <c:pt idx="21">
                  <c:v>2.8974552784076592E-2</c:v>
                </c:pt>
                <c:pt idx="22">
                  <c:v>0.27563675156687556</c:v>
                </c:pt>
                <c:pt idx="23">
                  <c:v>0.27990025551827108</c:v>
                </c:pt>
                <c:pt idx="24">
                  <c:v>0.38960437013739446</c:v>
                </c:pt>
                <c:pt idx="25">
                  <c:v>0.37190305206463198</c:v>
                </c:pt>
                <c:pt idx="26">
                  <c:v>0.12481278895617634</c:v>
                </c:pt>
                <c:pt idx="27">
                  <c:v>4.3834133381450292E-2</c:v>
                </c:pt>
                <c:pt idx="28">
                  <c:v>2.861628420745866E-2</c:v>
                </c:pt>
                <c:pt idx="29">
                  <c:v>2.0070638638895886E-2</c:v>
                </c:pt>
                <c:pt idx="30">
                  <c:v>2.444374877898944E-2</c:v>
                </c:pt>
                <c:pt idx="31">
                  <c:v>2.2058823529411766E-2</c:v>
                </c:pt>
                <c:pt idx="32">
                  <c:v>1.6322401237840702E-2</c:v>
                </c:pt>
                <c:pt idx="33">
                  <c:v>1.1683382455842752E-2</c:v>
                </c:pt>
                <c:pt idx="34">
                  <c:v>1.4392854671556547E-2</c:v>
                </c:pt>
                <c:pt idx="35">
                  <c:v>1.1934669780348406E-2</c:v>
                </c:pt>
                <c:pt idx="36">
                  <c:v>3.4877549473045721E-3</c:v>
                </c:pt>
                <c:pt idx="37">
                  <c:v>8.6490868309237485E-3</c:v>
                </c:pt>
                <c:pt idx="38">
                  <c:v>5.7955895946124386E-3</c:v>
                </c:pt>
                <c:pt idx="39">
                  <c:v>9.2103262797448831E-3</c:v>
                </c:pt>
                <c:pt idx="40">
                  <c:v>9.6636700355500951E-3</c:v>
                </c:pt>
                <c:pt idx="41">
                  <c:v>1.8281567388322713E-2</c:v>
                </c:pt>
                <c:pt idx="42">
                  <c:v>5.8601349908279962E-2</c:v>
                </c:pt>
                <c:pt idx="43">
                  <c:v>0.30094424524663227</c:v>
                </c:pt>
                <c:pt idx="44">
                  <c:v>0</c:v>
                </c:pt>
                <c:pt idx="45">
                  <c:v>0.48056462210164891</c:v>
                </c:pt>
                <c:pt idx="46">
                  <c:v>0.25759449951003227</c:v>
                </c:pt>
                <c:pt idx="47">
                  <c:v>3.7805613388397781E-2</c:v>
                </c:pt>
                <c:pt idx="48">
                  <c:v>0.10133161576369437</c:v>
                </c:pt>
                <c:pt idx="49">
                  <c:v>0</c:v>
                </c:pt>
                <c:pt idx="50">
                  <c:v>9.9952358265840882E-2</c:v>
                </c:pt>
                <c:pt idx="51">
                  <c:v>6.9301556956077967E-2</c:v>
                </c:pt>
                <c:pt idx="52">
                  <c:v>7.6508131925095577E-2</c:v>
                </c:pt>
                <c:pt idx="53">
                  <c:v>8.0971915430735245E-2</c:v>
                </c:pt>
                <c:pt idx="54">
                  <c:v>8.6069299929285789E-2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59-BD42-8EF6-BFCA4E49E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67233"/>
        <c:axId val="89019846"/>
      </c:scatterChart>
      <c:valAx>
        <c:axId val="77367233"/>
        <c:scaling>
          <c:orientation val="minMax"/>
          <c:max val="910"/>
          <c:min val="89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019846"/>
        <c:crosses val="autoZero"/>
        <c:crossBetween val="midCat"/>
      </c:valAx>
      <c:valAx>
        <c:axId val="89019846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7367233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23528143122336"/>
          <c:y val="0.62400832896085001"/>
          <c:w val="0.13567223568633999"/>
          <c:h val="0.2095404588078970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Y/Q (From 3.9 MeV)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Y1/Q</c:v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Yields!$Q$94:$Q$150</c:f>
                <c:numCache>
                  <c:formatCode>General</c:formatCode>
                  <c:ptCount val="57"/>
                  <c:pt idx="0">
                    <c:v>1.5128593040847202E-3</c:v>
                  </c:pt>
                  <c:pt idx="1">
                    <c:v>0</c:v>
                  </c:pt>
                  <c:pt idx="2">
                    <c:v>1.9056693663649356E-3</c:v>
                  </c:pt>
                  <c:pt idx="3">
                    <c:v>1.223206908283784E-3</c:v>
                  </c:pt>
                  <c:pt idx="4">
                    <c:v>1.8142940452277588E-3</c:v>
                  </c:pt>
                  <c:pt idx="5">
                    <c:v>2.5875670558535816E-3</c:v>
                  </c:pt>
                  <c:pt idx="6">
                    <c:v>2.6602013671414623E-3</c:v>
                  </c:pt>
                  <c:pt idx="7">
                    <c:v>3.1079700272479563E-3</c:v>
                  </c:pt>
                  <c:pt idx="8">
                    <c:v>3.2057954119655272E-3</c:v>
                  </c:pt>
                  <c:pt idx="9">
                    <c:v>2.9600558752120266E-3</c:v>
                  </c:pt>
                  <c:pt idx="10">
                    <c:v>3.720478809446781E-3</c:v>
                  </c:pt>
                  <c:pt idx="11">
                    <c:v>3.3355852052018241E-3</c:v>
                  </c:pt>
                  <c:pt idx="12">
                    <c:v>2.9683579166411653E-3</c:v>
                  </c:pt>
                  <c:pt idx="13">
                    <c:v>3.1586384605793607E-3</c:v>
                  </c:pt>
                  <c:pt idx="14">
                    <c:v>3.1229607532394892E-3</c:v>
                  </c:pt>
                  <c:pt idx="15">
                    <c:v>2.3123169415754587E-3</c:v>
                  </c:pt>
                  <c:pt idx="16">
                    <c:v>2.61415862039887E-3</c:v>
                  </c:pt>
                  <c:pt idx="17">
                    <c:v>2.5309761257177395E-3</c:v>
                  </c:pt>
                  <c:pt idx="18">
                    <c:v>2.7575606889381132E-3</c:v>
                  </c:pt>
                  <c:pt idx="19">
                    <c:v>3.4092753936901346E-3</c:v>
                  </c:pt>
                  <c:pt idx="20">
                    <c:v>3.379846458403747E-3</c:v>
                  </c:pt>
                  <c:pt idx="21">
                    <c:v>3.1841097759751336E-3</c:v>
                  </c:pt>
                  <c:pt idx="22">
                    <c:v>5.5427251732101616E-3</c:v>
                  </c:pt>
                  <c:pt idx="23">
                    <c:v>5.8702944465150947E-3</c:v>
                  </c:pt>
                  <c:pt idx="24">
                    <c:v>6.437140349166098E-3</c:v>
                  </c:pt>
                  <c:pt idx="25">
                    <c:v>6.4585575888051671E-3</c:v>
                  </c:pt>
                  <c:pt idx="26">
                    <c:v>3.4035188924141911E-3</c:v>
                  </c:pt>
                  <c:pt idx="27">
                    <c:v>2.4158294347726051E-3</c:v>
                  </c:pt>
                  <c:pt idx="28">
                    <c:v>2.2715800100959111E-3</c:v>
                  </c:pt>
                  <c:pt idx="29">
                    <c:v>2.3928811784939804E-3</c:v>
                  </c:pt>
                  <c:pt idx="30">
                    <c:v>1.8641577296751978E-3</c:v>
                  </c:pt>
                  <c:pt idx="31">
                    <c:v>2.0956859537926806E-3</c:v>
                  </c:pt>
                  <c:pt idx="32">
                    <c:v>3.4029882490562023E-3</c:v>
                  </c:pt>
                  <c:pt idx="33">
                    <c:v>4.1055058770597831E-3</c:v>
                  </c:pt>
                  <c:pt idx="34">
                    <c:v>2.9820101681658192E-3</c:v>
                  </c:pt>
                  <c:pt idx="35">
                    <c:v>3.8407051786557532E-3</c:v>
                  </c:pt>
                  <c:pt idx="36">
                    <c:v>6.162025010572102E-3</c:v>
                  </c:pt>
                  <c:pt idx="37">
                    <c:v>5.3935614360357325E-3</c:v>
                  </c:pt>
                  <c:pt idx="38">
                    <c:v>0</c:v>
                  </c:pt>
                  <c:pt idx="39">
                    <c:v>6.7699982184215215E-3</c:v>
                  </c:pt>
                  <c:pt idx="40">
                    <c:v>4.0992006558721048E-3</c:v>
                  </c:pt>
                  <c:pt idx="41">
                    <c:v>2.4677932072946296E-3</c:v>
                  </c:pt>
                  <c:pt idx="42">
                    <c:v>1.8398699825212352E-3</c:v>
                  </c:pt>
                  <c:pt idx="43">
                    <c:v>1.2562156503533107E-3</c:v>
                  </c:pt>
                  <c:pt idx="44">
                    <c:v>7.8250863060989645E-4</c:v>
                  </c:pt>
                  <c:pt idx="45">
                    <c:v>5.8474911102331095E-4</c:v>
                  </c:pt>
                  <c:pt idx="46">
                    <c:v>4.3417706530135834E-4</c:v>
                  </c:pt>
                  <c:pt idx="47">
                    <c:v>4.4646129447120989E-4</c:v>
                  </c:pt>
                  <c:pt idx="48">
                    <c:v>3.889351365367032E-4</c:v>
                  </c:pt>
                  <c:pt idx="49">
                    <c:v>2.8870136446890779E-4</c:v>
                  </c:pt>
                  <c:pt idx="50">
                    <c:v>2.7012681743218393E-4</c:v>
                  </c:pt>
                  <c:pt idx="51">
                    <c:v>0</c:v>
                  </c:pt>
                  <c:pt idx="52">
                    <c:v>2.6765190557660615E-4</c:v>
                  </c:pt>
                  <c:pt idx="53">
                    <c:v>2.7608239087350498E-4</c:v>
                  </c:pt>
                  <c:pt idx="54">
                    <c:v>2.8030383097219478E-4</c:v>
                  </c:pt>
                  <c:pt idx="55">
                    <c:v>2.9445407082752921E-4</c:v>
                  </c:pt>
                  <c:pt idx="56">
                    <c:v>3.3959778038890738E-4</c:v>
                  </c:pt>
                </c:numCache>
              </c:numRef>
            </c:plus>
            <c:minus>
              <c:numRef>
                <c:f>Yields!$Q$94:$Q$150</c:f>
                <c:numCache>
                  <c:formatCode>General</c:formatCode>
                  <c:ptCount val="57"/>
                  <c:pt idx="0">
                    <c:v>1.5128593040847202E-3</c:v>
                  </c:pt>
                  <c:pt idx="1">
                    <c:v>0</c:v>
                  </c:pt>
                  <c:pt idx="2">
                    <c:v>1.9056693663649356E-3</c:v>
                  </c:pt>
                  <c:pt idx="3">
                    <c:v>1.223206908283784E-3</c:v>
                  </c:pt>
                  <c:pt idx="4">
                    <c:v>1.8142940452277588E-3</c:v>
                  </c:pt>
                  <c:pt idx="5">
                    <c:v>2.5875670558535816E-3</c:v>
                  </c:pt>
                  <c:pt idx="6">
                    <c:v>2.6602013671414623E-3</c:v>
                  </c:pt>
                  <c:pt idx="7">
                    <c:v>3.1079700272479563E-3</c:v>
                  </c:pt>
                  <c:pt idx="8">
                    <c:v>3.2057954119655272E-3</c:v>
                  </c:pt>
                  <c:pt idx="9">
                    <c:v>2.9600558752120266E-3</c:v>
                  </c:pt>
                  <c:pt idx="10">
                    <c:v>3.720478809446781E-3</c:v>
                  </c:pt>
                  <c:pt idx="11">
                    <c:v>3.3355852052018241E-3</c:v>
                  </c:pt>
                  <c:pt idx="12">
                    <c:v>2.9683579166411653E-3</c:v>
                  </c:pt>
                  <c:pt idx="13">
                    <c:v>3.1586384605793607E-3</c:v>
                  </c:pt>
                  <c:pt idx="14">
                    <c:v>3.1229607532394892E-3</c:v>
                  </c:pt>
                  <c:pt idx="15">
                    <c:v>2.3123169415754587E-3</c:v>
                  </c:pt>
                  <c:pt idx="16">
                    <c:v>2.61415862039887E-3</c:v>
                  </c:pt>
                  <c:pt idx="17">
                    <c:v>2.5309761257177395E-3</c:v>
                  </c:pt>
                  <c:pt idx="18">
                    <c:v>2.7575606889381132E-3</c:v>
                  </c:pt>
                  <c:pt idx="19">
                    <c:v>3.4092753936901346E-3</c:v>
                  </c:pt>
                  <c:pt idx="20">
                    <c:v>3.379846458403747E-3</c:v>
                  </c:pt>
                  <c:pt idx="21">
                    <c:v>3.1841097759751336E-3</c:v>
                  </c:pt>
                  <c:pt idx="22">
                    <c:v>5.5427251732101616E-3</c:v>
                  </c:pt>
                  <c:pt idx="23">
                    <c:v>5.8702944465150947E-3</c:v>
                  </c:pt>
                  <c:pt idx="24">
                    <c:v>6.437140349166098E-3</c:v>
                  </c:pt>
                  <c:pt idx="25">
                    <c:v>6.4585575888051671E-3</c:v>
                  </c:pt>
                  <c:pt idx="26">
                    <c:v>3.4035188924141911E-3</c:v>
                  </c:pt>
                  <c:pt idx="27">
                    <c:v>2.4158294347726051E-3</c:v>
                  </c:pt>
                  <c:pt idx="28">
                    <c:v>2.2715800100959111E-3</c:v>
                  </c:pt>
                  <c:pt idx="29">
                    <c:v>2.3928811784939804E-3</c:v>
                  </c:pt>
                  <c:pt idx="30">
                    <c:v>1.8641577296751978E-3</c:v>
                  </c:pt>
                  <c:pt idx="31">
                    <c:v>2.0956859537926806E-3</c:v>
                  </c:pt>
                  <c:pt idx="32">
                    <c:v>3.4029882490562023E-3</c:v>
                  </c:pt>
                  <c:pt idx="33">
                    <c:v>4.1055058770597831E-3</c:v>
                  </c:pt>
                  <c:pt idx="34">
                    <c:v>2.9820101681658192E-3</c:v>
                  </c:pt>
                  <c:pt idx="35">
                    <c:v>3.8407051786557532E-3</c:v>
                  </c:pt>
                  <c:pt idx="36">
                    <c:v>6.162025010572102E-3</c:v>
                  </c:pt>
                  <c:pt idx="37">
                    <c:v>5.3935614360357325E-3</c:v>
                  </c:pt>
                  <c:pt idx="38">
                    <c:v>0</c:v>
                  </c:pt>
                  <c:pt idx="39">
                    <c:v>6.7699982184215215E-3</c:v>
                  </c:pt>
                  <c:pt idx="40">
                    <c:v>4.0992006558721048E-3</c:v>
                  </c:pt>
                  <c:pt idx="41">
                    <c:v>2.4677932072946296E-3</c:v>
                  </c:pt>
                  <c:pt idx="42">
                    <c:v>1.8398699825212352E-3</c:v>
                  </c:pt>
                  <c:pt idx="43">
                    <c:v>1.2562156503533107E-3</c:v>
                  </c:pt>
                  <c:pt idx="44">
                    <c:v>7.8250863060989645E-4</c:v>
                  </c:pt>
                  <c:pt idx="45">
                    <c:v>5.8474911102331095E-4</c:v>
                  </c:pt>
                  <c:pt idx="46">
                    <c:v>4.3417706530135834E-4</c:v>
                  </c:pt>
                  <c:pt idx="47">
                    <c:v>4.4646129447120989E-4</c:v>
                  </c:pt>
                  <c:pt idx="48">
                    <c:v>3.889351365367032E-4</c:v>
                  </c:pt>
                  <c:pt idx="49">
                    <c:v>2.8870136446890779E-4</c:v>
                  </c:pt>
                  <c:pt idx="50">
                    <c:v>2.7012681743218393E-4</c:v>
                  </c:pt>
                  <c:pt idx="51">
                    <c:v>0</c:v>
                  </c:pt>
                  <c:pt idx="52">
                    <c:v>2.6765190557660615E-4</c:v>
                  </c:pt>
                  <c:pt idx="53">
                    <c:v>2.7608239087350498E-4</c:v>
                  </c:pt>
                  <c:pt idx="54">
                    <c:v>2.8030383097219478E-4</c:v>
                  </c:pt>
                  <c:pt idx="55">
                    <c:v>2.9445407082752921E-4</c:v>
                  </c:pt>
                  <c:pt idx="56">
                    <c:v>3.3959778038890738E-4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Yields!$O$94:$O$160</c:f>
              <c:numCache>
                <c:formatCode>0.00</c:formatCode>
                <c:ptCount val="67"/>
                <c:pt idx="0">
                  <c:v>3899.9964095973337</c:v>
                </c:pt>
                <c:pt idx="1">
                  <c:v>3899.9964095973337</c:v>
                </c:pt>
                <c:pt idx="2">
                  <c:v>3899.9964095973337</c:v>
                </c:pt>
                <c:pt idx="3">
                  <c:v>3810.2601999927738</c:v>
                </c:pt>
                <c:pt idx="4">
                  <c:v>3699.846310610586</c:v>
                </c:pt>
                <c:pt idx="5">
                  <c:v>3699.6066129676251</c:v>
                </c:pt>
                <c:pt idx="6">
                  <c:v>3649.8124660235967</c:v>
                </c:pt>
                <c:pt idx="7">
                  <c:v>3599.9878785447468</c:v>
                </c:pt>
                <c:pt idx="8">
                  <c:v>3549.9839270771531</c:v>
                </c:pt>
                <c:pt idx="9">
                  <c:v>3530.002220196071</c:v>
                </c:pt>
                <c:pt idx="10">
                  <c:v>3520.0195254310311</c:v>
                </c:pt>
                <c:pt idx="11">
                  <c:v>3509.9212602500443</c:v>
                </c:pt>
                <c:pt idx="12">
                  <c:v>3499.9929243018623</c:v>
                </c:pt>
                <c:pt idx="13">
                  <c:v>3489.7423810519199</c:v>
                </c:pt>
                <c:pt idx="14">
                  <c:v>3459.8535602644256</c:v>
                </c:pt>
                <c:pt idx="15">
                  <c:v>3430.0419976670469</c:v>
                </c:pt>
                <c:pt idx="16">
                  <c:v>3400.1806984885297</c:v>
                </c:pt>
                <c:pt idx="17">
                  <c:v>3360.010311655295</c:v>
                </c:pt>
                <c:pt idx="18">
                  <c:v>3340.1158534276833</c:v>
                </c:pt>
                <c:pt idx="19">
                  <c:v>3319.9777095870732</c:v>
                </c:pt>
                <c:pt idx="20">
                  <c:v>3309.9440676576323</c:v>
                </c:pt>
                <c:pt idx="21">
                  <c:v>3300.0010697377138</c:v>
                </c:pt>
                <c:pt idx="22">
                  <c:v>3289.9976829475199</c:v>
                </c:pt>
                <c:pt idx="23">
                  <c:v>3280.1599441327289</c:v>
                </c:pt>
                <c:pt idx="24">
                  <c:v>3269.7109680387916</c:v>
                </c:pt>
                <c:pt idx="25">
                  <c:v>3250.0610968550441</c:v>
                </c:pt>
                <c:pt idx="26">
                  <c:v>3199.7835674698799</c:v>
                </c:pt>
                <c:pt idx="27">
                  <c:v>3149.8488162909944</c:v>
                </c:pt>
                <c:pt idx="28">
                  <c:v>3129.9995706186087</c:v>
                </c:pt>
                <c:pt idx="29">
                  <c:v>3100.0873491516727</c:v>
                </c:pt>
                <c:pt idx="30">
                  <c:v>3080.006948459933</c:v>
                </c:pt>
                <c:pt idx="31">
                  <c:v>3057.9333332339411</c:v>
                </c:pt>
                <c:pt idx="32">
                  <c:v>3040.0177415622293</c:v>
                </c:pt>
                <c:pt idx="33">
                  <c:v>3019.9887803780539</c:v>
                </c:pt>
                <c:pt idx="34">
                  <c:v>3009.8189573936761</c:v>
                </c:pt>
                <c:pt idx="35">
                  <c:v>3000.0979658828815</c:v>
                </c:pt>
                <c:pt idx="36">
                  <c:v>2990.105374358815</c:v>
                </c:pt>
                <c:pt idx="37">
                  <c:v>2979.9621327766872</c:v>
                </c:pt>
                <c:pt idx="38">
                  <c:v>2959.9893884392295</c:v>
                </c:pt>
                <c:pt idx="39">
                  <c:v>2959.9893884392295</c:v>
                </c:pt>
                <c:pt idx="40">
                  <c:v>2940.0600595948667</c:v>
                </c:pt>
                <c:pt idx="41">
                  <c:v>2920.2217102742525</c:v>
                </c:pt>
                <c:pt idx="42">
                  <c:v>2899.9081720095865</c:v>
                </c:pt>
                <c:pt idx="43">
                  <c:v>2799.9599998095546</c:v>
                </c:pt>
                <c:pt idx="44">
                  <c:v>2749.8165390338199</c:v>
                </c:pt>
                <c:pt idx="45">
                  <c:v>2699.98963171374</c:v>
                </c:pt>
                <c:pt idx="46">
                  <c:v>2599.8714690255902</c:v>
                </c:pt>
                <c:pt idx="47">
                  <c:v>2500.133888992736</c:v>
                </c:pt>
                <c:pt idx="48">
                  <c:v>2399.9224949531354</c:v>
                </c:pt>
                <c:pt idx="49">
                  <c:v>2301.7397383688849</c:v>
                </c:pt>
                <c:pt idx="50">
                  <c:v>2200.1615071057586</c:v>
                </c:pt>
                <c:pt idx="51">
                  <c:v>2100.0126186477623</c:v>
                </c:pt>
                <c:pt idx="52">
                  <c:v>2099.9122929438331</c:v>
                </c:pt>
                <c:pt idx="53">
                  <c:v>2040.0303028014023</c:v>
                </c:pt>
                <c:pt idx="54">
                  <c:v>2029.9960868550493</c:v>
                </c:pt>
                <c:pt idx="55">
                  <c:v>2020.1243670155159</c:v>
                </c:pt>
                <c:pt idx="56">
                  <c:v>2010.0411314339974</c:v>
                </c:pt>
                <c:pt idx="57">
                  <c:v>3248.967846082659</c:v>
                </c:pt>
                <c:pt idx="58">
                  <c:v>3239.9468211388316</c:v>
                </c:pt>
                <c:pt idx="59">
                  <c:v>3229.83586570736</c:v>
                </c:pt>
                <c:pt idx="60">
                  <c:v>3219.7779799392401</c:v>
                </c:pt>
                <c:pt idx="61">
                  <c:v>3209.7977963544013</c:v>
                </c:pt>
                <c:pt idx="62">
                  <c:v>2899.6723850725307</c:v>
                </c:pt>
                <c:pt idx="63">
                  <c:v>2874.803762871486</c:v>
                </c:pt>
                <c:pt idx="64">
                  <c:v>2851.2579004313006</c:v>
                </c:pt>
                <c:pt idx="65">
                  <c:v>2849.3760768721804</c:v>
                </c:pt>
                <c:pt idx="66">
                  <c:v>2824.6221504187479</c:v>
                </c:pt>
              </c:numCache>
            </c:numRef>
          </c:xVal>
          <c:yVal>
            <c:numRef>
              <c:f>Yields!$P$94:$P$160</c:f>
              <c:numCache>
                <c:formatCode>General</c:formatCode>
                <c:ptCount val="67"/>
                <c:pt idx="0">
                  <c:v>9.3377870313506389E-2</c:v>
                </c:pt>
                <c:pt idx="1">
                  <c:v>0</c:v>
                </c:pt>
                <c:pt idx="2">
                  <c:v>8.9852310624106715E-2</c:v>
                </c:pt>
                <c:pt idx="3">
                  <c:v>7.1237626168527135E-2</c:v>
                </c:pt>
                <c:pt idx="4">
                  <c:v>7.8711203265729279E-2</c:v>
                </c:pt>
                <c:pt idx="5">
                  <c:v>8.008835594824866E-2</c:v>
                </c:pt>
                <c:pt idx="6">
                  <c:v>9.0312152742701282E-2</c:v>
                </c:pt>
                <c:pt idx="7">
                  <c:v>0.11022649863760219</c:v>
                </c:pt>
                <c:pt idx="8">
                  <c:v>0.13285315791664931</c:v>
                </c:pt>
                <c:pt idx="9">
                  <c:v>0.14444407489939137</c:v>
                </c:pt>
                <c:pt idx="10">
                  <c:v>0.14655451310255579</c:v>
                </c:pt>
                <c:pt idx="11">
                  <c:v>0.14883465630805606</c:v>
                </c:pt>
                <c:pt idx="12">
                  <c:v>0.14906053002019706</c:v>
                </c:pt>
                <c:pt idx="13">
                  <c:v>0.14055941149578155</c:v>
                </c:pt>
                <c:pt idx="14">
                  <c:v>0.11373170504334856</c:v>
                </c:pt>
                <c:pt idx="15">
                  <c:v>9.7610605827038691E-2</c:v>
                </c:pt>
                <c:pt idx="16">
                  <c:v>8.9429523126871024E-2</c:v>
                </c:pt>
                <c:pt idx="17">
                  <c:v>9.8708068902991844E-2</c:v>
                </c:pt>
                <c:pt idx="18">
                  <c:v>9.7192712806835141E-2</c:v>
                </c:pt>
                <c:pt idx="19">
                  <c:v>0.12684669083824882</c:v>
                </c:pt>
                <c:pt idx="20">
                  <c:v>0.14460914489884602</c:v>
                </c:pt>
                <c:pt idx="21">
                  <c:v>0.16307190781244077</c:v>
                </c:pt>
                <c:pt idx="22">
                  <c:v>0.20046189376443418</c:v>
                </c:pt>
                <c:pt idx="23">
                  <c:v>0.22903466269101752</c:v>
                </c:pt>
                <c:pt idx="24">
                  <c:v>0.26470301375207256</c:v>
                </c:pt>
                <c:pt idx="25">
                  <c:v>0.25687444955475097</c:v>
                </c:pt>
                <c:pt idx="26">
                  <c:v>0.12344966830112489</c:v>
                </c:pt>
                <c:pt idx="27">
                  <c:v>9.0612777053455024E-2</c:v>
                </c:pt>
                <c:pt idx="28">
                  <c:v>9.1331939136078455E-2</c:v>
                </c:pt>
                <c:pt idx="29">
                  <c:v>8.9807821730352205E-2</c:v>
                </c:pt>
                <c:pt idx="30">
                  <c:v>9.5620325898633687E-2</c:v>
                </c:pt>
                <c:pt idx="31">
                  <c:v>0.10514209773052545</c:v>
                </c:pt>
                <c:pt idx="32">
                  <c:v>0.13649173180198862</c:v>
                </c:pt>
                <c:pt idx="33">
                  <c:v>0.19076542376694225</c:v>
                </c:pt>
                <c:pt idx="34">
                  <c:v>0.24269163081736411</c:v>
                </c:pt>
                <c:pt idx="35">
                  <c:v>0.31959704076814105</c:v>
                </c:pt>
                <c:pt idx="36">
                  <c:v>0.40826436295535551</c:v>
                </c:pt>
                <c:pt idx="37">
                  <c:v>0.47737232428788134</c:v>
                </c:pt>
                <c:pt idx="38">
                  <c:v>0</c:v>
                </c:pt>
                <c:pt idx="39">
                  <c:v>0.3366292535186175</c:v>
                </c:pt>
                <c:pt idx="40">
                  <c:v>0.1606886657101865</c:v>
                </c:pt>
                <c:pt idx="41">
                  <c:v>8.7543918353689146E-2</c:v>
                </c:pt>
                <c:pt idx="42">
                  <c:v>6.8013860353868333E-2</c:v>
                </c:pt>
                <c:pt idx="43">
                  <c:v>3.3237372415598009E-2</c:v>
                </c:pt>
                <c:pt idx="44">
                  <c:v>2.9712313003452243E-2</c:v>
                </c:pt>
                <c:pt idx="45">
                  <c:v>2.331884630580798E-2</c:v>
                </c:pt>
                <c:pt idx="46">
                  <c:v>1.8049360857527896E-2</c:v>
                </c:pt>
                <c:pt idx="47">
                  <c:v>1.3993562961037922E-2</c:v>
                </c:pt>
                <c:pt idx="48">
                  <c:v>1.1013005445091912E-2</c:v>
                </c:pt>
                <c:pt idx="49">
                  <c:v>8.8834829689859018E-3</c:v>
                </c:pt>
                <c:pt idx="50">
                  <c:v>7.7057228972759843E-3</c:v>
                </c:pt>
                <c:pt idx="51">
                  <c:v>0</c:v>
                </c:pt>
                <c:pt idx="52">
                  <c:v>7.2685860632078344E-3</c:v>
                </c:pt>
                <c:pt idx="53">
                  <c:v>8.6522249282678793E-3</c:v>
                </c:pt>
                <c:pt idx="54">
                  <c:v>8.9007954195596938E-3</c:v>
                </c:pt>
                <c:pt idx="55">
                  <c:v>9.1167510390831145E-3</c:v>
                </c:pt>
                <c:pt idx="56">
                  <c:v>9.3932746055571774E-3</c:v>
                </c:pt>
                <c:pt idx="57">
                  <c:v>0.20046885234598547</c:v>
                </c:pt>
                <c:pt idx="58">
                  <c:v>0.16862441375155973</c:v>
                </c:pt>
                <c:pt idx="59">
                  <c:v>0.14292067727691476</c:v>
                </c:pt>
                <c:pt idx="60">
                  <c:v>0.12431307514714011</c:v>
                </c:pt>
                <c:pt idx="61">
                  <c:v>0.10723939093612037</c:v>
                </c:pt>
                <c:pt idx="62">
                  <c:v>5.7261002760933426E-2</c:v>
                </c:pt>
                <c:pt idx="63">
                  <c:v>4.5207253886010365E-2</c:v>
                </c:pt>
                <c:pt idx="64">
                  <c:v>3.4790897176218277E-2</c:v>
                </c:pt>
                <c:pt idx="65">
                  <c:v>3.902756010855854E-2</c:v>
                </c:pt>
                <c:pt idx="66">
                  <c:v>3.1868532027111159E-2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D-3F4B-B747-9353F44816DC}"/>
            </c:ext>
          </c:extLst>
        </c:ser>
        <c:ser>
          <c:idx val="1"/>
          <c:order val="1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Yields!$S$94:$S$150</c:f>
                <c:numCache>
                  <c:formatCode>General</c:formatCode>
                  <c:ptCount val="57"/>
                  <c:pt idx="0">
                    <c:v>1.5128593040847202E-3</c:v>
                  </c:pt>
                  <c:pt idx="1">
                    <c:v>0</c:v>
                  </c:pt>
                  <c:pt idx="2">
                    <c:v>1.9294902334444973E-3</c:v>
                  </c:pt>
                  <c:pt idx="3">
                    <c:v>1.0530920402443173E-3</c:v>
                  </c:pt>
                  <c:pt idx="4">
                    <c:v>1.6361044515000324E-3</c:v>
                  </c:pt>
                  <c:pt idx="5">
                    <c:v>2.3035657936257494E-3</c:v>
                  </c:pt>
                  <c:pt idx="6">
                    <c:v>2.3908138869246053E-3</c:v>
                  </c:pt>
                  <c:pt idx="7">
                    <c:v>2.8099455040871933E-3</c:v>
                  </c:pt>
                  <c:pt idx="8">
                    <c:v>2.9559931720721097E-3</c:v>
                  </c:pt>
                  <c:pt idx="9">
                    <c:v>2.7272424917683838E-3</c:v>
                  </c:pt>
                  <c:pt idx="10">
                    <c:v>3.4508788957187532E-3</c:v>
                  </c:pt>
                  <c:pt idx="11">
                    <c:v>2.9978044249282217E-3</c:v>
                  </c:pt>
                  <c:pt idx="12">
                    <c:v>2.570536752555236E-3</c:v>
                  </c:pt>
                  <c:pt idx="13">
                    <c:v>2.992394331075184E-3</c:v>
                  </c:pt>
                  <c:pt idx="14">
                    <c:v>2.7966812715577516E-3</c:v>
                  </c:pt>
                  <c:pt idx="15">
                    <c:v>2.1889933713581007E-3</c:v>
                  </c:pt>
                  <c:pt idx="16">
                    <c:v>2.4876670742505374E-3</c:v>
                  </c:pt>
                  <c:pt idx="17">
                    <c:v>2.3420973103656694E-3</c:v>
                  </c:pt>
                  <c:pt idx="18">
                    <c:v>2.621942950137878E-3</c:v>
                  </c:pt>
                  <c:pt idx="19">
                    <c:v>3.1386979814925051E-3</c:v>
                  </c:pt>
                  <c:pt idx="20">
                    <c:v>3.1867123750663898E-3</c:v>
                  </c:pt>
                  <c:pt idx="21">
                    <c:v>3.0324855009286988E-3</c:v>
                  </c:pt>
                  <c:pt idx="22">
                    <c:v>5.0808314087759819E-3</c:v>
                  </c:pt>
                  <c:pt idx="23">
                    <c:v>5.6839358926574733E-3</c:v>
                  </c:pt>
                  <c:pt idx="24">
                    <c:v>6.1445430605676392E-3</c:v>
                  </c:pt>
                  <c:pt idx="25">
                    <c:v>5.9692729229865937E-3</c:v>
                  </c:pt>
                  <c:pt idx="26">
                    <c:v>3.1727718488606866E-3</c:v>
                  </c:pt>
                  <c:pt idx="27">
                    <c:v>2.2624434389140274E-3</c:v>
                  </c:pt>
                  <c:pt idx="28">
                    <c:v>2.1994663589817551E-3</c:v>
                  </c:pt>
                  <c:pt idx="29">
                    <c:v>2.2059373364241384E-3</c:v>
                  </c:pt>
                  <c:pt idx="30">
                    <c:v>1.732570125227537E-3</c:v>
                  </c:pt>
                  <c:pt idx="31">
                    <c:v>2.0190145164588019E-3</c:v>
                  </c:pt>
                  <c:pt idx="32">
                    <c:v>3.1903014834901897E-3</c:v>
                  </c:pt>
                  <c:pt idx="33">
                    <c:v>3.8243068443844551E-3</c:v>
                  </c:pt>
                  <c:pt idx="34">
                    <c:v>2.8597966366836138E-3</c:v>
                  </c:pt>
                  <c:pt idx="35">
                    <c:v>3.6832992287108451E-3</c:v>
                  </c:pt>
                  <c:pt idx="36">
                    <c:v>5.6787289313115445E-3</c:v>
                  </c:pt>
                  <c:pt idx="37">
                    <c:v>5.1828754424405868E-3</c:v>
                  </c:pt>
                  <c:pt idx="38">
                    <c:v>0</c:v>
                  </c:pt>
                  <c:pt idx="39">
                    <c:v>6.4136825227151259E-3</c:v>
                  </c:pt>
                  <c:pt idx="40">
                    <c:v>3.8942406230784996E-3</c:v>
                  </c:pt>
                  <c:pt idx="41">
                    <c:v>2.3423121967542245E-3</c:v>
                  </c:pt>
                  <c:pt idx="42">
                    <c:v>1.7785409831038606E-3</c:v>
                  </c:pt>
                  <c:pt idx="43">
                    <c:v>1.1515310128238682E-3</c:v>
                  </c:pt>
                  <c:pt idx="44">
                    <c:v>7.2497123130034523E-4</c:v>
                  </c:pt>
                  <c:pt idx="45">
                    <c:v>5.4523903595416834E-4</c:v>
                  </c:pt>
                  <c:pt idx="46">
                    <c:v>4.1726107574416256E-4</c:v>
                  </c:pt>
                  <c:pt idx="47">
                    <c:v>3.8648888178104737E-4</c:v>
                  </c:pt>
                  <c:pt idx="48">
                    <c:v>3.6846486619266619E-4</c:v>
                  </c:pt>
                  <c:pt idx="49">
                    <c:v>2.6977012745455322E-4</c:v>
                  </c:pt>
                  <c:pt idx="50">
                    <c:v>2.6064868348719505E-4</c:v>
                  </c:pt>
                  <c:pt idx="51">
                    <c:v>0</c:v>
                  </c:pt>
                  <c:pt idx="52">
                    <c:v>2.5715575241673928E-4</c:v>
                  </c:pt>
                  <c:pt idx="53">
                    <c:v>2.5636222009682601E-4</c:v>
                  </c:pt>
                  <c:pt idx="54">
                    <c:v>2.573281071220149E-4</c:v>
                  </c:pt>
                  <c:pt idx="55">
                    <c:v>2.8879149254238442E-4</c:v>
                  </c:pt>
                  <c:pt idx="56">
                    <c:v>3.2601386917335107E-4</c:v>
                  </c:pt>
                </c:numCache>
              </c:numRef>
            </c:plus>
            <c:minus>
              <c:numRef>
                <c:f>Yields!$S$94:$S$150</c:f>
                <c:numCache>
                  <c:formatCode>General</c:formatCode>
                  <c:ptCount val="57"/>
                  <c:pt idx="0">
                    <c:v>1.5128593040847202E-3</c:v>
                  </c:pt>
                  <c:pt idx="1">
                    <c:v>0</c:v>
                  </c:pt>
                  <c:pt idx="2">
                    <c:v>1.9294902334444973E-3</c:v>
                  </c:pt>
                  <c:pt idx="3">
                    <c:v>1.0530920402443173E-3</c:v>
                  </c:pt>
                  <c:pt idx="4">
                    <c:v>1.6361044515000324E-3</c:v>
                  </c:pt>
                  <c:pt idx="5">
                    <c:v>2.3035657936257494E-3</c:v>
                  </c:pt>
                  <c:pt idx="6">
                    <c:v>2.3908138869246053E-3</c:v>
                  </c:pt>
                  <c:pt idx="7">
                    <c:v>2.8099455040871933E-3</c:v>
                  </c:pt>
                  <c:pt idx="8">
                    <c:v>2.9559931720721097E-3</c:v>
                  </c:pt>
                  <c:pt idx="9">
                    <c:v>2.7272424917683838E-3</c:v>
                  </c:pt>
                  <c:pt idx="10">
                    <c:v>3.4508788957187532E-3</c:v>
                  </c:pt>
                  <c:pt idx="11">
                    <c:v>2.9978044249282217E-3</c:v>
                  </c:pt>
                  <c:pt idx="12">
                    <c:v>2.570536752555236E-3</c:v>
                  </c:pt>
                  <c:pt idx="13">
                    <c:v>2.992394331075184E-3</c:v>
                  </c:pt>
                  <c:pt idx="14">
                    <c:v>2.7966812715577516E-3</c:v>
                  </c:pt>
                  <c:pt idx="15">
                    <c:v>2.1889933713581007E-3</c:v>
                  </c:pt>
                  <c:pt idx="16">
                    <c:v>2.4876670742505374E-3</c:v>
                  </c:pt>
                  <c:pt idx="17">
                    <c:v>2.3420973103656694E-3</c:v>
                  </c:pt>
                  <c:pt idx="18">
                    <c:v>2.621942950137878E-3</c:v>
                  </c:pt>
                  <c:pt idx="19">
                    <c:v>3.1386979814925051E-3</c:v>
                  </c:pt>
                  <c:pt idx="20">
                    <c:v>3.1867123750663898E-3</c:v>
                  </c:pt>
                  <c:pt idx="21">
                    <c:v>3.0324855009286988E-3</c:v>
                  </c:pt>
                  <c:pt idx="22">
                    <c:v>5.0808314087759819E-3</c:v>
                  </c:pt>
                  <c:pt idx="23">
                    <c:v>5.6839358926574733E-3</c:v>
                  </c:pt>
                  <c:pt idx="24">
                    <c:v>6.1445430605676392E-3</c:v>
                  </c:pt>
                  <c:pt idx="25">
                    <c:v>5.9692729229865937E-3</c:v>
                  </c:pt>
                  <c:pt idx="26">
                    <c:v>3.1727718488606866E-3</c:v>
                  </c:pt>
                  <c:pt idx="27">
                    <c:v>2.2624434389140274E-3</c:v>
                  </c:pt>
                  <c:pt idx="28">
                    <c:v>2.1994663589817551E-3</c:v>
                  </c:pt>
                  <c:pt idx="29">
                    <c:v>2.2059373364241384E-3</c:v>
                  </c:pt>
                  <c:pt idx="30">
                    <c:v>1.732570125227537E-3</c:v>
                  </c:pt>
                  <c:pt idx="31">
                    <c:v>2.0190145164588019E-3</c:v>
                  </c:pt>
                  <c:pt idx="32">
                    <c:v>3.1903014834901897E-3</c:v>
                  </c:pt>
                  <c:pt idx="33">
                    <c:v>3.8243068443844551E-3</c:v>
                  </c:pt>
                  <c:pt idx="34">
                    <c:v>2.8597966366836138E-3</c:v>
                  </c:pt>
                  <c:pt idx="35">
                    <c:v>3.6832992287108451E-3</c:v>
                  </c:pt>
                  <c:pt idx="36">
                    <c:v>5.6787289313115445E-3</c:v>
                  </c:pt>
                  <c:pt idx="37">
                    <c:v>5.1828754424405868E-3</c:v>
                  </c:pt>
                  <c:pt idx="38">
                    <c:v>0</c:v>
                  </c:pt>
                  <c:pt idx="39">
                    <c:v>6.4136825227151259E-3</c:v>
                  </c:pt>
                  <c:pt idx="40">
                    <c:v>3.8942406230784996E-3</c:v>
                  </c:pt>
                  <c:pt idx="41">
                    <c:v>2.3423121967542245E-3</c:v>
                  </c:pt>
                  <c:pt idx="42">
                    <c:v>1.7785409831038606E-3</c:v>
                  </c:pt>
                  <c:pt idx="43">
                    <c:v>1.1515310128238682E-3</c:v>
                  </c:pt>
                  <c:pt idx="44">
                    <c:v>7.2497123130034523E-4</c:v>
                  </c:pt>
                  <c:pt idx="45">
                    <c:v>5.4523903595416834E-4</c:v>
                  </c:pt>
                  <c:pt idx="46">
                    <c:v>4.1726107574416256E-4</c:v>
                  </c:pt>
                  <c:pt idx="47">
                    <c:v>3.8648888178104737E-4</c:v>
                  </c:pt>
                  <c:pt idx="48">
                    <c:v>3.6846486619266619E-4</c:v>
                  </c:pt>
                  <c:pt idx="49">
                    <c:v>2.6977012745455322E-4</c:v>
                  </c:pt>
                  <c:pt idx="50">
                    <c:v>2.6064868348719505E-4</c:v>
                  </c:pt>
                  <c:pt idx="51">
                    <c:v>0</c:v>
                  </c:pt>
                  <c:pt idx="52">
                    <c:v>2.5715575241673928E-4</c:v>
                  </c:pt>
                  <c:pt idx="53">
                    <c:v>2.5636222009682601E-4</c:v>
                  </c:pt>
                  <c:pt idx="54">
                    <c:v>2.573281071220149E-4</c:v>
                  </c:pt>
                  <c:pt idx="55">
                    <c:v>2.8879149254238442E-4</c:v>
                  </c:pt>
                  <c:pt idx="56">
                    <c:v>3.2601386917335107E-4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Yields!$O$94:$O$160</c:f>
              <c:numCache>
                <c:formatCode>0.00</c:formatCode>
                <c:ptCount val="67"/>
                <c:pt idx="0">
                  <c:v>3899.9964095973337</c:v>
                </c:pt>
                <c:pt idx="1">
                  <c:v>3899.9964095973337</c:v>
                </c:pt>
                <c:pt idx="2">
                  <c:v>3899.9964095973337</c:v>
                </c:pt>
                <c:pt idx="3">
                  <c:v>3810.2601999927738</c:v>
                </c:pt>
                <c:pt idx="4">
                  <c:v>3699.846310610586</c:v>
                </c:pt>
                <c:pt idx="5">
                  <c:v>3699.6066129676251</c:v>
                </c:pt>
                <c:pt idx="6">
                  <c:v>3649.8124660235967</c:v>
                </c:pt>
                <c:pt idx="7">
                  <c:v>3599.9878785447468</c:v>
                </c:pt>
                <c:pt idx="8">
                  <c:v>3549.9839270771531</c:v>
                </c:pt>
                <c:pt idx="9">
                  <c:v>3530.002220196071</c:v>
                </c:pt>
                <c:pt idx="10">
                  <c:v>3520.0195254310311</c:v>
                </c:pt>
                <c:pt idx="11">
                  <c:v>3509.9212602500443</c:v>
                </c:pt>
                <c:pt idx="12">
                  <c:v>3499.9929243018623</c:v>
                </c:pt>
                <c:pt idx="13">
                  <c:v>3489.7423810519199</c:v>
                </c:pt>
                <c:pt idx="14">
                  <c:v>3459.8535602644256</c:v>
                </c:pt>
                <c:pt idx="15">
                  <c:v>3430.0419976670469</c:v>
                </c:pt>
                <c:pt idx="16">
                  <c:v>3400.1806984885297</c:v>
                </c:pt>
                <c:pt idx="17">
                  <c:v>3360.010311655295</c:v>
                </c:pt>
                <c:pt idx="18">
                  <c:v>3340.1158534276833</c:v>
                </c:pt>
                <c:pt idx="19">
                  <c:v>3319.9777095870732</c:v>
                </c:pt>
                <c:pt idx="20">
                  <c:v>3309.9440676576323</c:v>
                </c:pt>
                <c:pt idx="21">
                  <c:v>3300.0010697377138</c:v>
                </c:pt>
                <c:pt idx="22">
                  <c:v>3289.9976829475199</c:v>
                </c:pt>
                <c:pt idx="23">
                  <c:v>3280.1599441327289</c:v>
                </c:pt>
                <c:pt idx="24">
                  <c:v>3269.7109680387916</c:v>
                </c:pt>
                <c:pt idx="25">
                  <c:v>3250.0610968550441</c:v>
                </c:pt>
                <c:pt idx="26">
                  <c:v>3199.7835674698799</c:v>
                </c:pt>
                <c:pt idx="27">
                  <c:v>3149.8488162909944</c:v>
                </c:pt>
                <c:pt idx="28">
                  <c:v>3129.9995706186087</c:v>
                </c:pt>
                <c:pt idx="29">
                  <c:v>3100.0873491516727</c:v>
                </c:pt>
                <c:pt idx="30">
                  <c:v>3080.006948459933</c:v>
                </c:pt>
                <c:pt idx="31">
                  <c:v>3057.9333332339411</c:v>
                </c:pt>
                <c:pt idx="32">
                  <c:v>3040.0177415622293</c:v>
                </c:pt>
                <c:pt idx="33">
                  <c:v>3019.9887803780539</c:v>
                </c:pt>
                <c:pt idx="34">
                  <c:v>3009.8189573936761</c:v>
                </c:pt>
                <c:pt idx="35">
                  <c:v>3000.0979658828815</c:v>
                </c:pt>
                <c:pt idx="36">
                  <c:v>2990.105374358815</c:v>
                </c:pt>
                <c:pt idx="37">
                  <c:v>2979.9621327766872</c:v>
                </c:pt>
                <c:pt idx="38">
                  <c:v>2959.9893884392295</c:v>
                </c:pt>
                <c:pt idx="39">
                  <c:v>2959.9893884392295</c:v>
                </c:pt>
                <c:pt idx="40">
                  <c:v>2940.0600595948667</c:v>
                </c:pt>
                <c:pt idx="41">
                  <c:v>2920.2217102742525</c:v>
                </c:pt>
                <c:pt idx="42">
                  <c:v>2899.9081720095865</c:v>
                </c:pt>
                <c:pt idx="43">
                  <c:v>2799.9599998095546</c:v>
                </c:pt>
                <c:pt idx="44">
                  <c:v>2749.8165390338199</c:v>
                </c:pt>
                <c:pt idx="45">
                  <c:v>2699.98963171374</c:v>
                </c:pt>
                <c:pt idx="46">
                  <c:v>2599.8714690255902</c:v>
                </c:pt>
                <c:pt idx="47">
                  <c:v>2500.133888992736</c:v>
                </c:pt>
                <c:pt idx="48">
                  <c:v>2399.9224949531354</c:v>
                </c:pt>
                <c:pt idx="49">
                  <c:v>2301.7397383688849</c:v>
                </c:pt>
                <c:pt idx="50">
                  <c:v>2200.1615071057586</c:v>
                </c:pt>
                <c:pt idx="51">
                  <c:v>2100.0126186477623</c:v>
                </c:pt>
                <c:pt idx="52">
                  <c:v>2099.9122929438331</c:v>
                </c:pt>
                <c:pt idx="53">
                  <c:v>2040.0303028014023</c:v>
                </c:pt>
                <c:pt idx="54">
                  <c:v>2029.9960868550493</c:v>
                </c:pt>
                <c:pt idx="55">
                  <c:v>2020.1243670155159</c:v>
                </c:pt>
                <c:pt idx="56">
                  <c:v>2010.0411314339974</c:v>
                </c:pt>
                <c:pt idx="57">
                  <c:v>3248.967846082659</c:v>
                </c:pt>
                <c:pt idx="58">
                  <c:v>3239.9468211388316</c:v>
                </c:pt>
                <c:pt idx="59">
                  <c:v>3229.83586570736</c:v>
                </c:pt>
                <c:pt idx="60">
                  <c:v>3219.7779799392401</c:v>
                </c:pt>
                <c:pt idx="61">
                  <c:v>3209.7977963544013</c:v>
                </c:pt>
                <c:pt idx="62">
                  <c:v>2899.6723850725307</c:v>
                </c:pt>
                <c:pt idx="63">
                  <c:v>2874.803762871486</c:v>
                </c:pt>
                <c:pt idx="64">
                  <c:v>2851.2579004313006</c:v>
                </c:pt>
                <c:pt idx="65">
                  <c:v>2849.3760768721804</c:v>
                </c:pt>
                <c:pt idx="66">
                  <c:v>2824.6221504187479</c:v>
                </c:pt>
              </c:numCache>
            </c:numRef>
          </c:xVal>
          <c:yVal>
            <c:numRef>
              <c:f>Yields!$R$94:$R$160</c:f>
              <c:numCache>
                <c:formatCode>General</c:formatCode>
                <c:ptCount val="67"/>
                <c:pt idx="0">
                  <c:v>0.10133161576369437</c:v>
                </c:pt>
                <c:pt idx="1">
                  <c:v>0</c:v>
                </c:pt>
                <c:pt idx="2">
                  <c:v>9.9952358265840882E-2</c:v>
                </c:pt>
                <c:pt idx="3">
                  <c:v>6.9301556956077967E-2</c:v>
                </c:pt>
                <c:pt idx="4">
                  <c:v>7.6508131925095577E-2</c:v>
                </c:pt>
                <c:pt idx="5">
                  <c:v>8.0971915430735245E-2</c:v>
                </c:pt>
                <c:pt idx="6">
                  <c:v>8.6069299929285789E-2</c:v>
                </c:pt>
                <c:pt idx="7">
                  <c:v>0.10771457765667575</c:v>
                </c:pt>
                <c:pt idx="8">
                  <c:v>0.13576751738207252</c:v>
                </c:pt>
                <c:pt idx="9">
                  <c:v>0.14697176306249377</c:v>
                </c:pt>
                <c:pt idx="10">
                  <c:v>0.14644667313706461</c:v>
                </c:pt>
                <c:pt idx="11">
                  <c:v>0.14131903394696843</c:v>
                </c:pt>
                <c:pt idx="12">
                  <c:v>0.14171613929861068</c:v>
                </c:pt>
                <c:pt idx="13">
                  <c:v>0.14330243963260048</c:v>
                </c:pt>
                <c:pt idx="14">
                  <c:v>0.11009601939032349</c:v>
                </c:pt>
                <c:pt idx="15">
                  <c:v>9.939879759519038E-2</c:v>
                </c:pt>
                <c:pt idx="16">
                  <c:v>9.4109710334359317E-2</c:v>
                </c:pt>
                <c:pt idx="17">
                  <c:v>9.3759443940767601E-2</c:v>
                </c:pt>
                <c:pt idx="18">
                  <c:v>0.1001763030604403</c:v>
                </c:pt>
                <c:pt idx="19">
                  <c:v>0.12154337355917529</c:v>
                </c:pt>
                <c:pt idx="20">
                  <c:v>0.14736130558640337</c:v>
                </c:pt>
                <c:pt idx="21">
                  <c:v>0.1761874076039574</c:v>
                </c:pt>
                <c:pt idx="22">
                  <c:v>0.19159353348729793</c:v>
                </c:pt>
                <c:pt idx="23">
                  <c:v>0.2482295937383526</c:v>
                </c:pt>
                <c:pt idx="24">
                  <c:v>0.27865015117526576</c:v>
                </c:pt>
                <c:pt idx="25">
                  <c:v>0.25716802035424208</c:v>
                </c:pt>
                <c:pt idx="26">
                  <c:v>0.11727718488606864</c:v>
                </c:pt>
                <c:pt idx="27">
                  <c:v>9.0574430554490382E-2</c:v>
                </c:pt>
                <c:pt idx="28">
                  <c:v>9.1331939136078455E-2</c:v>
                </c:pt>
                <c:pt idx="29">
                  <c:v>9.0667763403873475E-2</c:v>
                </c:pt>
                <c:pt idx="30">
                  <c:v>9.5181700550474813E-2</c:v>
                </c:pt>
                <c:pt idx="31">
                  <c:v>0.11114802698834594</c:v>
                </c:pt>
                <c:pt idx="32">
                  <c:v>0.13590684319668209</c:v>
                </c:pt>
                <c:pt idx="33">
                  <c:v>0.18958438782970585</c:v>
                </c:pt>
                <c:pt idx="34">
                  <c:v>0.24723797418850216</c:v>
                </c:pt>
                <c:pt idx="35">
                  <c:v>0.32806548087517706</c:v>
                </c:pt>
                <c:pt idx="36">
                  <c:v>0.41352020781731408</c:v>
                </c:pt>
                <c:pt idx="37">
                  <c:v>0.48529411764705882</c:v>
                </c:pt>
                <c:pt idx="38">
                  <c:v>0</c:v>
                </c:pt>
                <c:pt idx="39">
                  <c:v>0.34224122572599325</c:v>
                </c:pt>
                <c:pt idx="40">
                  <c:v>0.15535970485755277</c:v>
                </c:pt>
                <c:pt idx="41">
                  <c:v>9.4236238915844067E-2</c:v>
                </c:pt>
                <c:pt idx="42">
                  <c:v>6.9301769341633193E-2</c:v>
                </c:pt>
                <c:pt idx="43">
                  <c:v>3.1405391258832765E-2</c:v>
                </c:pt>
                <c:pt idx="44">
                  <c:v>2.8941311852704259E-2</c:v>
                </c:pt>
                <c:pt idx="45">
                  <c:v>2.4393520347688661E-2</c:v>
                </c:pt>
                <c:pt idx="46">
                  <c:v>1.8951546967245006E-2</c:v>
                </c:pt>
                <c:pt idx="47">
                  <c:v>1.3960244953987832E-2</c:v>
                </c:pt>
                <c:pt idx="48">
                  <c:v>1.1572526167828922E-2</c:v>
                </c:pt>
                <c:pt idx="49">
                  <c:v>8.9828719633112623E-3</c:v>
                </c:pt>
                <c:pt idx="50">
                  <c:v>8.8051864348946979E-3</c:v>
                </c:pt>
                <c:pt idx="51">
                  <c:v>0</c:v>
                </c:pt>
                <c:pt idx="52">
                  <c:v>7.840626410420581E-3</c:v>
                </c:pt>
                <c:pt idx="53">
                  <c:v>8.6965953125154056E-3</c:v>
                </c:pt>
                <c:pt idx="54">
                  <c:v>8.2712605860647635E-3</c:v>
                </c:pt>
                <c:pt idx="55">
                  <c:v>9.1847019785048535E-3</c:v>
                </c:pt>
                <c:pt idx="56">
                  <c:v>9.9570069210027645E-3</c:v>
                </c:pt>
                <c:pt idx="57">
                  <c:v>0.25069810735339748</c:v>
                </c:pt>
                <c:pt idx="58">
                  <c:v>0.20455229981498213</c:v>
                </c:pt>
                <c:pt idx="59">
                  <c:v>0.17691159185488739</c:v>
                </c:pt>
                <c:pt idx="60">
                  <c:v>0.15250544662309368</c:v>
                </c:pt>
                <c:pt idx="61">
                  <c:v>0.13136318587260112</c:v>
                </c:pt>
                <c:pt idx="62">
                  <c:v>6.3539289721511322E-2</c:v>
                </c:pt>
                <c:pt idx="63">
                  <c:v>5.5526770293609674E-2</c:v>
                </c:pt>
                <c:pt idx="64">
                  <c:v>3.8524166964533937E-2</c:v>
                </c:pt>
                <c:pt idx="65">
                  <c:v>4.4442745562733331E-2</c:v>
                </c:pt>
                <c:pt idx="66">
                  <c:v>3.9069199234121534E-2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4D-3F4B-B747-9353F4481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4411"/>
        <c:axId val="56995913"/>
      </c:scatterChart>
      <c:valAx>
        <c:axId val="17184411"/>
        <c:scaling>
          <c:orientation val="minMax"/>
          <c:max val="4000"/>
          <c:min val="2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6995913"/>
        <c:crosses val="autoZero"/>
        <c:crossBetween val="midCat"/>
        <c:majorUnit val="200"/>
      </c:valAx>
      <c:valAx>
        <c:axId val="56995913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718441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6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600" b="0" strike="noStrike" spc="-1">
                <a:solidFill>
                  <a:srgbClr val="595959"/>
                </a:solidFill>
                <a:latin typeface="Calibri"/>
              </a:rPr>
              <a:t>15N(p,ag) Yield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1275434974933698E-2"/>
          <c:y val="5.18544559676569E-2"/>
          <c:w val="0.91927160129755203"/>
          <c:h val="0.76410616980137103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Yields!$Q$3:$Q$50</c:f>
                <c:numCache>
                  <c:formatCode>General</c:formatCode>
                  <c:ptCount val="48"/>
                  <c:pt idx="1">
                    <c:v>2.3774274074154123E-4</c:v>
                  </c:pt>
                  <c:pt idx="2">
                    <c:v>2.1015104606435876E-4</c:v>
                  </c:pt>
                  <c:pt idx="3">
                    <c:v>2.4504947913951138E-4</c:v>
                  </c:pt>
                  <c:pt idx="4">
                    <c:v>1.8529700234177072E-4</c:v>
                  </c:pt>
                  <c:pt idx="5">
                    <c:v>0</c:v>
                  </c:pt>
                  <c:pt idx="6">
                    <c:v>1.8759475841793037E-4</c:v>
                  </c:pt>
                  <c:pt idx="7">
                    <c:v>2.3673619696451588E-4</c:v>
                  </c:pt>
                  <c:pt idx="8">
                    <c:v>2.5619706871882132E-4</c:v>
                  </c:pt>
                  <c:pt idx="9">
                    <c:v>2.2018373485813391E-4</c:v>
                  </c:pt>
                  <c:pt idx="10">
                    <c:v>2.6662354067320256E-4</c:v>
                  </c:pt>
                  <c:pt idx="11">
                    <c:v>2.9047431644834245E-4</c:v>
                  </c:pt>
                  <c:pt idx="12">
                    <c:v>3.0418101714207215E-4</c:v>
                  </c:pt>
                  <c:pt idx="13">
                    <c:v>3.3125545818652694E-4</c:v>
                  </c:pt>
                  <c:pt idx="14">
                    <c:v>3.6716290773440905E-4</c:v>
                  </c:pt>
                  <c:pt idx="15">
                    <c:v>4.1946523298224433E-4</c:v>
                  </c:pt>
                  <c:pt idx="16">
                    <c:v>5.3910744485226238E-4</c:v>
                  </c:pt>
                  <c:pt idx="17">
                    <c:v>6.2923120077023969E-4</c:v>
                  </c:pt>
                  <c:pt idx="18">
                    <c:v>6.8776746512532654E-4</c:v>
                  </c:pt>
                  <c:pt idx="19">
                    <c:v>8.0860948572436704E-4</c:v>
                  </c:pt>
                  <c:pt idx="20">
                    <c:v>1.0634832429532259E-3</c:v>
                  </c:pt>
                  <c:pt idx="21">
                    <c:v>1.3464300369306524E-3</c:v>
                  </c:pt>
                  <c:pt idx="22">
                    <c:v>1.2778025094392507E-3</c:v>
                  </c:pt>
                  <c:pt idx="23">
                    <c:v>1.5211850907932462E-3</c:v>
                  </c:pt>
                  <c:pt idx="24">
                    <c:v>1.5925796289814492E-3</c:v>
                  </c:pt>
                  <c:pt idx="25">
                    <c:v>1.5921294731703654E-3</c:v>
                  </c:pt>
                  <c:pt idx="26">
                    <c:v>2.7339931573802543E-3</c:v>
                  </c:pt>
                  <c:pt idx="27">
                    <c:v>2.7902356361298995E-3</c:v>
                  </c:pt>
                  <c:pt idx="28">
                    <c:v>2.8425897868779131E-3</c:v>
                  </c:pt>
                  <c:pt idx="29">
                    <c:v>3.1780713079749725E-3</c:v>
                  </c:pt>
                  <c:pt idx="30">
                    <c:v>6.8965517241379309E-3</c:v>
                  </c:pt>
                  <c:pt idx="31">
                    <c:v>6.0482453055770444E-3</c:v>
                  </c:pt>
                  <c:pt idx="32">
                    <c:v>5.0712208218360805E-3</c:v>
                  </c:pt>
                  <c:pt idx="33">
                    <c:v>3.6596051749909798E-3</c:v>
                  </c:pt>
                  <c:pt idx="34">
                    <c:v>3.1615925058548012E-3</c:v>
                  </c:pt>
                  <c:pt idx="35">
                    <c:v>1.553511177998398E-3</c:v>
                  </c:pt>
                  <c:pt idx="36">
                    <c:v>1.3018411753766041E-3</c:v>
                  </c:pt>
                  <c:pt idx="37">
                    <c:v>9.0097945185572698E-4</c:v>
                  </c:pt>
                  <c:pt idx="38">
                    <c:v>5.9482081023091798E-4</c:v>
                  </c:pt>
                  <c:pt idx="39">
                    <c:v>2.4492995003429018E-4</c:v>
                  </c:pt>
                  <c:pt idx="40">
                    <c:v>1.4605223614399626E-4</c:v>
                  </c:pt>
                  <c:pt idx="41">
                    <c:v>7.8901151820780119E-5</c:v>
                  </c:pt>
                  <c:pt idx="42">
                    <c:v>4.0201590584670955E-3</c:v>
                  </c:pt>
                  <c:pt idx="43">
                    <c:v>2.207765446998911E-4</c:v>
                  </c:pt>
                  <c:pt idx="44">
                    <c:v>2.4804303707760204E-4</c:v>
                  </c:pt>
                  <c:pt idx="45">
                    <c:v>3.1296644036785592E-4</c:v>
                  </c:pt>
                  <c:pt idx="46">
                    <c:v>3.650267838402643E-4</c:v>
                  </c:pt>
                  <c:pt idx="47">
                    <c:v>4.6848752150023087E-4</c:v>
                  </c:pt>
                </c:numCache>
              </c:numRef>
            </c:plus>
            <c:minus>
              <c:numRef>
                <c:f>Yields!$Q$3:$Q$50</c:f>
                <c:numCache>
                  <c:formatCode>General</c:formatCode>
                  <c:ptCount val="48"/>
                  <c:pt idx="1">
                    <c:v>2.3774274074154123E-4</c:v>
                  </c:pt>
                  <c:pt idx="2">
                    <c:v>2.1015104606435876E-4</c:v>
                  </c:pt>
                  <c:pt idx="3">
                    <c:v>2.4504947913951138E-4</c:v>
                  </c:pt>
                  <c:pt idx="4">
                    <c:v>1.8529700234177072E-4</c:v>
                  </c:pt>
                  <c:pt idx="5">
                    <c:v>0</c:v>
                  </c:pt>
                  <c:pt idx="6">
                    <c:v>1.8759475841793037E-4</c:v>
                  </c:pt>
                  <c:pt idx="7">
                    <c:v>2.3673619696451588E-4</c:v>
                  </c:pt>
                  <c:pt idx="8">
                    <c:v>2.5619706871882132E-4</c:v>
                  </c:pt>
                  <c:pt idx="9">
                    <c:v>2.2018373485813391E-4</c:v>
                  </c:pt>
                  <c:pt idx="10">
                    <c:v>2.6662354067320256E-4</c:v>
                  </c:pt>
                  <c:pt idx="11">
                    <c:v>2.9047431644834245E-4</c:v>
                  </c:pt>
                  <c:pt idx="12">
                    <c:v>3.0418101714207215E-4</c:v>
                  </c:pt>
                  <c:pt idx="13">
                    <c:v>3.3125545818652694E-4</c:v>
                  </c:pt>
                  <c:pt idx="14">
                    <c:v>3.6716290773440905E-4</c:v>
                  </c:pt>
                  <c:pt idx="15">
                    <c:v>4.1946523298224433E-4</c:v>
                  </c:pt>
                  <c:pt idx="16">
                    <c:v>5.3910744485226238E-4</c:v>
                  </c:pt>
                  <c:pt idx="17">
                    <c:v>6.2923120077023969E-4</c:v>
                  </c:pt>
                  <c:pt idx="18">
                    <c:v>6.8776746512532654E-4</c:v>
                  </c:pt>
                  <c:pt idx="19">
                    <c:v>8.0860948572436704E-4</c:v>
                  </c:pt>
                  <c:pt idx="20">
                    <c:v>1.0634832429532259E-3</c:v>
                  </c:pt>
                  <c:pt idx="21">
                    <c:v>1.3464300369306524E-3</c:v>
                  </c:pt>
                  <c:pt idx="22">
                    <c:v>1.2778025094392507E-3</c:v>
                  </c:pt>
                  <c:pt idx="23">
                    <c:v>1.5211850907932462E-3</c:v>
                  </c:pt>
                  <c:pt idx="24">
                    <c:v>1.5925796289814492E-3</c:v>
                  </c:pt>
                  <c:pt idx="25">
                    <c:v>1.5921294731703654E-3</c:v>
                  </c:pt>
                  <c:pt idx="26">
                    <c:v>2.7339931573802543E-3</c:v>
                  </c:pt>
                  <c:pt idx="27">
                    <c:v>2.7902356361298995E-3</c:v>
                  </c:pt>
                  <c:pt idx="28">
                    <c:v>2.8425897868779131E-3</c:v>
                  </c:pt>
                  <c:pt idx="29">
                    <c:v>3.1780713079749725E-3</c:v>
                  </c:pt>
                  <c:pt idx="30">
                    <c:v>6.8965517241379309E-3</c:v>
                  </c:pt>
                  <c:pt idx="31">
                    <c:v>6.0482453055770444E-3</c:v>
                  </c:pt>
                  <c:pt idx="32">
                    <c:v>5.0712208218360805E-3</c:v>
                  </c:pt>
                  <c:pt idx="33">
                    <c:v>3.6596051749909798E-3</c:v>
                  </c:pt>
                  <c:pt idx="34">
                    <c:v>3.1615925058548012E-3</c:v>
                  </c:pt>
                  <c:pt idx="35">
                    <c:v>1.553511177998398E-3</c:v>
                  </c:pt>
                  <c:pt idx="36">
                    <c:v>1.3018411753766041E-3</c:v>
                  </c:pt>
                  <c:pt idx="37">
                    <c:v>9.0097945185572698E-4</c:v>
                  </c:pt>
                  <c:pt idx="38">
                    <c:v>5.9482081023091798E-4</c:v>
                  </c:pt>
                  <c:pt idx="39">
                    <c:v>2.4492995003429018E-4</c:v>
                  </c:pt>
                  <c:pt idx="40">
                    <c:v>1.4605223614399626E-4</c:v>
                  </c:pt>
                  <c:pt idx="41">
                    <c:v>7.8901151820780119E-5</c:v>
                  </c:pt>
                  <c:pt idx="42">
                    <c:v>4.0201590584670955E-3</c:v>
                  </c:pt>
                  <c:pt idx="43">
                    <c:v>2.207765446998911E-4</c:v>
                  </c:pt>
                  <c:pt idx="44">
                    <c:v>2.4804303707760204E-4</c:v>
                  </c:pt>
                  <c:pt idx="45">
                    <c:v>3.1296644036785592E-4</c:v>
                  </c:pt>
                  <c:pt idx="46">
                    <c:v>3.650267838402643E-4</c:v>
                  </c:pt>
                  <c:pt idx="47">
                    <c:v>4.6848752150023087E-4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Yields!$O$3:$O$160</c:f>
              <c:numCache>
                <c:formatCode>0.00</c:formatCode>
                <c:ptCount val="158"/>
                <c:pt idx="0">
                  <c:v>910.93932183398522</c:v>
                </c:pt>
                <c:pt idx="1">
                  <c:v>910.93932183398522</c:v>
                </c:pt>
                <c:pt idx="2">
                  <c:v>910.54290218819756</c:v>
                </c:pt>
                <c:pt idx="3">
                  <c:v>910.01447686617166</c:v>
                </c:pt>
                <c:pt idx="4">
                  <c:v>909.48620492207817</c:v>
                </c:pt>
                <c:pt idx="5">
                  <c:v>908.9580863559172</c:v>
                </c:pt>
                <c:pt idx="6">
                  <c:v>908.9580863559172</c:v>
                </c:pt>
                <c:pt idx="7">
                  <c:v>908.43012116768909</c:v>
                </c:pt>
                <c:pt idx="8">
                  <c:v>907.90230935739316</c:v>
                </c:pt>
                <c:pt idx="9">
                  <c:v>907.50655115393954</c:v>
                </c:pt>
                <c:pt idx="10">
                  <c:v>906.97900775502546</c:v>
                </c:pt>
                <c:pt idx="11">
                  <c:v>906.45161773404425</c:v>
                </c:pt>
                <c:pt idx="12">
                  <c:v>905.92438109099521</c:v>
                </c:pt>
                <c:pt idx="13">
                  <c:v>905.52905426297684</c:v>
                </c:pt>
                <c:pt idx="14">
                  <c:v>905.00208603130966</c:v>
                </c:pt>
                <c:pt idx="15">
                  <c:v>904.47527117757556</c:v>
                </c:pt>
                <c:pt idx="16">
                  <c:v>903.94860970177331</c:v>
                </c:pt>
                <c:pt idx="17">
                  <c:v>903.42210160390425</c:v>
                </c:pt>
                <c:pt idx="18">
                  <c:v>903.02732118477013</c:v>
                </c:pt>
                <c:pt idx="19">
                  <c:v>902.50108149828282</c:v>
                </c:pt>
                <c:pt idx="20">
                  <c:v>901.97499518972779</c:v>
                </c:pt>
                <c:pt idx="21">
                  <c:v>901.4490622591054</c:v>
                </c:pt>
                <c:pt idx="22">
                  <c:v>901.05471321540654</c:v>
                </c:pt>
                <c:pt idx="23">
                  <c:v>900.39765653165784</c:v>
                </c:pt>
                <c:pt idx="24">
                  <c:v>900.39765653165784</c:v>
                </c:pt>
                <c:pt idx="25">
                  <c:v>900.00353755485799</c:v>
                </c:pt>
                <c:pt idx="26">
                  <c:v>899.47817979148283</c:v>
                </c:pt>
                <c:pt idx="27">
                  <c:v>898.95297540603985</c:v>
                </c:pt>
                <c:pt idx="28">
                  <c:v>898.42792439852929</c:v>
                </c:pt>
                <c:pt idx="29">
                  <c:v>898.03423679716468</c:v>
                </c:pt>
                <c:pt idx="30">
                  <c:v>897.50945420103631</c:v>
                </c:pt>
                <c:pt idx="31">
                  <c:v>896.98482498284022</c:v>
                </c:pt>
                <c:pt idx="32">
                  <c:v>896.46034914257666</c:v>
                </c:pt>
                <c:pt idx="33">
                  <c:v>896.06709291664731</c:v>
                </c:pt>
                <c:pt idx="34">
                  <c:v>895.54288548776594</c:v>
                </c:pt>
                <c:pt idx="35">
                  <c:v>895.01883143681687</c:v>
                </c:pt>
                <c:pt idx="36">
                  <c:v>894.49493076380008</c:v>
                </c:pt>
                <c:pt idx="37">
                  <c:v>893.97118346871628</c:v>
                </c:pt>
                <c:pt idx="38">
                  <c:v>893.05499476796945</c:v>
                </c:pt>
                <c:pt idx="39">
                  <c:v>889.91734240233984</c:v>
                </c:pt>
                <c:pt idx="40">
                  <c:v>884.9606852737088</c:v>
                </c:pt>
                <c:pt idx="41">
                  <c:v>879.88798335994261</c:v>
                </c:pt>
                <c:pt idx="42">
                  <c:v>898.5591727712258</c:v>
                </c:pt>
                <c:pt idx="43">
                  <c:v>1999.4936118877085</c:v>
                </c:pt>
                <c:pt idx="44">
                  <c:v>1989.5987741113647</c:v>
                </c:pt>
                <c:pt idx="45">
                  <c:v>1984.5240159746907</c:v>
                </c:pt>
                <c:pt idx="46">
                  <c:v>1980.0402086328477</c:v>
                </c:pt>
                <c:pt idx="47">
                  <c:v>1970.1159422325914</c:v>
                </c:pt>
                <c:pt idx="48">
                  <c:v>1960.0227540049618</c:v>
                </c:pt>
                <c:pt idx="49">
                  <c:v>1950.3422099325453</c:v>
                </c:pt>
                <c:pt idx="50">
                  <c:v>1939.1428025388332</c:v>
                </c:pt>
                <c:pt idx="51">
                  <c:v>1899.2446009515436</c:v>
                </c:pt>
                <c:pt idx="52">
                  <c:v>1798.7127858399977</c:v>
                </c:pt>
                <c:pt idx="53">
                  <c:v>1699.9756068055344</c:v>
                </c:pt>
                <c:pt idx="54">
                  <c:v>1651.7945183228362</c:v>
                </c:pt>
                <c:pt idx="55">
                  <c:v>1612.5243418525051</c:v>
                </c:pt>
                <c:pt idx="56">
                  <c:v>1562.5774819172216</c:v>
                </c:pt>
                <c:pt idx="57">
                  <c:v>1512.5988544404154</c:v>
                </c:pt>
                <c:pt idx="58">
                  <c:v>1461.6240730481004</c:v>
                </c:pt>
                <c:pt idx="59">
                  <c:v>0</c:v>
                </c:pt>
                <c:pt idx="60">
                  <c:v>1412.0494719956457</c:v>
                </c:pt>
                <c:pt idx="61">
                  <c:v>1363.119994296552</c:v>
                </c:pt>
                <c:pt idx="62">
                  <c:v>1312.8312238427125</c:v>
                </c:pt>
                <c:pt idx="63">
                  <c:v>1264.8887571047082</c:v>
                </c:pt>
                <c:pt idx="64">
                  <c:v>1238.0915185532529</c:v>
                </c:pt>
                <c:pt idx="65">
                  <c:v>1212.4958139668229</c:v>
                </c:pt>
                <c:pt idx="66">
                  <c:v>1212.3433515088345</c:v>
                </c:pt>
                <c:pt idx="67">
                  <c:v>1207.621770027097</c:v>
                </c:pt>
                <c:pt idx="68">
                  <c:v>1200.4808146238574</c:v>
                </c:pt>
                <c:pt idx="69">
                  <c:v>1185.3577504770587</c:v>
                </c:pt>
                <c:pt idx="70">
                  <c:v>1159.8685428994643</c:v>
                </c:pt>
                <c:pt idx="71">
                  <c:v>1136.1317740621562</c:v>
                </c:pt>
                <c:pt idx="72">
                  <c:v>1110.304770760421</c:v>
                </c:pt>
                <c:pt idx="73">
                  <c:v>1090.9847543500807</c:v>
                </c:pt>
                <c:pt idx="74">
                  <c:v>1062.1086121289627</c:v>
                </c:pt>
                <c:pt idx="75">
                  <c:v>1034.4645644259251</c:v>
                </c:pt>
                <c:pt idx="76">
                  <c:v>1026.4528441552682</c:v>
                </c:pt>
                <c:pt idx="77">
                  <c:v>1026.4528441552682</c:v>
                </c:pt>
                <c:pt idx="78">
                  <c:v>1009.9661543271294</c:v>
                </c:pt>
                <c:pt idx="79">
                  <c:v>985.62384941221944</c:v>
                </c:pt>
                <c:pt idx="80">
                  <c:v>985.62384941221944</c:v>
                </c:pt>
                <c:pt idx="81">
                  <c:v>965.47925545438011</c:v>
                </c:pt>
                <c:pt idx="82">
                  <c:v>908.23217376485161</c:v>
                </c:pt>
                <c:pt idx="83">
                  <c:v>907.90230935739316</c:v>
                </c:pt>
                <c:pt idx="84">
                  <c:v>905.00208603130966</c:v>
                </c:pt>
                <c:pt idx="85">
                  <c:v>902.59316237144867</c:v>
                </c:pt>
                <c:pt idx="86">
                  <c:v>899.80651041961619</c:v>
                </c:pt>
                <c:pt idx="87">
                  <c:v>898.99236041465099</c:v>
                </c:pt>
                <c:pt idx="88">
                  <c:v>898.99236041465099</c:v>
                </c:pt>
                <c:pt idx="89">
                  <c:v>896.19816873916966</c:v>
                </c:pt>
                <c:pt idx="90">
                  <c:v>894.03664349274618</c:v>
                </c:pt>
                <c:pt idx="91">
                  <c:v>3899.9964095973337</c:v>
                </c:pt>
                <c:pt idx="92">
                  <c:v>3899.9964095973337</c:v>
                </c:pt>
                <c:pt idx="93">
                  <c:v>3899.9964095973337</c:v>
                </c:pt>
                <c:pt idx="94">
                  <c:v>3810.2601999927738</c:v>
                </c:pt>
                <c:pt idx="95">
                  <c:v>3699.846310610586</c:v>
                </c:pt>
                <c:pt idx="96">
                  <c:v>3699.6066129676251</c:v>
                </c:pt>
                <c:pt idx="97">
                  <c:v>3649.8124660235967</c:v>
                </c:pt>
                <c:pt idx="98">
                  <c:v>3599.9878785447468</c:v>
                </c:pt>
                <c:pt idx="99">
                  <c:v>3549.9839270771531</c:v>
                </c:pt>
                <c:pt idx="100">
                  <c:v>3530.002220196071</c:v>
                </c:pt>
                <c:pt idx="101">
                  <c:v>3520.0195254310311</c:v>
                </c:pt>
                <c:pt idx="102">
                  <c:v>3509.9212602500443</c:v>
                </c:pt>
                <c:pt idx="103">
                  <c:v>3499.9929243018623</c:v>
                </c:pt>
                <c:pt idx="104">
                  <c:v>3489.7423810519199</c:v>
                </c:pt>
                <c:pt idx="105">
                  <c:v>3459.8535602644256</c:v>
                </c:pt>
                <c:pt idx="106">
                  <c:v>3430.0419976670469</c:v>
                </c:pt>
                <c:pt idx="107">
                  <c:v>3400.1806984885297</c:v>
                </c:pt>
                <c:pt idx="108">
                  <c:v>3360.010311655295</c:v>
                </c:pt>
                <c:pt idx="109">
                  <c:v>3340.1158534276833</c:v>
                </c:pt>
                <c:pt idx="110">
                  <c:v>3319.9777095870732</c:v>
                </c:pt>
                <c:pt idx="111">
                  <c:v>3309.9440676576323</c:v>
                </c:pt>
                <c:pt idx="112">
                  <c:v>3300.0010697377138</c:v>
                </c:pt>
                <c:pt idx="113">
                  <c:v>3289.9976829475199</c:v>
                </c:pt>
                <c:pt idx="114">
                  <c:v>3280.1599441327289</c:v>
                </c:pt>
                <c:pt idx="115">
                  <c:v>3269.7109680387916</c:v>
                </c:pt>
                <c:pt idx="116">
                  <c:v>3250.0610968550441</c:v>
                </c:pt>
                <c:pt idx="117">
                  <c:v>3199.7835674698799</c:v>
                </c:pt>
                <c:pt idx="118">
                  <c:v>3149.8488162909944</c:v>
                </c:pt>
                <c:pt idx="119">
                  <c:v>3129.9995706186087</c:v>
                </c:pt>
                <c:pt idx="120">
                  <c:v>3100.0873491516727</c:v>
                </c:pt>
                <c:pt idx="121">
                  <c:v>3080.006948459933</c:v>
                </c:pt>
                <c:pt idx="122">
                  <c:v>3057.9333332339411</c:v>
                </c:pt>
                <c:pt idx="123">
                  <c:v>3040.0177415622293</c:v>
                </c:pt>
                <c:pt idx="124">
                  <c:v>3019.9887803780539</c:v>
                </c:pt>
                <c:pt idx="125">
                  <c:v>3009.8189573936761</c:v>
                </c:pt>
                <c:pt idx="126">
                  <c:v>3000.0979658828815</c:v>
                </c:pt>
                <c:pt idx="127">
                  <c:v>2990.105374358815</c:v>
                </c:pt>
                <c:pt idx="128">
                  <c:v>2979.9621327766872</c:v>
                </c:pt>
                <c:pt idx="129">
                  <c:v>2959.9893884392295</c:v>
                </c:pt>
                <c:pt idx="130">
                  <c:v>2959.9893884392295</c:v>
                </c:pt>
                <c:pt idx="131">
                  <c:v>2940.0600595948667</c:v>
                </c:pt>
                <c:pt idx="132">
                  <c:v>2920.2217102742525</c:v>
                </c:pt>
                <c:pt idx="133">
                  <c:v>2899.9081720095865</c:v>
                </c:pt>
                <c:pt idx="134">
                  <c:v>2799.9599998095546</c:v>
                </c:pt>
                <c:pt idx="135">
                  <c:v>2749.8165390338199</c:v>
                </c:pt>
                <c:pt idx="136">
                  <c:v>2699.98963171374</c:v>
                </c:pt>
                <c:pt idx="137">
                  <c:v>2599.8714690255902</c:v>
                </c:pt>
                <c:pt idx="138">
                  <c:v>2500.133888992736</c:v>
                </c:pt>
                <c:pt idx="139">
                  <c:v>2399.9224949531354</c:v>
                </c:pt>
                <c:pt idx="140">
                  <c:v>2301.7397383688849</c:v>
                </c:pt>
                <c:pt idx="141">
                  <c:v>2200.1615071057586</c:v>
                </c:pt>
                <c:pt idx="142">
                  <c:v>2100.0126186477623</c:v>
                </c:pt>
                <c:pt idx="143">
                  <c:v>2099.9122929438331</c:v>
                </c:pt>
                <c:pt idx="144">
                  <c:v>2040.0303028014023</c:v>
                </c:pt>
                <c:pt idx="145">
                  <c:v>2029.9960868550493</c:v>
                </c:pt>
                <c:pt idx="146">
                  <c:v>2020.1243670155159</c:v>
                </c:pt>
                <c:pt idx="147">
                  <c:v>2010.0411314339974</c:v>
                </c:pt>
                <c:pt idx="148">
                  <c:v>3248.967846082659</c:v>
                </c:pt>
                <c:pt idx="149">
                  <c:v>3239.9468211388316</c:v>
                </c:pt>
                <c:pt idx="150">
                  <c:v>3229.83586570736</c:v>
                </c:pt>
                <c:pt idx="151">
                  <c:v>3219.7779799392401</c:v>
                </c:pt>
                <c:pt idx="152">
                  <c:v>3209.7977963544013</c:v>
                </c:pt>
                <c:pt idx="153">
                  <c:v>2899.6723850725307</c:v>
                </c:pt>
                <c:pt idx="154">
                  <c:v>2874.803762871486</c:v>
                </c:pt>
                <c:pt idx="155">
                  <c:v>2851.2579004313006</c:v>
                </c:pt>
                <c:pt idx="156">
                  <c:v>2849.3760768721804</c:v>
                </c:pt>
                <c:pt idx="157">
                  <c:v>2824.6221504187479</c:v>
                </c:pt>
              </c:numCache>
            </c:numRef>
          </c:xVal>
          <c:yVal>
            <c:numRef>
              <c:f>Yields!$P$3:$P$160</c:f>
              <c:numCache>
                <c:formatCode>General</c:formatCode>
                <c:ptCount val="158"/>
                <c:pt idx="1">
                  <c:v>5.2897759814992925E-3</c:v>
                </c:pt>
                <c:pt idx="2">
                  <c:v>6.7360915658129282E-3</c:v>
                </c:pt>
                <c:pt idx="3">
                  <c:v>6.8405301410859338E-3</c:v>
                </c:pt>
                <c:pt idx="4">
                  <c:v>7.3767375587439421E-3</c:v>
                </c:pt>
                <c:pt idx="5">
                  <c:v>0</c:v>
                </c:pt>
                <c:pt idx="6">
                  <c:v>7.9743148947162851E-3</c:v>
                </c:pt>
                <c:pt idx="7">
                  <c:v>8.5356551016650441E-3</c:v>
                </c:pt>
                <c:pt idx="8">
                  <c:v>8.9813991260296218E-3</c:v>
                </c:pt>
                <c:pt idx="9">
                  <c:v>1.0128451803474161E-2</c:v>
                </c:pt>
                <c:pt idx="10">
                  <c:v>1.1600309458142289E-2</c:v>
                </c:pt>
                <c:pt idx="11">
                  <c:v>1.2106219898427691E-2</c:v>
                </c:pt>
                <c:pt idx="12">
                  <c:v>1.317790664586461E-2</c:v>
                </c:pt>
                <c:pt idx="13">
                  <c:v>1.4991818993987211E-2</c:v>
                </c:pt>
                <c:pt idx="14">
                  <c:v>1.9782737468729959E-2</c:v>
                </c:pt>
                <c:pt idx="15">
                  <c:v>2.3991365154716171E-2</c:v>
                </c:pt>
                <c:pt idx="16">
                  <c:v>2.8964101352199633E-2</c:v>
                </c:pt>
                <c:pt idx="17">
                  <c:v>3.9088145435799464E-2</c:v>
                </c:pt>
                <c:pt idx="18">
                  <c:v>5.2256433057300058E-2</c:v>
                </c:pt>
                <c:pt idx="19">
                  <c:v>6.7320415184215943E-2</c:v>
                </c:pt>
                <c:pt idx="20">
                  <c:v>8.9160135665970447E-2</c:v>
                </c:pt>
                <c:pt idx="21">
                  <c:v>0.10566270004103406</c:v>
                </c:pt>
                <c:pt idx="22">
                  <c:v>0.15418542150995038</c:v>
                </c:pt>
                <c:pt idx="23">
                  <c:v>0.22660082828926409</c:v>
                </c:pt>
                <c:pt idx="24">
                  <c:v>0.22900770038501925</c:v>
                </c:pt>
                <c:pt idx="25">
                  <c:v>0.26373023919492322</c:v>
                </c:pt>
                <c:pt idx="26">
                  <c:v>0.3588404203323558</c:v>
                </c:pt>
                <c:pt idx="27">
                  <c:v>0.40860152221232088</c:v>
                </c:pt>
                <c:pt idx="28">
                  <c:v>0.44775839429750514</c:v>
                </c:pt>
                <c:pt idx="29">
                  <c:v>0.46235971794617142</c:v>
                </c:pt>
                <c:pt idx="30">
                  <c:v>0.45332798716920608</c:v>
                </c:pt>
                <c:pt idx="31">
                  <c:v>0.38279766509599833</c:v>
                </c:pt>
                <c:pt idx="32">
                  <c:v>0.24722201506450892</c:v>
                </c:pt>
                <c:pt idx="33">
                  <c:v>0.15561053553940518</c:v>
                </c:pt>
                <c:pt idx="34">
                  <c:v>0.10884074941451991</c:v>
                </c:pt>
                <c:pt idx="35">
                  <c:v>7.2335364225550411E-2</c:v>
                </c:pt>
                <c:pt idx="36">
                  <c:v>4.7679933048168123E-2</c:v>
                </c:pt>
                <c:pt idx="37">
                  <c:v>3.5734007614729564E-2</c:v>
                </c:pt>
                <c:pt idx="38">
                  <c:v>2.1445414568861131E-2</c:v>
                </c:pt>
                <c:pt idx="39">
                  <c:v>9.9482381372260863E-3</c:v>
                </c:pt>
                <c:pt idx="40">
                  <c:v>4.8000629148094156E-3</c:v>
                </c:pt>
                <c:pt idx="41">
                  <c:v>3.1737308137565518E-3</c:v>
                </c:pt>
                <c:pt idx="42">
                  <c:v>0.43563375768345619</c:v>
                </c:pt>
                <c:pt idx="43">
                  <c:v>1.1277265903270436E-2</c:v>
                </c:pt>
                <c:pt idx="44">
                  <c:v>1.3619817672261057E-2</c:v>
                </c:pt>
                <c:pt idx="45">
                  <c:v>1.6956361243519989E-2</c:v>
                </c:pt>
                <c:pt idx="46">
                  <c:v>2.0322866190306713E-2</c:v>
                </c:pt>
                <c:pt idx="47">
                  <c:v>2.2587791215189702E-2</c:v>
                </c:pt>
                <c:pt idx="48">
                  <c:v>1.4451622387559926E-2</c:v>
                </c:pt>
                <c:pt idx="49">
                  <c:v>1.0609126560439821E-2</c:v>
                </c:pt>
                <c:pt idx="50">
                  <c:v>9.0451612903225814E-3</c:v>
                </c:pt>
                <c:pt idx="51">
                  <c:v>9.5038587337184562E-3</c:v>
                </c:pt>
                <c:pt idx="52">
                  <c:v>1.7509222530143032E-2</c:v>
                </c:pt>
                <c:pt idx="53">
                  <c:v>5.3555767693465893E-2</c:v>
                </c:pt>
                <c:pt idx="54">
                  <c:v>0.16846444288646559</c:v>
                </c:pt>
                <c:pt idx="55">
                  <c:v>0.16247111857943805</c:v>
                </c:pt>
                <c:pt idx="56">
                  <c:v>3.3915936544376787E-2</c:v>
                </c:pt>
                <c:pt idx="57">
                  <c:v>1.0582738870016331E-2</c:v>
                </c:pt>
                <c:pt idx="58">
                  <c:v>4.8218960359012715E-3</c:v>
                </c:pt>
                <c:pt idx="59">
                  <c:v>0</c:v>
                </c:pt>
                <c:pt idx="60">
                  <c:v>2.630460339452103E-3</c:v>
                </c:pt>
                <c:pt idx="61">
                  <c:v>1.8834239896432562E-3</c:v>
                </c:pt>
                <c:pt idx="62">
                  <c:v>2.4758043023317103E-3</c:v>
                </c:pt>
                <c:pt idx="63">
                  <c:v>7.7218459139418161E-3</c:v>
                </c:pt>
                <c:pt idx="64">
                  <c:v>2.7501798734002957E-2</c:v>
                </c:pt>
                <c:pt idx="65">
                  <c:v>0.25474507712139394</c:v>
                </c:pt>
                <c:pt idx="66">
                  <c:v>0.25734999846073331</c:v>
                </c:pt>
                <c:pt idx="67">
                  <c:v>0.37134580367488829</c:v>
                </c:pt>
                <c:pt idx="68">
                  <c:v>0.33785158587672054</c:v>
                </c:pt>
                <c:pt idx="69">
                  <c:v>0.11878947711141499</c:v>
                </c:pt>
                <c:pt idx="70">
                  <c:v>4.2381291629204919E-2</c:v>
                </c:pt>
                <c:pt idx="71">
                  <c:v>2.8524625609882209E-2</c:v>
                </c:pt>
                <c:pt idx="72">
                  <c:v>2.0564331376033248E-2</c:v>
                </c:pt>
                <c:pt idx="73">
                  <c:v>2.3026788089056685E-2</c:v>
                </c:pt>
                <c:pt idx="74">
                  <c:v>1.9774554687800563E-2</c:v>
                </c:pt>
                <c:pt idx="75">
                  <c:v>1.476428007227951E-2</c:v>
                </c:pt>
                <c:pt idx="76">
                  <c:v>8.9692754606560503E-3</c:v>
                </c:pt>
                <c:pt idx="77">
                  <c:v>1.3503946857151982E-2</c:v>
                </c:pt>
                <c:pt idx="78">
                  <c:v>1.1293757601018608E-2</c:v>
                </c:pt>
                <c:pt idx="79">
                  <c:v>2.5020850708924102E-3</c:v>
                </c:pt>
                <c:pt idx="80">
                  <c:v>7.7062058400228081E-3</c:v>
                </c:pt>
                <c:pt idx="81">
                  <c:v>5.058761389145649E-3</c:v>
                </c:pt>
                <c:pt idx="82">
                  <c:v>8.5967871544091572E-3</c:v>
                </c:pt>
                <c:pt idx="83">
                  <c:v>9.1760195060211804E-3</c:v>
                </c:pt>
                <c:pt idx="84">
                  <c:v>1.7037332824065232E-2</c:v>
                </c:pt>
                <c:pt idx="85">
                  <c:v>5.4329858601935045E-2</c:v>
                </c:pt>
                <c:pt idx="86">
                  <c:v>0.28261645929460166</c:v>
                </c:pt>
                <c:pt idx="87">
                  <c:v>0</c:v>
                </c:pt>
                <c:pt idx="88">
                  <c:v>0.42575558475689884</c:v>
                </c:pt>
                <c:pt idx="89">
                  <c:v>0.23499172677472729</c:v>
                </c:pt>
                <c:pt idx="90">
                  <c:v>3.4665574479219995E-2</c:v>
                </c:pt>
                <c:pt idx="91">
                  <c:v>9.3377870313506389E-2</c:v>
                </c:pt>
                <c:pt idx="92">
                  <c:v>0</c:v>
                </c:pt>
                <c:pt idx="93">
                  <c:v>8.9852310624106715E-2</c:v>
                </c:pt>
                <c:pt idx="94">
                  <c:v>7.1237626168527135E-2</c:v>
                </c:pt>
                <c:pt idx="95">
                  <c:v>7.8711203265729279E-2</c:v>
                </c:pt>
                <c:pt idx="96">
                  <c:v>8.008835594824866E-2</c:v>
                </c:pt>
                <c:pt idx="97">
                  <c:v>9.0312152742701282E-2</c:v>
                </c:pt>
                <c:pt idx="98">
                  <c:v>0.11022649863760219</c:v>
                </c:pt>
                <c:pt idx="99">
                  <c:v>0.13285315791664931</c:v>
                </c:pt>
                <c:pt idx="100">
                  <c:v>0.14444407489939137</c:v>
                </c:pt>
                <c:pt idx="101">
                  <c:v>0.14655451310255579</c:v>
                </c:pt>
                <c:pt idx="102">
                  <c:v>0.14883465630805606</c:v>
                </c:pt>
                <c:pt idx="103">
                  <c:v>0.14906053002019706</c:v>
                </c:pt>
                <c:pt idx="104">
                  <c:v>0.14055941149578155</c:v>
                </c:pt>
                <c:pt idx="105">
                  <c:v>0.11373170504334856</c:v>
                </c:pt>
                <c:pt idx="106">
                  <c:v>9.7610605827038691E-2</c:v>
                </c:pt>
                <c:pt idx="107">
                  <c:v>8.9429523126871024E-2</c:v>
                </c:pt>
                <c:pt idx="108">
                  <c:v>9.8708068902991844E-2</c:v>
                </c:pt>
                <c:pt idx="109">
                  <c:v>9.7192712806835141E-2</c:v>
                </c:pt>
                <c:pt idx="110">
                  <c:v>0.12684669083824882</c:v>
                </c:pt>
                <c:pt idx="111">
                  <c:v>0.14460914489884602</c:v>
                </c:pt>
                <c:pt idx="112">
                  <c:v>0.16307190781244077</c:v>
                </c:pt>
                <c:pt idx="113">
                  <c:v>0.20046189376443418</c:v>
                </c:pt>
                <c:pt idx="114">
                  <c:v>0.22903466269101752</c:v>
                </c:pt>
                <c:pt idx="115">
                  <c:v>0.26470301375207256</c:v>
                </c:pt>
                <c:pt idx="116">
                  <c:v>0.25687444955475097</c:v>
                </c:pt>
                <c:pt idx="117">
                  <c:v>0.12344966830112489</c:v>
                </c:pt>
                <c:pt idx="118">
                  <c:v>9.0612777053455024E-2</c:v>
                </c:pt>
                <c:pt idx="119">
                  <c:v>9.1331939136078455E-2</c:v>
                </c:pt>
                <c:pt idx="120">
                  <c:v>8.9807821730352205E-2</c:v>
                </c:pt>
                <c:pt idx="121">
                  <c:v>9.5620325898633687E-2</c:v>
                </c:pt>
                <c:pt idx="122">
                  <c:v>0.10514209773052545</c:v>
                </c:pt>
                <c:pt idx="123">
                  <c:v>0.13649173180198862</c:v>
                </c:pt>
                <c:pt idx="124">
                  <c:v>0.19076542376694225</c:v>
                </c:pt>
                <c:pt idx="125">
                  <c:v>0.24269163081736411</c:v>
                </c:pt>
                <c:pt idx="126">
                  <c:v>0.31959704076814105</c:v>
                </c:pt>
                <c:pt idx="127">
                  <c:v>0.40826436295535551</c:v>
                </c:pt>
                <c:pt idx="128">
                  <c:v>0.47737232428788134</c:v>
                </c:pt>
                <c:pt idx="129">
                  <c:v>0</c:v>
                </c:pt>
                <c:pt idx="130">
                  <c:v>0.3366292535186175</c:v>
                </c:pt>
                <c:pt idx="131">
                  <c:v>0.1606886657101865</c:v>
                </c:pt>
                <c:pt idx="132">
                  <c:v>8.7543918353689146E-2</c:v>
                </c:pt>
                <c:pt idx="133">
                  <c:v>6.8013860353868333E-2</c:v>
                </c:pt>
                <c:pt idx="134">
                  <c:v>3.3237372415598009E-2</c:v>
                </c:pt>
                <c:pt idx="135">
                  <c:v>2.9712313003452243E-2</c:v>
                </c:pt>
                <c:pt idx="136">
                  <c:v>2.331884630580798E-2</c:v>
                </c:pt>
                <c:pt idx="137">
                  <c:v>1.8049360857527896E-2</c:v>
                </c:pt>
                <c:pt idx="138">
                  <c:v>1.3993562961037922E-2</c:v>
                </c:pt>
                <c:pt idx="139">
                  <c:v>1.1013005445091912E-2</c:v>
                </c:pt>
                <c:pt idx="140">
                  <c:v>8.8834829689859018E-3</c:v>
                </c:pt>
                <c:pt idx="141">
                  <c:v>7.7057228972759843E-3</c:v>
                </c:pt>
                <c:pt idx="142">
                  <c:v>0</c:v>
                </c:pt>
                <c:pt idx="143">
                  <c:v>7.2685860632078344E-3</c:v>
                </c:pt>
                <c:pt idx="144">
                  <c:v>8.6522249282678793E-3</c:v>
                </c:pt>
                <c:pt idx="145">
                  <c:v>8.9007954195596938E-3</c:v>
                </c:pt>
                <c:pt idx="146">
                  <c:v>9.1167510390831145E-3</c:v>
                </c:pt>
                <c:pt idx="147">
                  <c:v>9.3932746055571774E-3</c:v>
                </c:pt>
                <c:pt idx="148">
                  <c:v>0.20046885234598547</c:v>
                </c:pt>
                <c:pt idx="149">
                  <c:v>0.16862441375155973</c:v>
                </c:pt>
                <c:pt idx="150">
                  <c:v>0.14292067727691476</c:v>
                </c:pt>
                <c:pt idx="151">
                  <c:v>0.12431307514714011</c:v>
                </c:pt>
                <c:pt idx="152">
                  <c:v>0.10723939093612037</c:v>
                </c:pt>
                <c:pt idx="153">
                  <c:v>5.7261002760933426E-2</c:v>
                </c:pt>
                <c:pt idx="154">
                  <c:v>4.5207253886010365E-2</c:v>
                </c:pt>
                <c:pt idx="155">
                  <c:v>3.4790897176218277E-2</c:v>
                </c:pt>
                <c:pt idx="156">
                  <c:v>3.902756010855854E-2</c:v>
                </c:pt>
                <c:pt idx="157">
                  <c:v>3.1868532027111159E-2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A-1947-B6C8-BDB7F603B88E}"/>
            </c:ext>
          </c:extLst>
        </c:ser>
        <c:ser>
          <c:idx val="1"/>
          <c:order val="1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Yields!$S$3:$S$50</c:f>
                <c:numCache>
                  <c:formatCode>General</c:formatCode>
                  <c:ptCount val="48"/>
                  <c:pt idx="1">
                    <c:v>2.3774274074154123E-4</c:v>
                  </c:pt>
                  <c:pt idx="2">
                    <c:v>1.8388216530631392E-4</c:v>
                  </c:pt>
                  <c:pt idx="3">
                    <c:v>2.4504947913951138E-4</c:v>
                  </c:pt>
                  <c:pt idx="4">
                    <c:v>1.8210222643932642E-4</c:v>
                  </c:pt>
                  <c:pt idx="5">
                    <c:v>0</c:v>
                  </c:pt>
                  <c:pt idx="6">
                    <c:v>1.8759475841793037E-4</c:v>
                  </c:pt>
                  <c:pt idx="7">
                    <c:v>2.2796818966953379E-4</c:v>
                  </c:pt>
                  <c:pt idx="8">
                    <c:v>2.5619706871882132E-4</c:v>
                  </c:pt>
                  <c:pt idx="9">
                    <c:v>2.167962927833934E-4</c:v>
                  </c:pt>
                  <c:pt idx="10">
                    <c:v>2.6662354067320256E-4</c:v>
                  </c:pt>
                  <c:pt idx="11">
                    <c:v>2.8578924682820788E-4</c:v>
                  </c:pt>
                  <c:pt idx="12">
                    <c:v>2.9927487170429678E-4</c:v>
                  </c:pt>
                  <c:pt idx="13">
                    <c:v>3.2121741399905644E-4</c:v>
                  </c:pt>
                  <c:pt idx="14">
                    <c:v>3.5247639142503269E-4</c:v>
                  </c:pt>
                  <c:pt idx="15">
                    <c:v>3.9900351430018365E-4</c:v>
                  </c:pt>
                  <c:pt idx="16">
                    <c:v>5.3910744485226238E-4</c:v>
                  </c:pt>
                  <c:pt idx="17">
                    <c:v>6.2165010196577888E-4</c:v>
                  </c:pt>
                  <c:pt idx="18">
                    <c:v>6.8082031901294947E-4</c:v>
                  </c:pt>
                  <c:pt idx="19">
                    <c:v>7.9390749507483318E-4</c:v>
                  </c:pt>
                  <c:pt idx="20">
                    <c:v>1.0539023128365301E-3</c:v>
                  </c:pt>
                  <c:pt idx="21">
                    <c:v>1.3207837505129257E-3</c:v>
                  </c:pt>
                  <c:pt idx="22">
                    <c:v>1.2860463965969234E-3</c:v>
                  </c:pt>
                  <c:pt idx="23">
                    <c:v>1.5450780503345014E-3</c:v>
                  </c:pt>
                  <c:pt idx="24">
                    <c:v>1.6275813790689534E-3</c:v>
                  </c:pt>
                  <c:pt idx="25">
                    <c:v>1.614659607224663E-3</c:v>
                  </c:pt>
                  <c:pt idx="26">
                    <c:v>2.6728983382209187E-3</c:v>
                  </c:pt>
                  <c:pt idx="27">
                    <c:v>2.8194527632097936E-3</c:v>
                  </c:pt>
                  <c:pt idx="28">
                    <c:v>2.9291661255645501E-3</c:v>
                  </c:pt>
                  <c:pt idx="29">
                    <c:v>3.1780713079749725E-3</c:v>
                  </c:pt>
                  <c:pt idx="30">
                    <c:v>6.7361668003207698E-3</c:v>
                  </c:pt>
                  <c:pt idx="31">
                    <c:v>5.9075884380054853E-3</c:v>
                  </c:pt>
                  <c:pt idx="32">
                    <c:v>5.0712208218360805E-3</c:v>
                  </c:pt>
                  <c:pt idx="33">
                    <c:v>3.3503427658368124E-3</c:v>
                  </c:pt>
                  <c:pt idx="34">
                    <c:v>3.2201405152224825E-3</c:v>
                  </c:pt>
                  <c:pt idx="35">
                    <c:v>1.577784790154623E-3</c:v>
                  </c:pt>
                  <c:pt idx="36">
                    <c:v>1.2785940115305932E-3</c:v>
                  </c:pt>
                  <c:pt idx="37">
                    <c:v>8.428517452843898E-4</c:v>
                  </c:pt>
                  <c:pt idx="38">
                    <c:v>5.9482081023091798E-4</c:v>
                  </c:pt>
                  <c:pt idx="39">
                    <c:v>2.4084778420038535E-4</c:v>
                  </c:pt>
                  <c:pt idx="40">
                    <c:v>1.4043484244615027E-4</c:v>
                  </c:pt>
                  <c:pt idx="41">
                    <c:v>8.0261516507345286E-5</c:v>
                  </c:pt>
                  <c:pt idx="42">
                    <c:v>4.0784222332274885E-3</c:v>
                  </c:pt>
                  <c:pt idx="43">
                    <c:v>2.207765446998911E-4</c:v>
                  </c:pt>
                  <c:pt idx="44">
                    <c:v>2.6092838965306188E-4</c:v>
                  </c:pt>
                  <c:pt idx="45">
                    <c:v>3.3302839167348772E-4</c:v>
                  </c:pt>
                  <c:pt idx="46">
                    <c:v>3.7871528823427418E-4</c:v>
                  </c:pt>
                  <c:pt idx="47">
                    <c:v>4.8187287925738033E-4</c:v>
                  </c:pt>
                </c:numCache>
              </c:numRef>
            </c:plus>
            <c:minus>
              <c:numRef>
                <c:f>Yields!$S$3:$S$50</c:f>
                <c:numCache>
                  <c:formatCode>General</c:formatCode>
                  <c:ptCount val="48"/>
                  <c:pt idx="1">
                    <c:v>2.3774274074154123E-4</c:v>
                  </c:pt>
                  <c:pt idx="2">
                    <c:v>1.8388216530631392E-4</c:v>
                  </c:pt>
                  <c:pt idx="3">
                    <c:v>2.4504947913951138E-4</c:v>
                  </c:pt>
                  <c:pt idx="4">
                    <c:v>1.8210222643932642E-4</c:v>
                  </c:pt>
                  <c:pt idx="5">
                    <c:v>0</c:v>
                  </c:pt>
                  <c:pt idx="6">
                    <c:v>1.8759475841793037E-4</c:v>
                  </c:pt>
                  <c:pt idx="7">
                    <c:v>2.2796818966953379E-4</c:v>
                  </c:pt>
                  <c:pt idx="8">
                    <c:v>2.5619706871882132E-4</c:v>
                  </c:pt>
                  <c:pt idx="9">
                    <c:v>2.167962927833934E-4</c:v>
                  </c:pt>
                  <c:pt idx="10">
                    <c:v>2.6662354067320256E-4</c:v>
                  </c:pt>
                  <c:pt idx="11">
                    <c:v>2.8578924682820788E-4</c:v>
                  </c:pt>
                  <c:pt idx="12">
                    <c:v>2.9927487170429678E-4</c:v>
                  </c:pt>
                  <c:pt idx="13">
                    <c:v>3.2121741399905644E-4</c:v>
                  </c:pt>
                  <c:pt idx="14">
                    <c:v>3.5247639142503269E-4</c:v>
                  </c:pt>
                  <c:pt idx="15">
                    <c:v>3.9900351430018365E-4</c:v>
                  </c:pt>
                  <c:pt idx="16">
                    <c:v>5.3910744485226238E-4</c:v>
                  </c:pt>
                  <c:pt idx="17">
                    <c:v>6.2165010196577888E-4</c:v>
                  </c:pt>
                  <c:pt idx="18">
                    <c:v>6.8082031901294947E-4</c:v>
                  </c:pt>
                  <c:pt idx="19">
                    <c:v>7.9390749507483318E-4</c:v>
                  </c:pt>
                  <c:pt idx="20">
                    <c:v>1.0539023128365301E-3</c:v>
                  </c:pt>
                  <c:pt idx="21">
                    <c:v>1.3207837505129257E-3</c:v>
                  </c:pt>
                  <c:pt idx="22">
                    <c:v>1.2860463965969234E-3</c:v>
                  </c:pt>
                  <c:pt idx="23">
                    <c:v>1.5450780503345014E-3</c:v>
                  </c:pt>
                  <c:pt idx="24">
                    <c:v>1.6275813790689534E-3</c:v>
                  </c:pt>
                  <c:pt idx="25">
                    <c:v>1.614659607224663E-3</c:v>
                  </c:pt>
                  <c:pt idx="26">
                    <c:v>2.6728983382209187E-3</c:v>
                  </c:pt>
                  <c:pt idx="27">
                    <c:v>2.8194527632097936E-3</c:v>
                  </c:pt>
                  <c:pt idx="28">
                    <c:v>2.9291661255645501E-3</c:v>
                  </c:pt>
                  <c:pt idx="29">
                    <c:v>3.1780713079749725E-3</c:v>
                  </c:pt>
                  <c:pt idx="30">
                    <c:v>6.7361668003207698E-3</c:v>
                  </c:pt>
                  <c:pt idx="31">
                    <c:v>5.9075884380054853E-3</c:v>
                  </c:pt>
                  <c:pt idx="32">
                    <c:v>5.0712208218360805E-3</c:v>
                  </c:pt>
                  <c:pt idx="33">
                    <c:v>3.3503427658368124E-3</c:v>
                  </c:pt>
                  <c:pt idx="34">
                    <c:v>3.2201405152224825E-3</c:v>
                  </c:pt>
                  <c:pt idx="35">
                    <c:v>1.577784790154623E-3</c:v>
                  </c:pt>
                  <c:pt idx="36">
                    <c:v>1.2785940115305932E-3</c:v>
                  </c:pt>
                  <c:pt idx="37">
                    <c:v>8.428517452843898E-4</c:v>
                  </c:pt>
                  <c:pt idx="38">
                    <c:v>5.9482081023091798E-4</c:v>
                  </c:pt>
                  <c:pt idx="39">
                    <c:v>2.4084778420038535E-4</c:v>
                  </c:pt>
                  <c:pt idx="40">
                    <c:v>1.4043484244615027E-4</c:v>
                  </c:pt>
                  <c:pt idx="41">
                    <c:v>8.0261516507345286E-5</c:v>
                  </c:pt>
                  <c:pt idx="42">
                    <c:v>4.0784222332274885E-3</c:v>
                  </c:pt>
                  <c:pt idx="43">
                    <c:v>2.207765446998911E-4</c:v>
                  </c:pt>
                  <c:pt idx="44">
                    <c:v>2.6092838965306188E-4</c:v>
                  </c:pt>
                  <c:pt idx="45">
                    <c:v>3.3302839167348772E-4</c:v>
                  </c:pt>
                  <c:pt idx="46">
                    <c:v>3.7871528823427418E-4</c:v>
                  </c:pt>
                  <c:pt idx="47">
                    <c:v>4.8187287925738033E-4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Yields!$O$3:$O$160</c:f>
              <c:numCache>
                <c:formatCode>0.00</c:formatCode>
                <c:ptCount val="158"/>
                <c:pt idx="0">
                  <c:v>910.93932183398522</c:v>
                </c:pt>
                <c:pt idx="1">
                  <c:v>910.93932183398522</c:v>
                </c:pt>
                <c:pt idx="2">
                  <c:v>910.54290218819756</c:v>
                </c:pt>
                <c:pt idx="3">
                  <c:v>910.01447686617166</c:v>
                </c:pt>
                <c:pt idx="4">
                  <c:v>909.48620492207817</c:v>
                </c:pt>
                <c:pt idx="5">
                  <c:v>908.9580863559172</c:v>
                </c:pt>
                <c:pt idx="6">
                  <c:v>908.9580863559172</c:v>
                </c:pt>
                <c:pt idx="7">
                  <c:v>908.43012116768909</c:v>
                </c:pt>
                <c:pt idx="8">
                  <c:v>907.90230935739316</c:v>
                </c:pt>
                <c:pt idx="9">
                  <c:v>907.50655115393954</c:v>
                </c:pt>
                <c:pt idx="10">
                  <c:v>906.97900775502546</c:v>
                </c:pt>
                <c:pt idx="11">
                  <c:v>906.45161773404425</c:v>
                </c:pt>
                <c:pt idx="12">
                  <c:v>905.92438109099521</c:v>
                </c:pt>
                <c:pt idx="13">
                  <c:v>905.52905426297684</c:v>
                </c:pt>
                <c:pt idx="14">
                  <c:v>905.00208603130966</c:v>
                </c:pt>
                <c:pt idx="15">
                  <c:v>904.47527117757556</c:v>
                </c:pt>
                <c:pt idx="16">
                  <c:v>903.94860970177331</c:v>
                </c:pt>
                <c:pt idx="17">
                  <c:v>903.42210160390425</c:v>
                </c:pt>
                <c:pt idx="18">
                  <c:v>903.02732118477013</c:v>
                </c:pt>
                <c:pt idx="19">
                  <c:v>902.50108149828282</c:v>
                </c:pt>
                <c:pt idx="20">
                  <c:v>901.97499518972779</c:v>
                </c:pt>
                <c:pt idx="21">
                  <c:v>901.4490622591054</c:v>
                </c:pt>
                <c:pt idx="22">
                  <c:v>901.05471321540654</c:v>
                </c:pt>
                <c:pt idx="23">
                  <c:v>900.39765653165784</c:v>
                </c:pt>
                <c:pt idx="24">
                  <c:v>900.39765653165784</c:v>
                </c:pt>
                <c:pt idx="25">
                  <c:v>900.00353755485799</c:v>
                </c:pt>
                <c:pt idx="26">
                  <c:v>899.47817979148283</c:v>
                </c:pt>
                <c:pt idx="27">
                  <c:v>898.95297540603985</c:v>
                </c:pt>
                <c:pt idx="28">
                  <c:v>898.42792439852929</c:v>
                </c:pt>
                <c:pt idx="29">
                  <c:v>898.03423679716468</c:v>
                </c:pt>
                <c:pt idx="30">
                  <c:v>897.50945420103631</c:v>
                </c:pt>
                <c:pt idx="31">
                  <c:v>896.98482498284022</c:v>
                </c:pt>
                <c:pt idx="32">
                  <c:v>896.46034914257666</c:v>
                </c:pt>
                <c:pt idx="33">
                  <c:v>896.06709291664731</c:v>
                </c:pt>
                <c:pt idx="34">
                  <c:v>895.54288548776594</c:v>
                </c:pt>
                <c:pt idx="35">
                  <c:v>895.01883143681687</c:v>
                </c:pt>
                <c:pt idx="36">
                  <c:v>894.49493076380008</c:v>
                </c:pt>
                <c:pt idx="37">
                  <c:v>893.97118346871628</c:v>
                </c:pt>
                <c:pt idx="38">
                  <c:v>893.05499476796945</c:v>
                </c:pt>
                <c:pt idx="39">
                  <c:v>889.91734240233984</c:v>
                </c:pt>
                <c:pt idx="40">
                  <c:v>884.9606852737088</c:v>
                </c:pt>
                <c:pt idx="41">
                  <c:v>879.88798335994261</c:v>
                </c:pt>
                <c:pt idx="42">
                  <c:v>898.5591727712258</c:v>
                </c:pt>
                <c:pt idx="43">
                  <c:v>1999.4936118877085</c:v>
                </c:pt>
                <c:pt idx="44">
                  <c:v>1989.5987741113647</c:v>
                </c:pt>
                <c:pt idx="45">
                  <c:v>1984.5240159746907</c:v>
                </c:pt>
                <c:pt idx="46">
                  <c:v>1980.0402086328477</c:v>
                </c:pt>
                <c:pt idx="47">
                  <c:v>1970.1159422325914</c:v>
                </c:pt>
                <c:pt idx="48">
                  <c:v>1960.0227540049618</c:v>
                </c:pt>
                <c:pt idx="49">
                  <c:v>1950.3422099325453</c:v>
                </c:pt>
                <c:pt idx="50">
                  <c:v>1939.1428025388332</c:v>
                </c:pt>
                <c:pt idx="51">
                  <c:v>1899.2446009515436</c:v>
                </c:pt>
                <c:pt idx="52">
                  <c:v>1798.7127858399977</c:v>
                </c:pt>
                <c:pt idx="53">
                  <c:v>1699.9756068055344</c:v>
                </c:pt>
                <c:pt idx="54">
                  <c:v>1651.7945183228362</c:v>
                </c:pt>
                <c:pt idx="55">
                  <c:v>1612.5243418525051</c:v>
                </c:pt>
                <c:pt idx="56">
                  <c:v>1562.5774819172216</c:v>
                </c:pt>
                <c:pt idx="57">
                  <c:v>1512.5988544404154</c:v>
                </c:pt>
                <c:pt idx="58">
                  <c:v>1461.6240730481004</c:v>
                </c:pt>
                <c:pt idx="59">
                  <c:v>0</c:v>
                </c:pt>
                <c:pt idx="60">
                  <c:v>1412.0494719956457</c:v>
                </c:pt>
                <c:pt idx="61">
                  <c:v>1363.119994296552</c:v>
                </c:pt>
                <c:pt idx="62">
                  <c:v>1312.8312238427125</c:v>
                </c:pt>
                <c:pt idx="63">
                  <c:v>1264.8887571047082</c:v>
                </c:pt>
                <c:pt idx="64">
                  <c:v>1238.0915185532529</c:v>
                </c:pt>
                <c:pt idx="65">
                  <c:v>1212.4958139668229</c:v>
                </c:pt>
                <c:pt idx="66">
                  <c:v>1212.3433515088345</c:v>
                </c:pt>
                <c:pt idx="67">
                  <c:v>1207.621770027097</c:v>
                </c:pt>
                <c:pt idx="68">
                  <c:v>1200.4808146238574</c:v>
                </c:pt>
                <c:pt idx="69">
                  <c:v>1185.3577504770587</c:v>
                </c:pt>
                <c:pt idx="70">
                  <c:v>1159.8685428994643</c:v>
                </c:pt>
                <c:pt idx="71">
                  <c:v>1136.1317740621562</c:v>
                </c:pt>
                <c:pt idx="72">
                  <c:v>1110.304770760421</c:v>
                </c:pt>
                <c:pt idx="73">
                  <c:v>1090.9847543500807</c:v>
                </c:pt>
                <c:pt idx="74">
                  <c:v>1062.1086121289627</c:v>
                </c:pt>
                <c:pt idx="75">
                  <c:v>1034.4645644259251</c:v>
                </c:pt>
                <c:pt idx="76">
                  <c:v>1026.4528441552682</c:v>
                </c:pt>
                <c:pt idx="77">
                  <c:v>1026.4528441552682</c:v>
                </c:pt>
                <c:pt idx="78">
                  <c:v>1009.9661543271294</c:v>
                </c:pt>
                <c:pt idx="79">
                  <c:v>985.62384941221944</c:v>
                </c:pt>
                <c:pt idx="80">
                  <c:v>985.62384941221944</c:v>
                </c:pt>
                <c:pt idx="81">
                  <c:v>965.47925545438011</c:v>
                </c:pt>
                <c:pt idx="82">
                  <c:v>908.23217376485161</c:v>
                </c:pt>
                <c:pt idx="83">
                  <c:v>907.90230935739316</c:v>
                </c:pt>
                <c:pt idx="84">
                  <c:v>905.00208603130966</c:v>
                </c:pt>
                <c:pt idx="85">
                  <c:v>902.59316237144867</c:v>
                </c:pt>
                <c:pt idx="86">
                  <c:v>899.80651041961619</c:v>
                </c:pt>
                <c:pt idx="87">
                  <c:v>898.99236041465099</c:v>
                </c:pt>
                <c:pt idx="88">
                  <c:v>898.99236041465099</c:v>
                </c:pt>
                <c:pt idx="89">
                  <c:v>896.19816873916966</c:v>
                </c:pt>
                <c:pt idx="90">
                  <c:v>894.03664349274618</c:v>
                </c:pt>
                <c:pt idx="91">
                  <c:v>3899.9964095973337</c:v>
                </c:pt>
                <c:pt idx="92">
                  <c:v>3899.9964095973337</c:v>
                </c:pt>
                <c:pt idx="93">
                  <c:v>3899.9964095973337</c:v>
                </c:pt>
                <c:pt idx="94">
                  <c:v>3810.2601999927738</c:v>
                </c:pt>
                <c:pt idx="95">
                  <c:v>3699.846310610586</c:v>
                </c:pt>
                <c:pt idx="96">
                  <c:v>3699.6066129676251</c:v>
                </c:pt>
                <c:pt idx="97">
                  <c:v>3649.8124660235967</c:v>
                </c:pt>
                <c:pt idx="98">
                  <c:v>3599.9878785447468</c:v>
                </c:pt>
                <c:pt idx="99">
                  <c:v>3549.9839270771531</c:v>
                </c:pt>
                <c:pt idx="100">
                  <c:v>3530.002220196071</c:v>
                </c:pt>
                <c:pt idx="101">
                  <c:v>3520.0195254310311</c:v>
                </c:pt>
                <c:pt idx="102">
                  <c:v>3509.9212602500443</c:v>
                </c:pt>
                <c:pt idx="103">
                  <c:v>3499.9929243018623</c:v>
                </c:pt>
                <c:pt idx="104">
                  <c:v>3489.7423810519199</c:v>
                </c:pt>
                <c:pt idx="105">
                  <c:v>3459.8535602644256</c:v>
                </c:pt>
                <c:pt idx="106">
                  <c:v>3430.0419976670469</c:v>
                </c:pt>
                <c:pt idx="107">
                  <c:v>3400.1806984885297</c:v>
                </c:pt>
                <c:pt idx="108">
                  <c:v>3360.010311655295</c:v>
                </c:pt>
                <c:pt idx="109">
                  <c:v>3340.1158534276833</c:v>
                </c:pt>
                <c:pt idx="110">
                  <c:v>3319.9777095870732</c:v>
                </c:pt>
                <c:pt idx="111">
                  <c:v>3309.9440676576323</c:v>
                </c:pt>
                <c:pt idx="112">
                  <c:v>3300.0010697377138</c:v>
                </c:pt>
                <c:pt idx="113">
                  <c:v>3289.9976829475199</c:v>
                </c:pt>
                <c:pt idx="114">
                  <c:v>3280.1599441327289</c:v>
                </c:pt>
                <c:pt idx="115">
                  <c:v>3269.7109680387916</c:v>
                </c:pt>
                <c:pt idx="116">
                  <c:v>3250.0610968550441</c:v>
                </c:pt>
                <c:pt idx="117">
                  <c:v>3199.7835674698799</c:v>
                </c:pt>
                <c:pt idx="118">
                  <c:v>3149.8488162909944</c:v>
                </c:pt>
                <c:pt idx="119">
                  <c:v>3129.9995706186087</c:v>
                </c:pt>
                <c:pt idx="120">
                  <c:v>3100.0873491516727</c:v>
                </c:pt>
                <c:pt idx="121">
                  <c:v>3080.006948459933</c:v>
                </c:pt>
                <c:pt idx="122">
                  <c:v>3057.9333332339411</c:v>
                </c:pt>
                <c:pt idx="123">
                  <c:v>3040.0177415622293</c:v>
                </c:pt>
                <c:pt idx="124">
                  <c:v>3019.9887803780539</c:v>
                </c:pt>
                <c:pt idx="125">
                  <c:v>3009.8189573936761</c:v>
                </c:pt>
                <c:pt idx="126">
                  <c:v>3000.0979658828815</c:v>
                </c:pt>
                <c:pt idx="127">
                  <c:v>2990.105374358815</c:v>
                </c:pt>
                <c:pt idx="128">
                  <c:v>2979.9621327766872</c:v>
                </c:pt>
                <c:pt idx="129">
                  <c:v>2959.9893884392295</c:v>
                </c:pt>
                <c:pt idx="130">
                  <c:v>2959.9893884392295</c:v>
                </c:pt>
                <c:pt idx="131">
                  <c:v>2940.0600595948667</c:v>
                </c:pt>
                <c:pt idx="132">
                  <c:v>2920.2217102742525</c:v>
                </c:pt>
                <c:pt idx="133">
                  <c:v>2899.9081720095865</c:v>
                </c:pt>
                <c:pt idx="134">
                  <c:v>2799.9599998095546</c:v>
                </c:pt>
                <c:pt idx="135">
                  <c:v>2749.8165390338199</c:v>
                </c:pt>
                <c:pt idx="136">
                  <c:v>2699.98963171374</c:v>
                </c:pt>
                <c:pt idx="137">
                  <c:v>2599.8714690255902</c:v>
                </c:pt>
                <c:pt idx="138">
                  <c:v>2500.133888992736</c:v>
                </c:pt>
                <c:pt idx="139">
                  <c:v>2399.9224949531354</c:v>
                </c:pt>
                <c:pt idx="140">
                  <c:v>2301.7397383688849</c:v>
                </c:pt>
                <c:pt idx="141">
                  <c:v>2200.1615071057586</c:v>
                </c:pt>
                <c:pt idx="142">
                  <c:v>2100.0126186477623</c:v>
                </c:pt>
                <c:pt idx="143">
                  <c:v>2099.9122929438331</c:v>
                </c:pt>
                <c:pt idx="144">
                  <c:v>2040.0303028014023</c:v>
                </c:pt>
                <c:pt idx="145">
                  <c:v>2029.9960868550493</c:v>
                </c:pt>
                <c:pt idx="146">
                  <c:v>2020.1243670155159</c:v>
                </c:pt>
                <c:pt idx="147">
                  <c:v>2010.0411314339974</c:v>
                </c:pt>
                <c:pt idx="148">
                  <c:v>3248.967846082659</c:v>
                </c:pt>
                <c:pt idx="149">
                  <c:v>3239.9468211388316</c:v>
                </c:pt>
                <c:pt idx="150">
                  <c:v>3229.83586570736</c:v>
                </c:pt>
                <c:pt idx="151">
                  <c:v>3219.7779799392401</c:v>
                </c:pt>
                <c:pt idx="152">
                  <c:v>3209.7977963544013</c:v>
                </c:pt>
                <c:pt idx="153">
                  <c:v>2899.6723850725307</c:v>
                </c:pt>
                <c:pt idx="154">
                  <c:v>2874.803762871486</c:v>
                </c:pt>
                <c:pt idx="155">
                  <c:v>2851.2579004313006</c:v>
                </c:pt>
                <c:pt idx="156">
                  <c:v>2849.3760768721804</c:v>
                </c:pt>
                <c:pt idx="157">
                  <c:v>2824.6221504187479</c:v>
                </c:pt>
              </c:numCache>
            </c:numRef>
          </c:xVal>
          <c:yVal>
            <c:numRef>
              <c:f>Yields!$R$3:$R$160</c:f>
              <c:numCache>
                <c:formatCode>General</c:formatCode>
                <c:ptCount val="158"/>
                <c:pt idx="1">
                  <c:v>6.0192139360472031E-3</c:v>
                </c:pt>
                <c:pt idx="2">
                  <c:v>6.5784782812646587E-3</c:v>
                </c:pt>
                <c:pt idx="3">
                  <c:v>7.1272901698662136E-3</c:v>
                </c:pt>
                <c:pt idx="4">
                  <c:v>8.0540300500621387E-3</c:v>
                </c:pt>
                <c:pt idx="5">
                  <c:v>0</c:v>
                </c:pt>
                <c:pt idx="6">
                  <c:v>8.6724134219436661E-3</c:v>
                </c:pt>
                <c:pt idx="7">
                  <c:v>8.5137350834275892E-3</c:v>
                </c:pt>
                <c:pt idx="8">
                  <c:v>9.4647898217255118E-3</c:v>
                </c:pt>
                <c:pt idx="9">
                  <c:v>1.0819489986721227E-2</c:v>
                </c:pt>
                <c:pt idx="10">
                  <c:v>1.2299649892694952E-2</c:v>
                </c:pt>
                <c:pt idx="11">
                  <c:v>1.3619497385731151E-2</c:v>
                </c:pt>
                <c:pt idx="12">
                  <c:v>1.4330850823741819E-2</c:v>
                </c:pt>
                <c:pt idx="13">
                  <c:v>1.6477449533732848E-2</c:v>
                </c:pt>
                <c:pt idx="14">
                  <c:v>2.1231807077921761E-2</c:v>
                </c:pt>
                <c:pt idx="15">
                  <c:v>2.5684572375656693E-2</c:v>
                </c:pt>
                <c:pt idx="16">
                  <c:v>3.1290386901904603E-2</c:v>
                </c:pt>
                <c:pt idx="17">
                  <c:v>4.1802178807796402E-2</c:v>
                </c:pt>
                <c:pt idx="18">
                  <c:v>5.5820319012949482E-2</c:v>
                </c:pt>
                <c:pt idx="19">
                  <c:v>7.270869475727014E-2</c:v>
                </c:pt>
                <c:pt idx="20">
                  <c:v>9.7141050453177988E-2</c:v>
                </c:pt>
                <c:pt idx="21">
                  <c:v>0.11637002462043496</c:v>
                </c:pt>
                <c:pt idx="22">
                  <c:v>0.16553725412606551</c:v>
                </c:pt>
                <c:pt idx="23">
                  <c:v>0.24758681108633324</c:v>
                </c:pt>
                <c:pt idx="24">
                  <c:v>0.24909870493524677</c:v>
                </c:pt>
                <c:pt idx="25">
                  <c:v>0.28826555518005331</c:v>
                </c:pt>
                <c:pt idx="26">
                  <c:v>0.38947947214076245</c:v>
                </c:pt>
                <c:pt idx="27">
                  <c:v>0.44315077498429578</c:v>
                </c:pt>
                <c:pt idx="28">
                  <c:v>0.49577940348902644</c:v>
                </c:pt>
                <c:pt idx="29">
                  <c:v>0.50604164597609824</c:v>
                </c:pt>
                <c:pt idx="30">
                  <c:v>0.46214915797914996</c:v>
                </c:pt>
                <c:pt idx="31">
                  <c:v>0.40860820029537942</c:v>
                </c:pt>
                <c:pt idx="32">
                  <c:v>0.27906629875456784</c:v>
                </c:pt>
                <c:pt idx="33">
                  <c:v>0.16988815009535591</c:v>
                </c:pt>
                <c:pt idx="34">
                  <c:v>0.12833723653395784</c:v>
                </c:pt>
                <c:pt idx="35">
                  <c:v>8.1025317377478936E-2</c:v>
                </c:pt>
                <c:pt idx="36">
                  <c:v>5.2794309094290497E-2</c:v>
                </c:pt>
                <c:pt idx="37">
                  <c:v>3.5893858807800737E-2</c:v>
                </c:pt>
                <c:pt idx="38">
                  <c:v>2.589594884541032E-2</c:v>
                </c:pt>
                <c:pt idx="39">
                  <c:v>1.1111655399888965E-2</c:v>
                </c:pt>
                <c:pt idx="40">
                  <c:v>5.2297935326946357E-3</c:v>
                </c:pt>
                <c:pt idx="41">
                  <c:v>3.557353655367931E-3</c:v>
                </c:pt>
                <c:pt idx="42">
                  <c:v>0.47933113875375072</c:v>
                </c:pt>
                <c:pt idx="43">
                  <c:v>1.2534220364428483E-2</c:v>
                </c:pt>
                <c:pt idx="44">
                  <c:v>1.6396611152272655E-2</c:v>
                </c:pt>
                <c:pt idx="45">
                  <c:v>2.0659797454539618E-2</c:v>
                </c:pt>
                <c:pt idx="46">
                  <c:v>2.4064390724669423E-2</c:v>
                </c:pt>
                <c:pt idx="47">
                  <c:v>2.6864413018598956E-2</c:v>
                </c:pt>
                <c:pt idx="48">
                  <c:v>1.6391300441838244E-2</c:v>
                </c:pt>
                <c:pt idx="49">
                  <c:v>1.2144568838995489E-2</c:v>
                </c:pt>
                <c:pt idx="50">
                  <c:v>1.1196774193548387E-2</c:v>
                </c:pt>
                <c:pt idx="51">
                  <c:v>1.0869355678218236E-2</c:v>
                </c:pt>
                <c:pt idx="52">
                  <c:v>1.8746943433135901E-2</c:v>
                </c:pt>
                <c:pt idx="53">
                  <c:v>5.870528611453895E-2</c:v>
                </c:pt>
                <c:pt idx="54">
                  <c:v>0.17812766604441366</c:v>
                </c:pt>
                <c:pt idx="55">
                  <c:v>0.17619686222552552</c:v>
                </c:pt>
                <c:pt idx="56">
                  <c:v>3.5826062002851738E-2</c:v>
                </c:pt>
                <c:pt idx="57">
                  <c:v>1.2082149529463019E-2</c:v>
                </c:pt>
                <c:pt idx="58">
                  <c:v>4.9668100224382946E-3</c:v>
                </c:pt>
                <c:pt idx="59">
                  <c:v>0</c:v>
                </c:pt>
                <c:pt idx="60">
                  <c:v>2.8320281815557126E-3</c:v>
                </c:pt>
                <c:pt idx="61">
                  <c:v>2.159047012517879E-3</c:v>
                </c:pt>
                <c:pt idx="62">
                  <c:v>2.6539731276869157E-3</c:v>
                </c:pt>
                <c:pt idx="63">
                  <c:v>8.4352614395009993E-3</c:v>
                </c:pt>
                <c:pt idx="64">
                  <c:v>2.8974552784076592E-2</c:v>
                </c:pt>
                <c:pt idx="65">
                  <c:v>0.27563675156687556</c:v>
                </c:pt>
                <c:pt idx="66">
                  <c:v>0.27990025551827108</c:v>
                </c:pt>
                <c:pt idx="67">
                  <c:v>0.38960437013739446</c:v>
                </c:pt>
                <c:pt idx="68">
                  <c:v>0.37190305206463198</c:v>
                </c:pt>
                <c:pt idx="69">
                  <c:v>0.12481278895617634</c:v>
                </c:pt>
                <c:pt idx="70">
                  <c:v>4.3834133381450292E-2</c:v>
                </c:pt>
                <c:pt idx="71">
                  <c:v>2.861628420745866E-2</c:v>
                </c:pt>
                <c:pt idx="72">
                  <c:v>2.0070638638895886E-2</c:v>
                </c:pt>
                <c:pt idx="73">
                  <c:v>2.444374877898944E-2</c:v>
                </c:pt>
                <c:pt idx="74">
                  <c:v>2.2058823529411766E-2</c:v>
                </c:pt>
                <c:pt idx="75">
                  <c:v>1.6322401237840702E-2</c:v>
                </c:pt>
                <c:pt idx="76">
                  <c:v>1.1683382455842752E-2</c:v>
                </c:pt>
                <c:pt idx="77">
                  <c:v>1.4392854671556547E-2</c:v>
                </c:pt>
                <c:pt idx="78">
                  <c:v>1.1934669780348406E-2</c:v>
                </c:pt>
                <c:pt idx="79">
                  <c:v>3.4877549473045721E-3</c:v>
                </c:pt>
                <c:pt idx="80">
                  <c:v>8.6490868309237485E-3</c:v>
                </c:pt>
                <c:pt idx="81">
                  <c:v>5.7955895946124386E-3</c:v>
                </c:pt>
                <c:pt idx="82">
                  <c:v>9.2103262797448831E-3</c:v>
                </c:pt>
                <c:pt idx="83">
                  <c:v>9.6636700355500951E-3</c:v>
                </c:pt>
                <c:pt idx="84">
                  <c:v>1.8281567388322713E-2</c:v>
                </c:pt>
                <c:pt idx="85">
                  <c:v>5.8601349908279962E-2</c:v>
                </c:pt>
                <c:pt idx="86">
                  <c:v>0.30094424524663227</c:v>
                </c:pt>
                <c:pt idx="87">
                  <c:v>0</c:v>
                </c:pt>
                <c:pt idx="88">
                  <c:v>0.48056462210164891</c:v>
                </c:pt>
                <c:pt idx="89">
                  <c:v>0.25759449951003227</c:v>
                </c:pt>
                <c:pt idx="90">
                  <c:v>3.7805613388397781E-2</c:v>
                </c:pt>
                <c:pt idx="91">
                  <c:v>0.10133161576369437</c:v>
                </c:pt>
                <c:pt idx="92">
                  <c:v>0</c:v>
                </c:pt>
                <c:pt idx="93">
                  <c:v>9.9952358265840882E-2</c:v>
                </c:pt>
                <c:pt idx="94">
                  <c:v>6.9301556956077967E-2</c:v>
                </c:pt>
                <c:pt idx="95">
                  <c:v>7.6508131925095577E-2</c:v>
                </c:pt>
                <c:pt idx="96">
                  <c:v>8.0971915430735245E-2</c:v>
                </c:pt>
                <c:pt idx="97">
                  <c:v>8.6069299929285789E-2</c:v>
                </c:pt>
                <c:pt idx="98">
                  <c:v>0.10771457765667575</c:v>
                </c:pt>
                <c:pt idx="99">
                  <c:v>0.13576751738207252</c:v>
                </c:pt>
                <c:pt idx="100">
                  <c:v>0.14697176306249377</c:v>
                </c:pt>
                <c:pt idx="101">
                  <c:v>0.14644667313706461</c:v>
                </c:pt>
                <c:pt idx="102">
                  <c:v>0.14131903394696843</c:v>
                </c:pt>
                <c:pt idx="103">
                  <c:v>0.14171613929861068</c:v>
                </c:pt>
                <c:pt idx="104">
                  <c:v>0.14330243963260048</c:v>
                </c:pt>
                <c:pt idx="105">
                  <c:v>0.11009601939032349</c:v>
                </c:pt>
                <c:pt idx="106">
                  <c:v>9.939879759519038E-2</c:v>
                </c:pt>
                <c:pt idx="107">
                  <c:v>9.4109710334359317E-2</c:v>
                </c:pt>
                <c:pt idx="108">
                  <c:v>9.3759443940767601E-2</c:v>
                </c:pt>
                <c:pt idx="109">
                  <c:v>0.1001763030604403</c:v>
                </c:pt>
                <c:pt idx="110">
                  <c:v>0.12154337355917529</c:v>
                </c:pt>
                <c:pt idx="111">
                  <c:v>0.14736130558640337</c:v>
                </c:pt>
                <c:pt idx="112">
                  <c:v>0.1761874076039574</c:v>
                </c:pt>
                <c:pt idx="113">
                  <c:v>0.19159353348729793</c:v>
                </c:pt>
                <c:pt idx="114">
                  <c:v>0.2482295937383526</c:v>
                </c:pt>
                <c:pt idx="115">
                  <c:v>0.27865015117526576</c:v>
                </c:pt>
                <c:pt idx="116">
                  <c:v>0.25716802035424208</c:v>
                </c:pt>
                <c:pt idx="117">
                  <c:v>0.11727718488606864</c:v>
                </c:pt>
                <c:pt idx="118">
                  <c:v>9.0574430554490382E-2</c:v>
                </c:pt>
                <c:pt idx="119">
                  <c:v>9.1331939136078455E-2</c:v>
                </c:pt>
                <c:pt idx="120">
                  <c:v>9.0667763403873475E-2</c:v>
                </c:pt>
                <c:pt idx="121">
                  <c:v>9.5181700550474813E-2</c:v>
                </c:pt>
                <c:pt idx="122">
                  <c:v>0.11114802698834594</c:v>
                </c:pt>
                <c:pt idx="123">
                  <c:v>0.13590684319668209</c:v>
                </c:pt>
                <c:pt idx="124">
                  <c:v>0.18958438782970585</c:v>
                </c:pt>
                <c:pt idx="125">
                  <c:v>0.24723797418850216</c:v>
                </c:pt>
                <c:pt idx="126">
                  <c:v>0.32806548087517706</c:v>
                </c:pt>
                <c:pt idx="127">
                  <c:v>0.41352020781731408</c:v>
                </c:pt>
                <c:pt idx="128">
                  <c:v>0.48529411764705882</c:v>
                </c:pt>
                <c:pt idx="129">
                  <c:v>0</c:v>
                </c:pt>
                <c:pt idx="130">
                  <c:v>0.34224122572599325</c:v>
                </c:pt>
                <c:pt idx="131">
                  <c:v>0.15535970485755277</c:v>
                </c:pt>
                <c:pt idx="132">
                  <c:v>9.4236238915844067E-2</c:v>
                </c:pt>
                <c:pt idx="133">
                  <c:v>6.9301769341633193E-2</c:v>
                </c:pt>
                <c:pt idx="134">
                  <c:v>3.1405391258832765E-2</c:v>
                </c:pt>
                <c:pt idx="135">
                  <c:v>2.8941311852704259E-2</c:v>
                </c:pt>
                <c:pt idx="136">
                  <c:v>2.4393520347688661E-2</c:v>
                </c:pt>
                <c:pt idx="137">
                  <c:v>1.8951546967245006E-2</c:v>
                </c:pt>
                <c:pt idx="138">
                  <c:v>1.3960244953987832E-2</c:v>
                </c:pt>
                <c:pt idx="139">
                  <c:v>1.1572526167828922E-2</c:v>
                </c:pt>
                <c:pt idx="140">
                  <c:v>8.9828719633112623E-3</c:v>
                </c:pt>
                <c:pt idx="141">
                  <c:v>8.8051864348946979E-3</c:v>
                </c:pt>
                <c:pt idx="142">
                  <c:v>0</c:v>
                </c:pt>
                <c:pt idx="143">
                  <c:v>7.840626410420581E-3</c:v>
                </c:pt>
                <c:pt idx="144">
                  <c:v>8.6965953125154056E-3</c:v>
                </c:pt>
                <c:pt idx="145">
                  <c:v>8.2712605860647635E-3</c:v>
                </c:pt>
                <c:pt idx="146">
                  <c:v>9.1847019785048535E-3</c:v>
                </c:pt>
                <c:pt idx="147">
                  <c:v>9.9570069210027645E-3</c:v>
                </c:pt>
                <c:pt idx="148">
                  <c:v>0.25069810735339748</c:v>
                </c:pt>
                <c:pt idx="149">
                  <c:v>0.20455229981498213</c:v>
                </c:pt>
                <c:pt idx="150">
                  <c:v>0.17691159185488739</c:v>
                </c:pt>
                <c:pt idx="151">
                  <c:v>0.15250544662309368</c:v>
                </c:pt>
                <c:pt idx="152">
                  <c:v>0.13136318587260112</c:v>
                </c:pt>
                <c:pt idx="153">
                  <c:v>6.3539289721511322E-2</c:v>
                </c:pt>
                <c:pt idx="154">
                  <c:v>5.5526770293609674E-2</c:v>
                </c:pt>
                <c:pt idx="155">
                  <c:v>3.8524166964533937E-2</c:v>
                </c:pt>
                <c:pt idx="156">
                  <c:v>4.4442745562733331E-2</c:v>
                </c:pt>
                <c:pt idx="157">
                  <c:v>3.9069199234121534E-2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9A-1947-B6C8-BDB7F603B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60635"/>
        <c:axId val="71250592"/>
      </c:scatterChart>
      <c:valAx>
        <c:axId val="31060635"/>
        <c:scaling>
          <c:orientation val="minMax"/>
          <c:max val="4200"/>
          <c:min val="87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1250592"/>
        <c:crossesAt val="1E-3"/>
        <c:crossBetween val="midCat"/>
      </c:valAx>
      <c:valAx>
        <c:axId val="71250592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060635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73503329773019599"/>
          <c:y val="4.84228437310169E-2"/>
          <c:w val="0.20986094272501801"/>
          <c:h val="5.0676042343771099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6380952380952405E-2"/>
          <c:y val="4.1924824452705498E-2"/>
          <c:w val="0.75266666666666704"/>
          <c:h val="0.84448574969021095"/>
        </c:manualLayout>
      </c:layout>
      <c:scatterChart>
        <c:scatterStyle val="lineMarker"/>
        <c:varyColors val="0"/>
        <c:ser>
          <c:idx val="0"/>
          <c:order val="0"/>
          <c:tx>
            <c:strRef>
              <c:f>Yields_24Mg_ap!$P$1:$P$1</c:f>
              <c:strCache>
                <c:ptCount val="1"/>
                <c:pt idx="0">
                  <c:v>Y1/Q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80808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Yields_24Mg_ap!$Q$2:$Q$103</c:f>
                <c:numCache>
                  <c:formatCode>General</c:formatCode>
                  <c:ptCount val="102"/>
                  <c:pt idx="1">
                    <c:v>2.8957572631474167E-4</c:v>
                  </c:pt>
                  <c:pt idx="2">
                    <c:v>2.2647658320367305E-4</c:v>
                  </c:pt>
                  <c:pt idx="3">
                    <c:v>1.4728251070972396E-4</c:v>
                  </c:pt>
                  <c:pt idx="4">
                    <c:v>1.606229515595692E-4</c:v>
                  </c:pt>
                  <c:pt idx="7">
                    <c:v>3.6801395855296914E-4</c:v>
                  </c:pt>
                  <c:pt idx="9">
                    <c:v>2.8781211625051169E-4</c:v>
                  </c:pt>
                  <c:pt idx="10">
                    <c:v>5.2418544340964899E-4</c:v>
                  </c:pt>
                  <c:pt idx="11">
                    <c:v>6.8297778313446632E-4</c:v>
                  </c:pt>
                  <c:pt idx="12">
                    <c:v>6.6894986306539124E-4</c:v>
                  </c:pt>
                  <c:pt idx="13">
                    <c:v>7.290645347814063E-4</c:v>
                  </c:pt>
                  <c:pt idx="14">
                    <c:v>4.7699007627963251E-4</c:v>
                  </c:pt>
                  <c:pt idx="15">
                    <c:v>5.1146908534714143E-4</c:v>
                  </c:pt>
                  <c:pt idx="16">
                    <c:v>6.606328863050803E-4</c:v>
                  </c:pt>
                  <c:pt idx="17">
                    <c:v>8.6125442124539067E-4</c:v>
                  </c:pt>
                  <c:pt idx="18">
                    <c:v>1.1248593925759281E-3</c:v>
                  </c:pt>
                  <c:pt idx="19">
                    <c:v>1.3910355486862441E-3</c:v>
                  </c:pt>
                  <c:pt idx="20">
                    <c:v>1.5373540428750962E-3</c:v>
                  </c:pt>
                  <c:pt idx="21">
                    <c:v>1.9046589849923679E-3</c:v>
                  </c:pt>
                  <c:pt idx="22">
                    <c:v>2.1534512264689103E-3</c:v>
                  </c:pt>
                  <c:pt idx="23">
                    <c:v>2.1934764823751201E-3</c:v>
                  </c:pt>
                  <c:pt idx="25">
                    <c:v>3.2387207053213981E-3</c:v>
                  </c:pt>
                  <c:pt idx="26">
                    <c:v>2.9776760357321124E-3</c:v>
                  </c:pt>
                  <c:pt idx="27">
                    <c:v>3.871308326245711E-3</c:v>
                  </c:pt>
                  <c:pt idx="28">
                    <c:v>3.5374751271280125E-3</c:v>
                  </c:pt>
                  <c:pt idx="29">
                    <c:v>3.9023544205003687E-3</c:v>
                  </c:pt>
                  <c:pt idx="30">
                    <c:v>3.0903665814151749E-3</c:v>
                  </c:pt>
                  <c:pt idx="31">
                    <c:v>2.3663810689514486E-3</c:v>
                  </c:pt>
                  <c:pt idx="32">
                    <c:v>2.082340249379061E-3</c:v>
                  </c:pt>
                  <c:pt idx="33">
                    <c:v>1.988650143085803E-3</c:v>
                  </c:pt>
                  <c:pt idx="34">
                    <c:v>1.582225214610335E-3</c:v>
                  </c:pt>
                  <c:pt idx="35">
                    <c:v>1.301649284886582E-3</c:v>
                  </c:pt>
                  <c:pt idx="36">
                    <c:v>9.4424912104470115E-4</c:v>
                  </c:pt>
                  <c:pt idx="37">
                    <c:v>6.2687139548947589E-4</c:v>
                  </c:pt>
                  <c:pt idx="38">
                    <c:v>3.727086027230547E-4</c:v>
                  </c:pt>
                  <c:pt idx="39">
                    <c:v>3.2473798852388202E-4</c:v>
                  </c:pt>
                  <c:pt idx="40">
                    <c:v>4.9077948050991983E-4</c:v>
                  </c:pt>
                  <c:pt idx="41">
                    <c:v>7.4576195723556062E-4</c:v>
                  </c:pt>
                  <c:pt idx="42">
                    <c:v>9.7814228208118587E-4</c:v>
                  </c:pt>
                  <c:pt idx="43">
                    <c:v>1.7296389588581024E-3</c:v>
                  </c:pt>
                  <c:pt idx="44">
                    <c:v>4.1005783083634891E-4</c:v>
                  </c:pt>
                  <c:pt idx="45">
                    <c:v>4.717213991476104E-4</c:v>
                  </c:pt>
                  <c:pt idx="46">
                    <c:v>8.0467606200476096E-4</c:v>
                  </c:pt>
                  <c:pt idx="47">
                    <c:v>8.4210526315789478E-4</c:v>
                  </c:pt>
                  <c:pt idx="48">
                    <c:v>2.478089299045779E-4</c:v>
                  </c:pt>
                  <c:pt idx="49">
                    <c:v>2.8156564756534819E-4</c:v>
                  </c:pt>
                  <c:pt idx="50">
                    <c:v>3.1615295233481007E-4</c:v>
                  </c:pt>
                  <c:pt idx="51">
                    <c:v>2.8073524560824799E-4</c:v>
                  </c:pt>
                  <c:pt idx="52">
                    <c:v>2.7727137242397566E-4</c:v>
                  </c:pt>
                  <c:pt idx="53">
                    <c:v>2.2738023987308524E-4</c:v>
                  </c:pt>
                  <c:pt idx="54">
                    <c:v>1.2199932957377767E-4</c:v>
                  </c:pt>
                  <c:pt idx="55">
                    <c:v>1.3656496623051863E-4</c:v>
                  </c:pt>
                  <c:pt idx="56">
                    <c:v>9.0337267736431982E-5</c:v>
                  </c:pt>
                  <c:pt idx="57">
                    <c:v>1.3533776769579761E-4</c:v>
                  </c:pt>
                  <c:pt idx="58">
                    <c:v>8.2600256060793784E-4</c:v>
                  </c:pt>
                  <c:pt idx="59">
                    <c:v>1.3487585722155734E-3</c:v>
                  </c:pt>
                  <c:pt idx="60">
                    <c:v>5.5785282447858194E-4</c:v>
                  </c:pt>
                  <c:pt idx="61">
                    <c:v>2.8628493097165105E-4</c:v>
                  </c:pt>
                  <c:pt idx="62">
                    <c:v>2.105437091405286E-4</c:v>
                  </c:pt>
                  <c:pt idx="63">
                    <c:v>1.8146122617597492E-4</c:v>
                  </c:pt>
                  <c:pt idx="64">
                    <c:v>2.6943738106865599E-4</c:v>
                  </c:pt>
                  <c:pt idx="65">
                    <c:v>5.0077898953928331E-4</c:v>
                  </c:pt>
                  <c:pt idx="66">
                    <c:v>8.1451489145703733E-4</c:v>
                  </c:pt>
                  <c:pt idx="67">
                    <c:v>2.3276469327126277E-3</c:v>
                  </c:pt>
                  <c:pt idx="68">
                    <c:v>2.639358108108108E-3</c:v>
                  </c:pt>
                  <c:pt idx="69">
                    <c:v>1.4554695622039967E-3</c:v>
                  </c:pt>
                  <c:pt idx="70">
                    <c:v>3.7844311377245509E-3</c:v>
                  </c:pt>
                  <c:pt idx="71">
                    <c:v>2.1648696833347484E-3</c:v>
                  </c:pt>
                  <c:pt idx="72">
                    <c:v>1.4878706199460917E-3</c:v>
                  </c:pt>
                  <c:pt idx="73">
                    <c:v>1.6313961268089709E-4</c:v>
                  </c:pt>
                  <c:pt idx="74">
                    <c:v>7.5587521187411237E-4</c:v>
                  </c:pt>
                  <c:pt idx="75">
                    <c:v>1.7503403439557692E-3</c:v>
                  </c:pt>
                  <c:pt idx="76">
                    <c:v>6.0517470928338007E-4</c:v>
                  </c:pt>
                  <c:pt idx="77">
                    <c:v>2.3983251225967372E-4</c:v>
                  </c:pt>
                  <c:pt idx="78">
                    <c:v>1.7962464788285937E-4</c:v>
                  </c:pt>
                  <c:pt idx="79">
                    <c:v>1.5105872847193558E-4</c:v>
                  </c:pt>
                  <c:pt idx="80">
                    <c:v>1.3450984612073603E-4</c:v>
                  </c:pt>
                  <c:pt idx="81">
                    <c:v>1.3388047898076481E-4</c:v>
                  </c:pt>
                  <c:pt idx="82">
                    <c:v>5.5752492219614887E-4</c:v>
                  </c:pt>
                  <c:pt idx="83">
                    <c:v>1.0468913576774637E-3</c:v>
                  </c:pt>
                  <c:pt idx="84">
                    <c:v>8.5340369685255491E-5</c:v>
                  </c:pt>
                  <c:pt idx="85">
                    <c:v>7.3688121167833908E-5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1.1322135064361983E-4</c:v>
                  </c:pt>
                  <c:pt idx="99">
                    <c:v>1.1510696726028975E-4</c:v>
                  </c:pt>
                  <c:pt idx="100">
                    <c:v>1.5213515843511436E-4</c:v>
                  </c:pt>
                  <c:pt idx="101">
                    <c:v>1.2050355422722703E-4</c:v>
                  </c:pt>
                </c:numCache>
              </c:numRef>
            </c:plus>
            <c:minus>
              <c:numRef>
                <c:f>Yields_24Mg_ap!$Q$2:$Q$103</c:f>
                <c:numCache>
                  <c:formatCode>General</c:formatCode>
                  <c:ptCount val="102"/>
                  <c:pt idx="1">
                    <c:v>2.8957572631474167E-4</c:v>
                  </c:pt>
                  <c:pt idx="2">
                    <c:v>2.2647658320367305E-4</c:v>
                  </c:pt>
                  <c:pt idx="3">
                    <c:v>1.4728251070972396E-4</c:v>
                  </c:pt>
                  <c:pt idx="4">
                    <c:v>1.606229515595692E-4</c:v>
                  </c:pt>
                  <c:pt idx="7">
                    <c:v>3.6801395855296914E-4</c:v>
                  </c:pt>
                  <c:pt idx="9">
                    <c:v>2.8781211625051169E-4</c:v>
                  </c:pt>
                  <c:pt idx="10">
                    <c:v>5.2418544340964899E-4</c:v>
                  </c:pt>
                  <c:pt idx="11">
                    <c:v>6.8297778313446632E-4</c:v>
                  </c:pt>
                  <c:pt idx="12">
                    <c:v>6.6894986306539124E-4</c:v>
                  </c:pt>
                  <c:pt idx="13">
                    <c:v>7.290645347814063E-4</c:v>
                  </c:pt>
                  <c:pt idx="14">
                    <c:v>4.7699007627963251E-4</c:v>
                  </c:pt>
                  <c:pt idx="15">
                    <c:v>5.1146908534714143E-4</c:v>
                  </c:pt>
                  <c:pt idx="16">
                    <c:v>6.606328863050803E-4</c:v>
                  </c:pt>
                  <c:pt idx="17">
                    <c:v>8.6125442124539067E-4</c:v>
                  </c:pt>
                  <c:pt idx="18">
                    <c:v>1.1248593925759281E-3</c:v>
                  </c:pt>
                  <c:pt idx="19">
                    <c:v>1.3910355486862441E-3</c:v>
                  </c:pt>
                  <c:pt idx="20">
                    <c:v>1.5373540428750962E-3</c:v>
                  </c:pt>
                  <c:pt idx="21">
                    <c:v>1.9046589849923679E-3</c:v>
                  </c:pt>
                  <c:pt idx="22">
                    <c:v>2.1534512264689103E-3</c:v>
                  </c:pt>
                  <c:pt idx="23">
                    <c:v>2.1934764823751201E-3</c:v>
                  </c:pt>
                  <c:pt idx="25">
                    <c:v>3.2387207053213981E-3</c:v>
                  </c:pt>
                  <c:pt idx="26">
                    <c:v>2.9776760357321124E-3</c:v>
                  </c:pt>
                  <c:pt idx="27">
                    <c:v>3.871308326245711E-3</c:v>
                  </c:pt>
                  <c:pt idx="28">
                    <c:v>3.5374751271280125E-3</c:v>
                  </c:pt>
                  <c:pt idx="29">
                    <c:v>3.9023544205003687E-3</c:v>
                  </c:pt>
                  <c:pt idx="30">
                    <c:v>3.0903665814151749E-3</c:v>
                  </c:pt>
                  <c:pt idx="31">
                    <c:v>2.3663810689514486E-3</c:v>
                  </c:pt>
                  <c:pt idx="32">
                    <c:v>2.082340249379061E-3</c:v>
                  </c:pt>
                  <c:pt idx="33">
                    <c:v>1.988650143085803E-3</c:v>
                  </c:pt>
                  <c:pt idx="34">
                    <c:v>1.582225214610335E-3</c:v>
                  </c:pt>
                  <c:pt idx="35">
                    <c:v>1.301649284886582E-3</c:v>
                  </c:pt>
                  <c:pt idx="36">
                    <c:v>9.4424912104470115E-4</c:v>
                  </c:pt>
                  <c:pt idx="37">
                    <c:v>6.2687139548947589E-4</c:v>
                  </c:pt>
                  <c:pt idx="38">
                    <c:v>3.727086027230547E-4</c:v>
                  </c:pt>
                  <c:pt idx="39">
                    <c:v>3.2473798852388202E-4</c:v>
                  </c:pt>
                  <c:pt idx="40">
                    <c:v>4.9077948050991983E-4</c:v>
                  </c:pt>
                  <c:pt idx="41">
                    <c:v>7.4576195723556062E-4</c:v>
                  </c:pt>
                  <c:pt idx="42">
                    <c:v>9.7814228208118587E-4</c:v>
                  </c:pt>
                  <c:pt idx="43">
                    <c:v>1.7296389588581024E-3</c:v>
                  </c:pt>
                  <c:pt idx="44">
                    <c:v>4.1005783083634891E-4</c:v>
                  </c:pt>
                  <c:pt idx="45">
                    <c:v>4.717213991476104E-4</c:v>
                  </c:pt>
                  <c:pt idx="46">
                    <c:v>8.0467606200476096E-4</c:v>
                  </c:pt>
                  <c:pt idx="47">
                    <c:v>8.4210526315789478E-4</c:v>
                  </c:pt>
                  <c:pt idx="48">
                    <c:v>2.478089299045779E-4</c:v>
                  </c:pt>
                  <c:pt idx="49">
                    <c:v>2.8156564756534819E-4</c:v>
                  </c:pt>
                  <c:pt idx="50">
                    <c:v>3.1615295233481007E-4</c:v>
                  </c:pt>
                  <c:pt idx="51">
                    <c:v>2.8073524560824799E-4</c:v>
                  </c:pt>
                  <c:pt idx="52">
                    <c:v>2.7727137242397566E-4</c:v>
                  </c:pt>
                  <c:pt idx="53">
                    <c:v>2.2738023987308524E-4</c:v>
                  </c:pt>
                  <c:pt idx="54">
                    <c:v>1.2199932957377767E-4</c:v>
                  </c:pt>
                  <c:pt idx="55">
                    <c:v>1.3656496623051863E-4</c:v>
                  </c:pt>
                  <c:pt idx="56">
                    <c:v>9.0337267736431982E-5</c:v>
                  </c:pt>
                  <c:pt idx="57">
                    <c:v>1.3533776769579761E-4</c:v>
                  </c:pt>
                  <c:pt idx="58">
                    <c:v>8.2600256060793784E-4</c:v>
                  </c:pt>
                  <c:pt idx="59">
                    <c:v>1.3487585722155734E-3</c:v>
                  </c:pt>
                  <c:pt idx="60">
                    <c:v>5.5785282447858194E-4</c:v>
                  </c:pt>
                  <c:pt idx="61">
                    <c:v>2.8628493097165105E-4</c:v>
                  </c:pt>
                  <c:pt idx="62">
                    <c:v>2.105437091405286E-4</c:v>
                  </c:pt>
                  <c:pt idx="63">
                    <c:v>1.8146122617597492E-4</c:v>
                  </c:pt>
                  <c:pt idx="64">
                    <c:v>2.6943738106865599E-4</c:v>
                  </c:pt>
                  <c:pt idx="65">
                    <c:v>5.0077898953928331E-4</c:v>
                  </c:pt>
                  <c:pt idx="66">
                    <c:v>8.1451489145703733E-4</c:v>
                  </c:pt>
                  <c:pt idx="67">
                    <c:v>2.3276469327126277E-3</c:v>
                  </c:pt>
                  <c:pt idx="68">
                    <c:v>2.639358108108108E-3</c:v>
                  </c:pt>
                  <c:pt idx="69">
                    <c:v>1.4554695622039967E-3</c:v>
                  </c:pt>
                  <c:pt idx="70">
                    <c:v>3.7844311377245509E-3</c:v>
                  </c:pt>
                  <c:pt idx="71">
                    <c:v>2.1648696833347484E-3</c:v>
                  </c:pt>
                  <c:pt idx="72">
                    <c:v>1.4878706199460917E-3</c:v>
                  </c:pt>
                  <c:pt idx="73">
                    <c:v>1.6313961268089709E-4</c:v>
                  </c:pt>
                  <c:pt idx="74">
                    <c:v>7.5587521187411237E-4</c:v>
                  </c:pt>
                  <c:pt idx="75">
                    <c:v>1.7503403439557692E-3</c:v>
                  </c:pt>
                  <c:pt idx="76">
                    <c:v>6.0517470928338007E-4</c:v>
                  </c:pt>
                  <c:pt idx="77">
                    <c:v>2.3983251225967372E-4</c:v>
                  </c:pt>
                  <c:pt idx="78">
                    <c:v>1.7962464788285937E-4</c:v>
                  </c:pt>
                  <c:pt idx="79">
                    <c:v>1.5105872847193558E-4</c:v>
                  </c:pt>
                  <c:pt idx="80">
                    <c:v>1.3450984612073603E-4</c:v>
                  </c:pt>
                  <c:pt idx="81">
                    <c:v>1.3388047898076481E-4</c:v>
                  </c:pt>
                  <c:pt idx="82">
                    <c:v>5.5752492219614887E-4</c:v>
                  </c:pt>
                  <c:pt idx="83">
                    <c:v>1.0468913576774637E-3</c:v>
                  </c:pt>
                  <c:pt idx="84">
                    <c:v>8.5340369685255491E-5</c:v>
                  </c:pt>
                  <c:pt idx="85">
                    <c:v>7.3688121167833908E-5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1.1322135064361983E-4</c:v>
                  </c:pt>
                  <c:pt idx="99">
                    <c:v>1.1510696726028975E-4</c:v>
                  </c:pt>
                  <c:pt idx="100">
                    <c:v>1.5213515843511436E-4</c:v>
                  </c:pt>
                  <c:pt idx="101">
                    <c:v>1.2050355422722703E-4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Yields_24Mg_ap!$O$2:$O$103</c:f>
              <c:numCache>
                <c:formatCode>0.00</c:formatCode>
                <c:ptCount val="102"/>
                <c:pt idx="1">
                  <c:v>5440.8163404020852</c:v>
                </c:pt>
                <c:pt idx="2">
                  <c:v>5414.0783533366848</c:v>
                </c:pt>
                <c:pt idx="3">
                  <c:v>5403.4145192470287</c:v>
                </c:pt>
                <c:pt idx="4">
                  <c:v>5393.0838709975105</c:v>
                </c:pt>
                <c:pt idx="7">
                  <c:v>5383.3433882127247</c:v>
                </c:pt>
                <c:pt idx="9">
                  <c:v>5383.3433882127247</c:v>
                </c:pt>
                <c:pt idx="10">
                  <c:v>5373.4184541406885</c:v>
                </c:pt>
                <c:pt idx="11">
                  <c:v>5368.2662584000655</c:v>
                </c:pt>
                <c:pt idx="12">
                  <c:v>5371.486091141247</c:v>
                </c:pt>
                <c:pt idx="13">
                  <c:v>5357.9692805945624</c:v>
                </c:pt>
                <c:pt idx="14">
                  <c:v>5353.5960582988064</c:v>
                </c:pt>
                <c:pt idx="15">
                  <c:v>5348.2605742913156</c:v>
                </c:pt>
                <c:pt idx="16">
                  <c:v>5342.9277503261255</c:v>
                </c:pt>
                <c:pt idx="17">
                  <c:v>5337.4691815393135</c:v>
                </c:pt>
                <c:pt idx="18">
                  <c:v>5332.9118095230133</c:v>
                </c:pt>
                <c:pt idx="19">
                  <c:v>5327.682859505072</c:v>
                </c:pt>
                <c:pt idx="20">
                  <c:v>5322.8090943964571</c:v>
                </c:pt>
                <c:pt idx="21">
                  <c:v>5317.5210186733912</c:v>
                </c:pt>
                <c:pt idx="22">
                  <c:v>5312.8760913878577</c:v>
                </c:pt>
                <c:pt idx="23">
                  <c:v>5308.2331936925921</c:v>
                </c:pt>
                <c:pt idx="25">
                  <c:v>5302.3764337267994</c:v>
                </c:pt>
                <c:pt idx="26">
                  <c:v>5297.6741646518649</c:v>
                </c:pt>
                <c:pt idx="27">
                  <c:v>5292.9420146506509</c:v>
                </c:pt>
                <c:pt idx="28">
                  <c:v>5290.1612646263975</c:v>
                </c:pt>
                <c:pt idx="29">
                  <c:v>5284.9533205057323</c:v>
                </c:pt>
                <c:pt idx="30">
                  <c:v>5279.8117952937064</c:v>
                </c:pt>
                <c:pt idx="31">
                  <c:v>5274.9599808433659</c:v>
                </c:pt>
                <c:pt idx="32">
                  <c:v>5269.9828061558283</c:v>
                </c:pt>
                <c:pt idx="33">
                  <c:v>5265.0398631024627</c:v>
                </c:pt>
                <c:pt idx="34">
                  <c:v>5259.9399028855341</c:v>
                </c:pt>
                <c:pt idx="35">
                  <c:v>5250.1294367392811</c:v>
                </c:pt>
                <c:pt idx="36">
                  <c:v>5243.063935586365</c:v>
                </c:pt>
                <c:pt idx="37">
                  <c:v>5230.0275437772434</c:v>
                </c:pt>
                <c:pt idx="38">
                  <c:v>5210.0276388604152</c:v>
                </c:pt>
                <c:pt idx="39">
                  <c:v>5189.8444673482081</c:v>
                </c:pt>
                <c:pt idx="40">
                  <c:v>5170.0479888672498</c:v>
                </c:pt>
                <c:pt idx="41">
                  <c:v>5150.0055448485291</c:v>
                </c:pt>
                <c:pt idx="42">
                  <c:v>5129.9390833198249</c:v>
                </c:pt>
                <c:pt idx="43">
                  <c:v>5110.0374294440144</c:v>
                </c:pt>
                <c:pt idx="44">
                  <c:v>5089.9863653861885</c:v>
                </c:pt>
                <c:pt idx="45">
                  <c:v>5069.9121450789944</c:v>
                </c:pt>
                <c:pt idx="46">
                  <c:v>5049.9712611298155</c:v>
                </c:pt>
                <c:pt idx="47">
                  <c:v>5030.1008330191344</c:v>
                </c:pt>
                <c:pt idx="48">
                  <c:v>5009.9896648537033</c:v>
                </c:pt>
                <c:pt idx="49">
                  <c:v>4990.0739738392849</c:v>
                </c:pt>
                <c:pt idx="50">
                  <c:v>4970.0430627681626</c:v>
                </c:pt>
                <c:pt idx="51">
                  <c:v>4950.2688369465804</c:v>
                </c:pt>
                <c:pt idx="52">
                  <c:v>4930.1946495086113</c:v>
                </c:pt>
                <c:pt idx="53">
                  <c:v>4910.130457742378</c:v>
                </c:pt>
                <c:pt idx="54">
                  <c:v>4889.8920946480685</c:v>
                </c:pt>
                <c:pt idx="55">
                  <c:v>4866.2926266359482</c:v>
                </c:pt>
                <c:pt idx="56">
                  <c:v>4850.0303432880983</c:v>
                </c:pt>
                <c:pt idx="57">
                  <c:v>4829.8858122786223</c:v>
                </c:pt>
                <c:pt idx="58">
                  <c:v>4810.0269897560493</c:v>
                </c:pt>
                <c:pt idx="59">
                  <c:v>4790.1178456061616</c:v>
                </c:pt>
                <c:pt idx="60">
                  <c:v>4770.0375602750928</c:v>
                </c:pt>
                <c:pt idx="61">
                  <c:v>4749.9994519052316</c:v>
                </c:pt>
                <c:pt idx="62">
                  <c:v>4730.0035204965798</c:v>
                </c:pt>
                <c:pt idx="63">
                  <c:v>4710.0196107782403</c:v>
                </c:pt>
                <c:pt idx="64">
                  <c:v>4689.927550348456</c:v>
                </c:pt>
                <c:pt idx="65">
                  <c:v>4670.1186507267948</c:v>
                </c:pt>
                <c:pt idx="66">
                  <c:v>4649.9621544983656</c:v>
                </c:pt>
                <c:pt idx="67">
                  <c:v>4629.9389435624034</c:v>
                </c:pt>
                <c:pt idx="68">
                  <c:v>4609.9887699299989</c:v>
                </c:pt>
                <c:pt idx="69">
                  <c:v>4590.0816712981969</c:v>
                </c:pt>
                <c:pt idx="70">
                  <c:v>4570.1285351397264</c:v>
                </c:pt>
                <c:pt idx="71">
                  <c:v>4549.8039216024208</c:v>
                </c:pt>
                <c:pt idx="72">
                  <c:v>4529.4063170487616</c:v>
                </c:pt>
                <c:pt idx="73">
                  <c:v>4510.2053023008566</c:v>
                </c:pt>
                <c:pt idx="74">
                  <c:v>4490.0734101605458</c:v>
                </c:pt>
                <c:pt idx="75">
                  <c:v>4469.9571725081942</c:v>
                </c:pt>
                <c:pt idx="76">
                  <c:v>4449.9447195590383</c:v>
                </c:pt>
                <c:pt idx="77">
                  <c:v>4430.1818835760123</c:v>
                </c:pt>
                <c:pt idx="78">
                  <c:v>4410.025332903404</c:v>
                </c:pt>
                <c:pt idx="79">
                  <c:v>4390.1476441688355</c:v>
                </c:pt>
                <c:pt idx="80">
                  <c:v>4370.0534320355064</c:v>
                </c:pt>
                <c:pt idx="81">
                  <c:v>4349.9763324130345</c:v>
                </c:pt>
                <c:pt idx="82">
                  <c:v>4330.1189380366277</c:v>
                </c:pt>
                <c:pt idx="83">
                  <c:v>4309.9608106064716</c:v>
                </c:pt>
                <c:pt idx="84">
                  <c:v>4290.0511678193161</c:v>
                </c:pt>
                <c:pt idx="85">
                  <c:v>4269.9579184985132</c:v>
                </c:pt>
                <c:pt idx="86">
                  <c:v>4200.1880708938052</c:v>
                </c:pt>
                <c:pt idx="87">
                  <c:v>4089.7798201328064</c:v>
                </c:pt>
                <c:pt idx="88">
                  <c:v>4085.1446894212727</c:v>
                </c:pt>
                <c:pt idx="89">
                  <c:v>4079.9508499152462</c:v>
                </c:pt>
                <c:pt idx="90">
                  <c:v>4074.8444587207382</c:v>
                </c:pt>
                <c:pt idx="91">
                  <c:v>4069.9655140784535</c:v>
                </c:pt>
                <c:pt idx="92">
                  <c:v>4064.781336001296</c:v>
                </c:pt>
                <c:pt idx="93">
                  <c:v>4059.9364182483096</c:v>
                </c:pt>
                <c:pt idx="94">
                  <c:v>4054.9824693616201</c:v>
                </c:pt>
                <c:pt idx="95">
                  <c:v>4049.9196943756965</c:v>
                </c:pt>
                <c:pt idx="96">
                  <c:v>4045.0277531640472</c:v>
                </c:pt>
                <c:pt idx="97">
                  <c:v>4040.1108396903301</c:v>
                </c:pt>
                <c:pt idx="98">
                  <c:v>4035.1410935445042</c:v>
                </c:pt>
                <c:pt idx="99">
                  <c:v>4029.9791492546688</c:v>
                </c:pt>
                <c:pt idx="100">
                  <c:v>4025.0435167806195</c:v>
                </c:pt>
                <c:pt idx="101">
                  <c:v>4019.1080363206556</c:v>
                </c:pt>
              </c:numCache>
            </c:numRef>
          </c:xVal>
          <c:yVal>
            <c:numRef>
              <c:f>Yields_24Mg_ap!$P$2:$P$103</c:f>
              <c:numCache>
                <c:formatCode>General</c:formatCode>
                <c:ptCount val="102"/>
                <c:pt idx="1">
                  <c:v>4.072158651301055E-3</c:v>
                </c:pt>
                <c:pt idx="2">
                  <c:v>2.7603671861902226E-3</c:v>
                </c:pt>
                <c:pt idx="3">
                  <c:v>1.7356482081051089E-3</c:v>
                </c:pt>
                <c:pt idx="4">
                  <c:v>1.9168557194381647E-3</c:v>
                </c:pt>
                <c:pt idx="7">
                  <c:v>9.9363768809301659E-3</c:v>
                </c:pt>
                <c:pt idx="9">
                  <c:v>7.0908377677718652E-3</c:v>
                </c:pt>
                <c:pt idx="10">
                  <c:v>2.5409199651594036E-2</c:v>
                </c:pt>
                <c:pt idx="11">
                  <c:v>3.1290713223942099E-2</c:v>
                </c:pt>
                <c:pt idx="12">
                  <c:v>3.3173052183806839E-2</c:v>
                </c:pt>
                <c:pt idx="13">
                  <c:v>3.7823365261331926E-2</c:v>
                </c:pt>
                <c:pt idx="14">
                  <c:v>2.254262856433743E-2</c:v>
                </c:pt>
                <c:pt idx="15">
                  <c:v>1.8451856145666395E-2</c:v>
                </c:pt>
                <c:pt idx="16">
                  <c:v>2.5434366122745591E-2</c:v>
                </c:pt>
                <c:pt idx="17">
                  <c:v>4.102246787019307E-2</c:v>
                </c:pt>
                <c:pt idx="18">
                  <c:v>6.3140692319120492E-2</c:v>
                </c:pt>
                <c:pt idx="19">
                  <c:v>8.1504379185986603E-2</c:v>
                </c:pt>
                <c:pt idx="20">
                  <c:v>9.8036823289693625E-2</c:v>
                </c:pt>
                <c:pt idx="21">
                  <c:v>0.12330302989369031</c:v>
                </c:pt>
                <c:pt idx="22">
                  <c:v>0.14100114090131205</c:v>
                </c:pt>
                <c:pt idx="23">
                  <c:v>0.15204941843231642</c:v>
                </c:pt>
                <c:pt idx="25">
                  <c:v>0.17061760604561199</c:v>
                </c:pt>
                <c:pt idx="26">
                  <c:v>0.19260228231122739</c:v>
                </c:pt>
                <c:pt idx="27">
                  <c:v>0.19350676012552423</c:v>
                </c:pt>
                <c:pt idx="28">
                  <c:v>0.16631660402387796</c:v>
                </c:pt>
                <c:pt idx="29">
                  <c:v>0.12240385032302822</c:v>
                </c:pt>
                <c:pt idx="30">
                  <c:v>9.3137254901960786E-2</c:v>
                </c:pt>
                <c:pt idx="31">
                  <c:v>6.6612267101863187E-2</c:v>
                </c:pt>
                <c:pt idx="32">
                  <c:v>4.5786397049599838E-2</c:v>
                </c:pt>
                <c:pt idx="33">
                  <c:v>4.0064024833874959E-2</c:v>
                </c:pt>
                <c:pt idx="34">
                  <c:v>3.2149469786231274E-2</c:v>
                </c:pt>
                <c:pt idx="35">
                  <c:v>2.0477165579313301E-2</c:v>
                </c:pt>
                <c:pt idx="36">
                  <c:v>1.7267704671019589E-2</c:v>
                </c:pt>
                <c:pt idx="37">
                  <c:v>1.0723188341667035E-2</c:v>
                </c:pt>
                <c:pt idx="38">
                  <c:v>8.0892979386932382E-3</c:v>
                </c:pt>
                <c:pt idx="39">
                  <c:v>7.3066047417873455E-3</c:v>
                </c:pt>
                <c:pt idx="40">
                  <c:v>9.92601499331313E-3</c:v>
                </c:pt>
                <c:pt idx="41">
                  <c:v>2.1894235371378325E-2</c:v>
                </c:pt>
                <c:pt idx="42">
                  <c:v>3.7507994432113161E-2</c:v>
                </c:pt>
                <c:pt idx="43">
                  <c:v>7.902602854743912E-2</c:v>
                </c:pt>
                <c:pt idx="44">
                  <c:v>7.2077175420203589E-3</c:v>
                </c:pt>
                <c:pt idx="45">
                  <c:v>9.3192401994394193E-3</c:v>
                </c:pt>
                <c:pt idx="46">
                  <c:v>2.5593169194318092E-2</c:v>
                </c:pt>
                <c:pt idx="47">
                  <c:v>2.3410526315789475E-2</c:v>
                </c:pt>
                <c:pt idx="48">
                  <c:v>3.8927959748301412E-3</c:v>
                </c:pt>
                <c:pt idx="49">
                  <c:v>6.1302900482582134E-3</c:v>
                </c:pt>
                <c:pt idx="50">
                  <c:v>7.3946943786362719E-3</c:v>
                </c:pt>
                <c:pt idx="51">
                  <c:v>6.0498445428577444E-3</c:v>
                </c:pt>
                <c:pt idx="52">
                  <c:v>6.1935492815205564E-3</c:v>
                </c:pt>
                <c:pt idx="53">
                  <c:v>4.6312389086793915E-3</c:v>
                </c:pt>
                <c:pt idx="54">
                  <c:v>1.7148316979342206E-3</c:v>
                </c:pt>
                <c:pt idx="55">
                  <c:v>1.4051017636606694E-3</c:v>
                </c:pt>
                <c:pt idx="56">
                  <c:v>1.1305063791016345E-3</c:v>
                </c:pt>
                <c:pt idx="57">
                  <c:v>2.1361836287438962E-3</c:v>
                </c:pt>
                <c:pt idx="58">
                  <c:v>2.3324247305166645E-2</c:v>
                </c:pt>
                <c:pt idx="59">
                  <c:v>5.8661499591573109E-2</c:v>
                </c:pt>
                <c:pt idx="60">
                  <c:v>1.3367548306568019E-2</c:v>
                </c:pt>
                <c:pt idx="61">
                  <c:v>5.5135109647128566E-3</c:v>
                </c:pt>
                <c:pt idx="62">
                  <c:v>3.7391496699260966E-3</c:v>
                </c:pt>
                <c:pt idx="63">
                  <c:v>3.8724597841383584E-3</c:v>
                </c:pt>
                <c:pt idx="64">
                  <c:v>5.4830507047471501E-3</c:v>
                </c:pt>
                <c:pt idx="65">
                  <c:v>1.3273734451121498E-2</c:v>
                </c:pt>
                <c:pt idx="66">
                  <c:v>2.5580489417208693E-2</c:v>
                </c:pt>
                <c:pt idx="67">
                  <c:v>0.11166579890355578</c:v>
                </c:pt>
                <c:pt idx="68">
                  <c:v>0.12876548423423423</c:v>
                </c:pt>
                <c:pt idx="69">
                  <c:v>6.4664433406491861E-2</c:v>
                </c:pt>
                <c:pt idx="70">
                  <c:v>0.24450299401197606</c:v>
                </c:pt>
                <c:pt idx="71">
                  <c:v>0.17972663214194753</c:v>
                </c:pt>
                <c:pt idx="72">
                  <c:v>7.4630727762803231E-2</c:v>
                </c:pt>
                <c:pt idx="73">
                  <c:v>2.9420121163240428E-3</c:v>
                </c:pt>
                <c:pt idx="74">
                  <c:v>2.9295890787484537E-2</c:v>
                </c:pt>
                <c:pt idx="75">
                  <c:v>8.8211596699358213E-2</c:v>
                </c:pt>
                <c:pt idx="76">
                  <c:v>2.2856983250626121E-2</c:v>
                </c:pt>
                <c:pt idx="77">
                  <c:v>7.8157183406976031E-3</c:v>
                </c:pt>
                <c:pt idx="78">
                  <c:v>3.7974763793588032E-3</c:v>
                </c:pt>
                <c:pt idx="79">
                  <c:v>2.8472813820117158E-3</c:v>
                </c:pt>
                <c:pt idx="80">
                  <c:v>2.1252555687076295E-3</c:v>
                </c:pt>
                <c:pt idx="81">
                  <c:v>1.9692884408217147E-3</c:v>
                </c:pt>
                <c:pt idx="82">
                  <c:v>1.9105630169587433E-2</c:v>
                </c:pt>
                <c:pt idx="83">
                  <c:v>3.8391224862888484E-2</c:v>
                </c:pt>
                <c:pt idx="84">
                  <c:v>1.1198040400592307E-3</c:v>
                </c:pt>
                <c:pt idx="85">
                  <c:v>6.898026898211119E-4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1.9044411800567848E-3</c:v>
                </c:pt>
                <c:pt idx="99">
                  <c:v>2.2199200828770162E-3</c:v>
                </c:pt>
                <c:pt idx="100">
                  <c:v>2.834004938541297E-3</c:v>
                </c:pt>
                <c:pt idx="101">
                  <c:v>2.9887391939065369E-3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6D-0A47-BD78-0088DDB6FD27}"/>
            </c:ext>
          </c:extLst>
        </c:ser>
        <c:ser>
          <c:idx val="1"/>
          <c:order val="1"/>
          <c:tx>
            <c:strRef>
              <c:f>Yields_24Mg_ap!$R$1:$R$1</c:f>
              <c:strCache>
                <c:ptCount val="1"/>
                <c:pt idx="0">
                  <c:v>Y2/Q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Yields_24Mg_ap!$S$2:$S$103</c:f>
                <c:numCache>
                  <c:formatCode>General</c:formatCode>
                  <c:ptCount val="102"/>
                  <c:pt idx="1">
                    <c:v>2.7600186414373818E-4</c:v>
                  </c:pt>
                  <c:pt idx="2">
                    <c:v>2.1912344738537196E-4</c:v>
                  </c:pt>
                  <c:pt idx="3">
                    <c:v>1.1807994393107178E-4</c:v>
                  </c:pt>
                  <c:pt idx="4">
                    <c:v>1.5000325228290348E-4</c:v>
                  </c:pt>
                  <c:pt idx="7">
                    <c:v>3.2471819872320802E-4</c:v>
                  </c:pt>
                  <c:pt idx="9">
                    <c:v>2.8781211625051169E-4</c:v>
                  </c:pt>
                  <c:pt idx="10">
                    <c:v>5.3600917521588168E-4</c:v>
                  </c:pt>
                  <c:pt idx="11">
                    <c:v>6.6575985582855541E-4</c:v>
                  </c:pt>
                  <c:pt idx="12">
                    <c:v>6.7466738326253141E-4</c:v>
                  </c:pt>
                  <c:pt idx="13">
                    <c:v>7.5420469115317892E-4</c:v>
                  </c:pt>
                  <c:pt idx="14">
                    <c:v>4.7699007627963251E-4</c:v>
                  </c:pt>
                  <c:pt idx="15">
                    <c:v>5.0659795120097813E-4</c:v>
                  </c:pt>
                  <c:pt idx="16">
                    <c:v>6.6723921516813106E-4</c:v>
                  </c:pt>
                  <c:pt idx="17">
                    <c:v>8.779778080656895E-4</c:v>
                  </c:pt>
                  <c:pt idx="18">
                    <c:v>1.1248593925759281E-3</c:v>
                  </c:pt>
                  <c:pt idx="19">
                    <c:v>1.4425553838227718E-3</c:v>
                  </c:pt>
                  <c:pt idx="20">
                    <c:v>1.5617564880000977E-3</c:v>
                  </c:pt>
                  <c:pt idx="21">
                    <c:v>1.87764254548893E-3</c:v>
                  </c:pt>
                  <c:pt idx="22">
                    <c:v>2.1677124928693669E-3</c:v>
                  </c:pt>
                  <c:pt idx="23">
                    <c:v>2.1934764823751201E-3</c:v>
                  </c:pt>
                  <c:pt idx="25">
                    <c:v>3.2387207053213981E-3</c:v>
                  </c:pt>
                  <c:pt idx="26">
                    <c:v>2.9604640355255685E-3</c:v>
                  </c:pt>
                  <c:pt idx="27">
                    <c:v>4.0179487931489575E-3</c:v>
                  </c:pt>
                  <c:pt idx="28">
                    <c:v>3.4545655538359495E-3</c:v>
                  </c:pt>
                  <c:pt idx="29">
                    <c:v>3.989073407622599E-3</c:v>
                  </c:pt>
                  <c:pt idx="30">
                    <c:v>3.3034953111679456E-3</c:v>
                  </c:pt>
                  <c:pt idx="31">
                    <c:v>2.3935808513531891E-3</c:v>
                  </c:pt>
                  <c:pt idx="32">
                    <c:v>2.1826939963370882E-3</c:v>
                  </c:pt>
                  <c:pt idx="33">
                    <c:v>2.0614056361255273E-3</c:v>
                  </c:pt>
                  <c:pt idx="34">
                    <c:v>1.6832183134152499E-3</c:v>
                  </c:pt>
                  <c:pt idx="35">
                    <c:v>1.4286394590218583E-3</c:v>
                  </c:pt>
                  <c:pt idx="36">
                    <c:v>9.5429432446007031E-4</c:v>
                  </c:pt>
                  <c:pt idx="37">
                    <c:v>6.4899626827145745E-4</c:v>
                  </c:pt>
                  <c:pt idx="38">
                    <c:v>3.8792119875256714E-4</c:v>
                  </c:pt>
                  <c:pt idx="39">
                    <c:v>3.278015544533526E-4</c:v>
                  </c:pt>
                  <c:pt idx="40">
                    <c:v>4.6624050648442388E-4</c:v>
                  </c:pt>
                  <c:pt idx="41">
                    <c:v>7.7915428367894394E-4</c:v>
                  </c:pt>
                  <c:pt idx="42">
                    <c:v>9.9068256774889336E-4</c:v>
                  </c:pt>
                  <c:pt idx="43">
                    <c:v>1.7968094038623005E-3</c:v>
                  </c:pt>
                  <c:pt idx="44">
                    <c:v>3.9737562988264739E-4</c:v>
                  </c:pt>
                  <c:pt idx="45">
                    <c:v>4.8269166424406648E-4</c:v>
                  </c:pt>
                  <c:pt idx="46">
                    <c:v>8.0467606200476096E-4</c:v>
                  </c:pt>
                  <c:pt idx="47">
                    <c:v>9.0225563909774437E-4</c:v>
                  </c:pt>
                  <c:pt idx="48">
                    <c:v>2.5408257369963048E-4</c:v>
                  </c:pt>
                  <c:pt idx="49">
                    <c:v>2.8869389180750889E-4</c:v>
                  </c:pt>
                  <c:pt idx="50">
                    <c:v>3.3668236482408347E-4</c:v>
                  </c:pt>
                  <c:pt idx="51">
                    <c:v>2.9477200788866038E-4</c:v>
                  </c:pt>
                  <c:pt idx="52">
                    <c:v>2.8766904888987473E-4</c:v>
                  </c:pt>
                  <c:pt idx="53">
                    <c:v>2.2738023987308524E-4</c:v>
                  </c:pt>
                  <c:pt idx="54">
                    <c:v>1.3112077477555543E-4</c:v>
                  </c:pt>
                  <c:pt idx="55">
                    <c:v>1.3353018920317378E-4</c:v>
                  </c:pt>
                  <c:pt idx="56">
                    <c:v>1.2260057764230055E-4</c:v>
                  </c:pt>
                  <c:pt idx="57">
                    <c:v>1.4148948440924296E-4</c:v>
                  </c:pt>
                  <c:pt idx="58">
                    <c:v>8.5697765663073555E-4</c:v>
                  </c:pt>
                  <c:pt idx="59">
                    <c:v>1.3677551718242434E-3</c:v>
                  </c:pt>
                  <c:pt idx="60">
                    <c:v>5.6482598478456425E-4</c:v>
                  </c:pt>
                  <c:pt idx="61">
                    <c:v>2.8965298898308222E-4</c:v>
                  </c:pt>
                  <c:pt idx="62">
                    <c:v>2.2653437059423962E-4</c:v>
                  </c:pt>
                  <c:pt idx="63">
                    <c:v>1.9111341905767571E-4</c:v>
                  </c:pt>
                  <c:pt idx="64">
                    <c:v>2.7280534833201421E-4</c:v>
                  </c:pt>
                  <c:pt idx="65">
                    <c:v>5.3169127284417742E-4</c:v>
                  </c:pt>
                  <c:pt idx="66">
                    <c:v>8.3812401874564706E-4</c:v>
                  </c:pt>
                  <c:pt idx="67">
                    <c:v>2.3582738660377937E-3</c:v>
                  </c:pt>
                  <c:pt idx="68">
                    <c:v>2.7801238738738737E-3</c:v>
                  </c:pt>
                  <c:pt idx="69">
                    <c:v>1.5478803280582188E-3</c:v>
                  </c:pt>
                  <c:pt idx="70">
                    <c:v>3.9281437125748501E-3</c:v>
                  </c:pt>
                  <c:pt idx="71">
                    <c:v>2.2709907462433142E-3</c:v>
                  </c:pt>
                  <c:pt idx="72">
                    <c:v>1.5525606469002696E-3</c:v>
                  </c:pt>
                  <c:pt idx="73">
                    <c:v>1.686387007487925E-4</c:v>
                  </c:pt>
                  <c:pt idx="74">
                    <c:v>7.7878052132484307E-4</c:v>
                  </c:pt>
                  <c:pt idx="75">
                    <c:v>1.861473064206929E-3</c:v>
                  </c:pt>
                  <c:pt idx="76">
                    <c:v>6.3310584971184376E-4</c:v>
                  </c:pt>
                  <c:pt idx="77">
                    <c:v>2.4829718916295632E-4</c:v>
                  </c:pt>
                  <c:pt idx="78">
                    <c:v>1.9230403479223769E-4</c:v>
                  </c:pt>
                  <c:pt idx="79">
                    <c:v>1.528152253146325E-4</c:v>
                  </c:pt>
                  <c:pt idx="80">
                    <c:v>1.3925725245440907E-4</c:v>
                  </c:pt>
                  <c:pt idx="81">
                    <c:v>1.3855072824753566E-4</c:v>
                  </c:pt>
                  <c:pt idx="82">
                    <c:v>5.6584618969161382E-4</c:v>
                  </c:pt>
                  <c:pt idx="83">
                    <c:v>1.0625166018219034E-3</c:v>
                  </c:pt>
                  <c:pt idx="84">
                    <c:v>8.7646866163235368E-5</c:v>
                  </c:pt>
                  <c:pt idx="85">
                    <c:v>7.7781905677158018E-5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1.1467290642110213E-4</c:v>
                  </c:pt>
                  <c:pt idx="99">
                    <c:v>1.2856102836863529E-4</c:v>
                  </c:pt>
                  <c:pt idx="100">
                    <c:v>1.5018470768594623E-4</c:v>
                  </c:pt>
                  <c:pt idx="101">
                    <c:v>1.2426929029682788E-4</c:v>
                  </c:pt>
                </c:numCache>
              </c:numRef>
            </c:plus>
            <c:minus>
              <c:numRef>
                <c:f>Yields_24Mg_ap!$S$2:$S$103</c:f>
                <c:numCache>
                  <c:formatCode>General</c:formatCode>
                  <c:ptCount val="102"/>
                  <c:pt idx="1">
                    <c:v>2.7600186414373818E-4</c:v>
                  </c:pt>
                  <c:pt idx="2">
                    <c:v>2.1912344738537196E-4</c:v>
                  </c:pt>
                  <c:pt idx="3">
                    <c:v>1.1807994393107178E-4</c:v>
                  </c:pt>
                  <c:pt idx="4">
                    <c:v>1.5000325228290348E-4</c:v>
                  </c:pt>
                  <c:pt idx="7">
                    <c:v>3.2471819872320802E-4</c:v>
                  </c:pt>
                  <c:pt idx="9">
                    <c:v>2.8781211625051169E-4</c:v>
                  </c:pt>
                  <c:pt idx="10">
                    <c:v>5.3600917521588168E-4</c:v>
                  </c:pt>
                  <c:pt idx="11">
                    <c:v>6.6575985582855541E-4</c:v>
                  </c:pt>
                  <c:pt idx="12">
                    <c:v>6.7466738326253141E-4</c:v>
                  </c:pt>
                  <c:pt idx="13">
                    <c:v>7.5420469115317892E-4</c:v>
                  </c:pt>
                  <c:pt idx="14">
                    <c:v>4.7699007627963251E-4</c:v>
                  </c:pt>
                  <c:pt idx="15">
                    <c:v>5.0659795120097813E-4</c:v>
                  </c:pt>
                  <c:pt idx="16">
                    <c:v>6.6723921516813106E-4</c:v>
                  </c:pt>
                  <c:pt idx="17">
                    <c:v>8.779778080656895E-4</c:v>
                  </c:pt>
                  <c:pt idx="18">
                    <c:v>1.1248593925759281E-3</c:v>
                  </c:pt>
                  <c:pt idx="19">
                    <c:v>1.4425553838227718E-3</c:v>
                  </c:pt>
                  <c:pt idx="20">
                    <c:v>1.5617564880000977E-3</c:v>
                  </c:pt>
                  <c:pt idx="21">
                    <c:v>1.87764254548893E-3</c:v>
                  </c:pt>
                  <c:pt idx="22">
                    <c:v>2.1677124928693669E-3</c:v>
                  </c:pt>
                  <c:pt idx="23">
                    <c:v>2.1934764823751201E-3</c:v>
                  </c:pt>
                  <c:pt idx="25">
                    <c:v>3.2387207053213981E-3</c:v>
                  </c:pt>
                  <c:pt idx="26">
                    <c:v>2.9604640355255685E-3</c:v>
                  </c:pt>
                  <c:pt idx="27">
                    <c:v>4.0179487931489575E-3</c:v>
                  </c:pt>
                  <c:pt idx="28">
                    <c:v>3.4545655538359495E-3</c:v>
                  </c:pt>
                  <c:pt idx="29">
                    <c:v>3.989073407622599E-3</c:v>
                  </c:pt>
                  <c:pt idx="30">
                    <c:v>3.3034953111679456E-3</c:v>
                  </c:pt>
                  <c:pt idx="31">
                    <c:v>2.3935808513531891E-3</c:v>
                  </c:pt>
                  <c:pt idx="32">
                    <c:v>2.1826939963370882E-3</c:v>
                  </c:pt>
                  <c:pt idx="33">
                    <c:v>2.0614056361255273E-3</c:v>
                  </c:pt>
                  <c:pt idx="34">
                    <c:v>1.6832183134152499E-3</c:v>
                  </c:pt>
                  <c:pt idx="35">
                    <c:v>1.4286394590218583E-3</c:v>
                  </c:pt>
                  <c:pt idx="36">
                    <c:v>9.5429432446007031E-4</c:v>
                  </c:pt>
                  <c:pt idx="37">
                    <c:v>6.4899626827145745E-4</c:v>
                  </c:pt>
                  <c:pt idx="38">
                    <c:v>3.8792119875256714E-4</c:v>
                  </c:pt>
                  <c:pt idx="39">
                    <c:v>3.278015544533526E-4</c:v>
                  </c:pt>
                  <c:pt idx="40">
                    <c:v>4.6624050648442388E-4</c:v>
                  </c:pt>
                  <c:pt idx="41">
                    <c:v>7.7915428367894394E-4</c:v>
                  </c:pt>
                  <c:pt idx="42">
                    <c:v>9.9068256774889336E-4</c:v>
                  </c:pt>
                  <c:pt idx="43">
                    <c:v>1.7968094038623005E-3</c:v>
                  </c:pt>
                  <c:pt idx="44">
                    <c:v>3.9737562988264739E-4</c:v>
                  </c:pt>
                  <c:pt idx="45">
                    <c:v>4.8269166424406648E-4</c:v>
                  </c:pt>
                  <c:pt idx="46">
                    <c:v>8.0467606200476096E-4</c:v>
                  </c:pt>
                  <c:pt idx="47">
                    <c:v>9.0225563909774437E-4</c:v>
                  </c:pt>
                  <c:pt idx="48">
                    <c:v>2.5408257369963048E-4</c:v>
                  </c:pt>
                  <c:pt idx="49">
                    <c:v>2.8869389180750889E-4</c:v>
                  </c:pt>
                  <c:pt idx="50">
                    <c:v>3.3668236482408347E-4</c:v>
                  </c:pt>
                  <c:pt idx="51">
                    <c:v>2.9477200788866038E-4</c:v>
                  </c:pt>
                  <c:pt idx="52">
                    <c:v>2.8766904888987473E-4</c:v>
                  </c:pt>
                  <c:pt idx="53">
                    <c:v>2.2738023987308524E-4</c:v>
                  </c:pt>
                  <c:pt idx="54">
                    <c:v>1.3112077477555543E-4</c:v>
                  </c:pt>
                  <c:pt idx="55">
                    <c:v>1.3353018920317378E-4</c:v>
                  </c:pt>
                  <c:pt idx="56">
                    <c:v>1.2260057764230055E-4</c:v>
                  </c:pt>
                  <c:pt idx="57">
                    <c:v>1.4148948440924296E-4</c:v>
                  </c:pt>
                  <c:pt idx="58">
                    <c:v>8.5697765663073555E-4</c:v>
                  </c:pt>
                  <c:pt idx="59">
                    <c:v>1.3677551718242434E-3</c:v>
                  </c:pt>
                  <c:pt idx="60">
                    <c:v>5.6482598478456425E-4</c:v>
                  </c:pt>
                  <c:pt idx="61">
                    <c:v>2.8965298898308222E-4</c:v>
                  </c:pt>
                  <c:pt idx="62">
                    <c:v>2.2653437059423962E-4</c:v>
                  </c:pt>
                  <c:pt idx="63">
                    <c:v>1.9111341905767571E-4</c:v>
                  </c:pt>
                  <c:pt idx="64">
                    <c:v>2.7280534833201421E-4</c:v>
                  </c:pt>
                  <c:pt idx="65">
                    <c:v>5.3169127284417742E-4</c:v>
                  </c:pt>
                  <c:pt idx="66">
                    <c:v>8.3812401874564706E-4</c:v>
                  </c:pt>
                  <c:pt idx="67">
                    <c:v>2.3582738660377937E-3</c:v>
                  </c:pt>
                  <c:pt idx="68">
                    <c:v>2.7801238738738737E-3</c:v>
                  </c:pt>
                  <c:pt idx="69">
                    <c:v>1.5478803280582188E-3</c:v>
                  </c:pt>
                  <c:pt idx="70">
                    <c:v>3.9281437125748501E-3</c:v>
                  </c:pt>
                  <c:pt idx="71">
                    <c:v>2.2709907462433142E-3</c:v>
                  </c:pt>
                  <c:pt idx="72">
                    <c:v>1.5525606469002696E-3</c:v>
                  </c:pt>
                  <c:pt idx="73">
                    <c:v>1.686387007487925E-4</c:v>
                  </c:pt>
                  <c:pt idx="74">
                    <c:v>7.7878052132484307E-4</c:v>
                  </c:pt>
                  <c:pt idx="75">
                    <c:v>1.861473064206929E-3</c:v>
                  </c:pt>
                  <c:pt idx="76">
                    <c:v>6.3310584971184376E-4</c:v>
                  </c:pt>
                  <c:pt idx="77">
                    <c:v>2.4829718916295632E-4</c:v>
                  </c:pt>
                  <c:pt idx="78">
                    <c:v>1.9230403479223769E-4</c:v>
                  </c:pt>
                  <c:pt idx="79">
                    <c:v>1.528152253146325E-4</c:v>
                  </c:pt>
                  <c:pt idx="80">
                    <c:v>1.3925725245440907E-4</c:v>
                  </c:pt>
                  <c:pt idx="81">
                    <c:v>1.3855072824753566E-4</c:v>
                  </c:pt>
                  <c:pt idx="82">
                    <c:v>5.6584618969161382E-4</c:v>
                  </c:pt>
                  <c:pt idx="83">
                    <c:v>1.0625166018219034E-3</c:v>
                  </c:pt>
                  <c:pt idx="84">
                    <c:v>8.7646866163235368E-5</c:v>
                  </c:pt>
                  <c:pt idx="85">
                    <c:v>7.7781905677158018E-5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1.1467290642110213E-4</c:v>
                  </c:pt>
                  <c:pt idx="99">
                    <c:v>1.2856102836863529E-4</c:v>
                  </c:pt>
                  <c:pt idx="100">
                    <c:v>1.5018470768594623E-4</c:v>
                  </c:pt>
                  <c:pt idx="101">
                    <c:v>1.2426929029682788E-4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Yields_24Mg_ap!$O$2:$O$103</c:f>
              <c:numCache>
                <c:formatCode>0.00</c:formatCode>
                <c:ptCount val="102"/>
                <c:pt idx="1">
                  <c:v>5440.8163404020852</c:v>
                </c:pt>
                <c:pt idx="2">
                  <c:v>5414.0783533366848</c:v>
                </c:pt>
                <c:pt idx="3">
                  <c:v>5403.4145192470287</c:v>
                </c:pt>
                <c:pt idx="4">
                  <c:v>5393.0838709975105</c:v>
                </c:pt>
                <c:pt idx="7">
                  <c:v>5383.3433882127247</c:v>
                </c:pt>
                <c:pt idx="9">
                  <c:v>5383.3433882127247</c:v>
                </c:pt>
                <c:pt idx="10">
                  <c:v>5373.4184541406885</c:v>
                </c:pt>
                <c:pt idx="11">
                  <c:v>5368.2662584000655</c:v>
                </c:pt>
                <c:pt idx="12">
                  <c:v>5371.486091141247</c:v>
                </c:pt>
                <c:pt idx="13">
                  <c:v>5357.9692805945624</c:v>
                </c:pt>
                <c:pt idx="14">
                  <c:v>5353.5960582988064</c:v>
                </c:pt>
                <c:pt idx="15">
                  <c:v>5348.2605742913156</c:v>
                </c:pt>
                <c:pt idx="16">
                  <c:v>5342.9277503261255</c:v>
                </c:pt>
                <c:pt idx="17">
                  <c:v>5337.4691815393135</c:v>
                </c:pt>
                <c:pt idx="18">
                  <c:v>5332.9118095230133</c:v>
                </c:pt>
                <c:pt idx="19">
                  <c:v>5327.682859505072</c:v>
                </c:pt>
                <c:pt idx="20">
                  <c:v>5322.8090943964571</c:v>
                </c:pt>
                <c:pt idx="21">
                  <c:v>5317.5210186733912</c:v>
                </c:pt>
                <c:pt idx="22">
                  <c:v>5312.8760913878577</c:v>
                </c:pt>
                <c:pt idx="23">
                  <c:v>5308.2331936925921</c:v>
                </c:pt>
                <c:pt idx="25">
                  <c:v>5302.3764337267994</c:v>
                </c:pt>
                <c:pt idx="26">
                  <c:v>5297.6741646518649</c:v>
                </c:pt>
                <c:pt idx="27">
                  <c:v>5292.9420146506509</c:v>
                </c:pt>
                <c:pt idx="28">
                  <c:v>5290.1612646263975</c:v>
                </c:pt>
                <c:pt idx="29">
                  <c:v>5284.9533205057323</c:v>
                </c:pt>
                <c:pt idx="30">
                  <c:v>5279.8117952937064</c:v>
                </c:pt>
                <c:pt idx="31">
                  <c:v>5274.9599808433659</c:v>
                </c:pt>
                <c:pt idx="32">
                  <c:v>5269.9828061558283</c:v>
                </c:pt>
                <c:pt idx="33">
                  <c:v>5265.0398631024627</c:v>
                </c:pt>
                <c:pt idx="34">
                  <c:v>5259.9399028855341</c:v>
                </c:pt>
                <c:pt idx="35">
                  <c:v>5250.1294367392811</c:v>
                </c:pt>
                <c:pt idx="36">
                  <c:v>5243.063935586365</c:v>
                </c:pt>
                <c:pt idx="37">
                  <c:v>5230.0275437772434</c:v>
                </c:pt>
                <c:pt idx="38">
                  <c:v>5210.0276388604152</c:v>
                </c:pt>
                <c:pt idx="39">
                  <c:v>5189.8444673482081</c:v>
                </c:pt>
                <c:pt idx="40">
                  <c:v>5170.0479888672498</c:v>
                </c:pt>
                <c:pt idx="41">
                  <c:v>5150.0055448485291</c:v>
                </c:pt>
                <c:pt idx="42">
                  <c:v>5129.9390833198249</c:v>
                </c:pt>
                <c:pt idx="43">
                  <c:v>5110.0374294440144</c:v>
                </c:pt>
                <c:pt idx="44">
                  <c:v>5089.9863653861885</c:v>
                </c:pt>
                <c:pt idx="45">
                  <c:v>5069.9121450789944</c:v>
                </c:pt>
                <c:pt idx="46">
                  <c:v>5049.9712611298155</c:v>
                </c:pt>
                <c:pt idx="47">
                  <c:v>5030.1008330191344</c:v>
                </c:pt>
                <c:pt idx="48">
                  <c:v>5009.9896648537033</c:v>
                </c:pt>
                <c:pt idx="49">
                  <c:v>4990.0739738392849</c:v>
                </c:pt>
                <c:pt idx="50">
                  <c:v>4970.0430627681626</c:v>
                </c:pt>
                <c:pt idx="51">
                  <c:v>4950.2688369465804</c:v>
                </c:pt>
                <c:pt idx="52">
                  <c:v>4930.1946495086113</c:v>
                </c:pt>
                <c:pt idx="53">
                  <c:v>4910.130457742378</c:v>
                </c:pt>
                <c:pt idx="54">
                  <c:v>4889.8920946480685</c:v>
                </c:pt>
                <c:pt idx="55">
                  <c:v>4866.2926266359482</c:v>
                </c:pt>
                <c:pt idx="56">
                  <c:v>4850.0303432880983</c:v>
                </c:pt>
                <c:pt idx="57">
                  <c:v>4829.8858122786223</c:v>
                </c:pt>
                <c:pt idx="58">
                  <c:v>4810.0269897560493</c:v>
                </c:pt>
                <c:pt idx="59">
                  <c:v>4790.1178456061616</c:v>
                </c:pt>
                <c:pt idx="60">
                  <c:v>4770.0375602750928</c:v>
                </c:pt>
                <c:pt idx="61">
                  <c:v>4749.9994519052316</c:v>
                </c:pt>
                <c:pt idx="62">
                  <c:v>4730.0035204965798</c:v>
                </c:pt>
                <c:pt idx="63">
                  <c:v>4710.0196107782403</c:v>
                </c:pt>
                <c:pt idx="64">
                  <c:v>4689.927550348456</c:v>
                </c:pt>
                <c:pt idx="65">
                  <c:v>4670.1186507267948</c:v>
                </c:pt>
                <c:pt idx="66">
                  <c:v>4649.9621544983656</c:v>
                </c:pt>
                <c:pt idx="67">
                  <c:v>4629.9389435624034</c:v>
                </c:pt>
                <c:pt idx="68">
                  <c:v>4609.9887699299989</c:v>
                </c:pt>
                <c:pt idx="69">
                  <c:v>4590.0816712981969</c:v>
                </c:pt>
                <c:pt idx="70">
                  <c:v>4570.1285351397264</c:v>
                </c:pt>
                <c:pt idx="71">
                  <c:v>4549.8039216024208</c:v>
                </c:pt>
                <c:pt idx="72">
                  <c:v>4529.4063170487616</c:v>
                </c:pt>
                <c:pt idx="73">
                  <c:v>4510.2053023008566</c:v>
                </c:pt>
                <c:pt idx="74">
                  <c:v>4490.0734101605458</c:v>
                </c:pt>
                <c:pt idx="75">
                  <c:v>4469.9571725081942</c:v>
                </c:pt>
                <c:pt idx="76">
                  <c:v>4449.9447195590383</c:v>
                </c:pt>
                <c:pt idx="77">
                  <c:v>4430.1818835760123</c:v>
                </c:pt>
                <c:pt idx="78">
                  <c:v>4410.025332903404</c:v>
                </c:pt>
                <c:pt idx="79">
                  <c:v>4390.1476441688355</c:v>
                </c:pt>
                <c:pt idx="80">
                  <c:v>4370.0534320355064</c:v>
                </c:pt>
                <c:pt idx="81">
                  <c:v>4349.9763324130345</c:v>
                </c:pt>
                <c:pt idx="82">
                  <c:v>4330.1189380366277</c:v>
                </c:pt>
                <c:pt idx="83">
                  <c:v>4309.9608106064716</c:v>
                </c:pt>
                <c:pt idx="84">
                  <c:v>4290.0511678193161</c:v>
                </c:pt>
                <c:pt idx="85">
                  <c:v>4269.9579184985132</c:v>
                </c:pt>
                <c:pt idx="86">
                  <c:v>4200.1880708938052</c:v>
                </c:pt>
                <c:pt idx="87">
                  <c:v>4089.7798201328064</c:v>
                </c:pt>
                <c:pt idx="88">
                  <c:v>4085.1446894212727</c:v>
                </c:pt>
                <c:pt idx="89">
                  <c:v>4079.9508499152462</c:v>
                </c:pt>
                <c:pt idx="90">
                  <c:v>4074.8444587207382</c:v>
                </c:pt>
                <c:pt idx="91">
                  <c:v>4069.9655140784535</c:v>
                </c:pt>
                <c:pt idx="92">
                  <c:v>4064.781336001296</c:v>
                </c:pt>
                <c:pt idx="93">
                  <c:v>4059.9364182483096</c:v>
                </c:pt>
                <c:pt idx="94">
                  <c:v>4054.9824693616201</c:v>
                </c:pt>
                <c:pt idx="95">
                  <c:v>4049.9196943756965</c:v>
                </c:pt>
                <c:pt idx="96">
                  <c:v>4045.0277531640472</c:v>
                </c:pt>
                <c:pt idx="97">
                  <c:v>4040.1108396903301</c:v>
                </c:pt>
                <c:pt idx="98">
                  <c:v>4035.1410935445042</c:v>
                </c:pt>
                <c:pt idx="99">
                  <c:v>4029.9791492546688</c:v>
                </c:pt>
                <c:pt idx="100">
                  <c:v>4025.0435167806195</c:v>
                </c:pt>
                <c:pt idx="101">
                  <c:v>4019.1080363206556</c:v>
                </c:pt>
              </c:numCache>
            </c:numRef>
          </c:xVal>
          <c:yVal>
            <c:numRef>
              <c:f>Yields_24Mg_ap!$R$2:$R$103</c:f>
              <c:numCache>
                <c:formatCode>General</c:formatCode>
                <c:ptCount val="102"/>
                <c:pt idx="1">
                  <c:v>3.3685801287707058E-3</c:v>
                </c:pt>
                <c:pt idx="2">
                  <c:v>2.7044833539711347E-3</c:v>
                </c:pt>
                <c:pt idx="3">
                  <c:v>1.9921229250306626E-3</c:v>
                </c:pt>
                <c:pt idx="4">
                  <c:v>2.174383426897309E-3</c:v>
                </c:pt>
                <c:pt idx="7">
                  <c:v>7.9664198086760365E-3</c:v>
                </c:pt>
                <c:pt idx="9">
                  <c:v>7.3488027015963979E-3</c:v>
                </c:pt>
                <c:pt idx="10">
                  <c:v>2.8928730485915963E-2</c:v>
                </c:pt>
                <c:pt idx="11">
                  <c:v>3.2444314353438135E-2</c:v>
                </c:pt>
                <c:pt idx="12">
                  <c:v>3.4133595576926377E-2</c:v>
                </c:pt>
                <c:pt idx="13">
                  <c:v>4.0463081680368052E-2</c:v>
                </c:pt>
                <c:pt idx="14">
                  <c:v>2.3989110665575665E-2</c:v>
                </c:pt>
                <c:pt idx="15">
                  <c:v>1.9167912865152393E-2</c:v>
                </c:pt>
                <c:pt idx="16">
                  <c:v>2.7515359714606592E-2</c:v>
                </c:pt>
                <c:pt idx="17">
                  <c:v>4.5019357320244494E-2</c:v>
                </c:pt>
                <c:pt idx="18">
                  <c:v>6.3618226966912161E-2</c:v>
                </c:pt>
                <c:pt idx="19">
                  <c:v>8.8240597630087583E-2</c:v>
                </c:pt>
                <c:pt idx="20">
                  <c:v>0.10360058077819398</c:v>
                </c:pt>
                <c:pt idx="21">
                  <c:v>0.13059746855961854</c:v>
                </c:pt>
                <c:pt idx="22">
                  <c:v>0.15064175698802054</c:v>
                </c:pt>
                <c:pt idx="23">
                  <c:v>0.15779988380502957</c:v>
                </c:pt>
                <c:pt idx="25">
                  <c:v>0.18885790112905401</c:v>
                </c:pt>
                <c:pt idx="26">
                  <c:v>0.19702576636430918</c:v>
                </c:pt>
                <c:pt idx="27">
                  <c:v>0.21347919171774643</c:v>
                </c:pt>
                <c:pt idx="28">
                  <c:v>0.16731151890338272</c:v>
                </c:pt>
                <c:pt idx="29">
                  <c:v>0.14152538698348002</c:v>
                </c:pt>
                <c:pt idx="30">
                  <c:v>0.10738135834043762</c:v>
                </c:pt>
                <c:pt idx="31">
                  <c:v>6.8026655786753709E-2</c:v>
                </c:pt>
                <c:pt idx="32">
                  <c:v>5.316239745101483E-2</c:v>
                </c:pt>
                <c:pt idx="33">
                  <c:v>4.3920065964980354E-2</c:v>
                </c:pt>
                <c:pt idx="34">
                  <c:v>3.6727823598720753E-2</c:v>
                </c:pt>
                <c:pt idx="35">
                  <c:v>2.5159928250551612E-2</c:v>
                </c:pt>
                <c:pt idx="36">
                  <c:v>1.8473129080863886E-2</c:v>
                </c:pt>
                <c:pt idx="37">
                  <c:v>1.2006430963021963E-2</c:v>
                </c:pt>
                <c:pt idx="38">
                  <c:v>8.34791207119495E-3</c:v>
                </c:pt>
                <c:pt idx="39">
                  <c:v>7.9162543617519922E-3</c:v>
                </c:pt>
                <c:pt idx="40">
                  <c:v>1.0864630749788351E-2</c:v>
                </c:pt>
                <c:pt idx="41">
                  <c:v>2.4487706058481093E-2</c:v>
                </c:pt>
                <c:pt idx="42">
                  <c:v>3.9865568137642172E-2</c:v>
                </c:pt>
                <c:pt idx="43">
                  <c:v>9.0814441645675897E-2</c:v>
                </c:pt>
                <c:pt idx="44">
                  <c:v>7.7192329804863201E-3</c:v>
                </c:pt>
                <c:pt idx="45">
                  <c:v>1.0284623527927552E-2</c:v>
                </c:pt>
                <c:pt idx="46">
                  <c:v>2.7023704415659891E-2</c:v>
                </c:pt>
                <c:pt idx="47">
                  <c:v>2.7837593984962408E-2</c:v>
                </c:pt>
                <c:pt idx="48">
                  <c:v>4.4354661631021914E-3</c:v>
                </c:pt>
                <c:pt idx="49">
                  <c:v>6.7290625645997134E-3</c:v>
                </c:pt>
                <c:pt idx="50">
                  <c:v>8.5689767730227091E-3</c:v>
                </c:pt>
                <c:pt idx="51">
                  <c:v>7.014871949636097E-3</c:v>
                </c:pt>
                <c:pt idx="52">
                  <c:v>7.3338278006141559E-3</c:v>
                </c:pt>
                <c:pt idx="53">
                  <c:v>5.1827013295210117E-3</c:v>
                </c:pt>
                <c:pt idx="54">
                  <c:v>2.1275770933146649E-3</c:v>
                </c:pt>
                <c:pt idx="55">
                  <c:v>1.7237533515318795E-3</c:v>
                </c:pt>
                <c:pt idx="56">
                  <c:v>1.5615441994440385E-3</c:v>
                </c:pt>
                <c:pt idx="57">
                  <c:v>2.2930524049367528E-3</c:v>
                </c:pt>
                <c:pt idx="58">
                  <c:v>2.5626729442861273E-2</c:v>
                </c:pt>
                <c:pt idx="59">
                  <c:v>6.2650785509393819E-2</c:v>
                </c:pt>
                <c:pt idx="60">
                  <c:v>1.4078810657778211E-2</c:v>
                </c:pt>
                <c:pt idx="61">
                  <c:v>6.1197614067704702E-3</c:v>
                </c:pt>
                <c:pt idx="62">
                  <c:v>4.2934926003214127E-3</c:v>
                </c:pt>
                <c:pt idx="63">
                  <c:v>4.6291917060637009E-3</c:v>
                </c:pt>
                <c:pt idx="64">
                  <c:v>5.850159136453194E-3</c:v>
                </c:pt>
                <c:pt idx="65">
                  <c:v>1.5604520612310508E-2</c:v>
                </c:pt>
                <c:pt idx="66">
                  <c:v>2.8555239455573526E-2</c:v>
                </c:pt>
                <c:pt idx="67">
                  <c:v>0.1174542893020122</c:v>
                </c:pt>
                <c:pt idx="68">
                  <c:v>0.14055461711711711</c:v>
                </c:pt>
                <c:pt idx="69">
                  <c:v>7.3651380385814952E-2</c:v>
                </c:pt>
                <c:pt idx="70">
                  <c:v>0.27832335329341318</c:v>
                </c:pt>
                <c:pt idx="71">
                  <c:v>0.20078105102300706</c:v>
                </c:pt>
                <c:pt idx="72">
                  <c:v>8.1574123989218331E-2</c:v>
                </c:pt>
                <c:pt idx="73">
                  <c:v>3.4772566882658625E-3</c:v>
                </c:pt>
                <c:pt idx="74">
                  <c:v>3.2800403133446336E-2</c:v>
                </c:pt>
                <c:pt idx="75">
                  <c:v>9.3268135470785982E-2</c:v>
                </c:pt>
                <c:pt idx="76">
                  <c:v>2.5454579310473246E-2</c:v>
                </c:pt>
                <c:pt idx="77">
                  <c:v>8.8032639794139063E-3</c:v>
                </c:pt>
                <c:pt idx="78">
                  <c:v>4.551899900466813E-3</c:v>
                </c:pt>
                <c:pt idx="79">
                  <c:v>3.0194180725960145E-3</c:v>
                </c:pt>
                <c:pt idx="80">
                  <c:v>2.6395579215222082E-3</c:v>
                </c:pt>
                <c:pt idx="81">
                  <c:v>2.4285296187208497E-3</c:v>
                </c:pt>
                <c:pt idx="82">
                  <c:v>1.9771331569224625E-2</c:v>
                </c:pt>
                <c:pt idx="83">
                  <c:v>4.1985031016109627E-2</c:v>
                </c:pt>
                <c:pt idx="84">
                  <c:v>1.248967842826104E-3</c:v>
                </c:pt>
                <c:pt idx="85">
                  <c:v>9.2724219136191004E-4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2.0597576482473917E-3</c:v>
                </c:pt>
                <c:pt idx="99">
                  <c:v>2.79694981485717E-3</c:v>
                </c:pt>
                <c:pt idx="100">
                  <c:v>2.9627346879863938E-3</c:v>
                </c:pt>
                <c:pt idx="101">
                  <c:v>2.8895748107403813E-3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6D-0A47-BD78-0088DDB6FD27}"/>
            </c:ext>
          </c:extLst>
        </c:ser>
        <c:ser>
          <c:idx val="2"/>
          <c:order val="2"/>
          <c:tx>
            <c:v>Y1/Q_rescan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Yields_24Mg_ap!$O$104:$O$253</c:f>
              <c:numCache>
                <c:formatCode>0.00</c:formatCode>
                <c:ptCount val="150"/>
                <c:pt idx="0">
                  <c:v>5439.2607566214929</c:v>
                </c:pt>
                <c:pt idx="1">
                  <c:v>5435.4051643580042</c:v>
                </c:pt>
                <c:pt idx="2">
                  <c:v>5424.3643575506312</c:v>
                </c:pt>
                <c:pt idx="3">
                  <c:v>5389.8575705964986</c:v>
                </c:pt>
                <c:pt idx="4">
                  <c:v>5385.9550377955384</c:v>
                </c:pt>
                <c:pt idx="5">
                  <c:v>5383.8592194150369</c:v>
                </c:pt>
                <c:pt idx="6">
                  <c:v>5382.9242935571729</c:v>
                </c:pt>
                <c:pt idx="7">
                  <c:v>5380.0877741088507</c:v>
                </c:pt>
                <c:pt idx="8">
                  <c:v>5374.8035280609283</c:v>
                </c:pt>
                <c:pt idx="9">
                  <c:v>5369.6506681785168</c:v>
                </c:pt>
                <c:pt idx="10">
                  <c:v>5368.0409062595036</c:v>
                </c:pt>
                <c:pt idx="11">
                  <c:v>5366.0451366398538</c:v>
                </c:pt>
                <c:pt idx="12">
                  <c:v>5363.8566546972352</c:v>
                </c:pt>
                <c:pt idx="13">
                  <c:v>5361.8938374665595</c:v>
                </c:pt>
                <c:pt idx="14">
                  <c:v>5359.834874369878</c:v>
                </c:pt>
                <c:pt idx="15">
                  <c:v>5357.9049555666588</c:v>
                </c:pt>
                <c:pt idx="16">
                  <c:v>5354.7856552128305</c:v>
                </c:pt>
                <c:pt idx="17">
                  <c:v>5354.7856552128305</c:v>
                </c:pt>
                <c:pt idx="18">
                  <c:v>5352.0529943631309</c:v>
                </c:pt>
                <c:pt idx="19">
                  <c:v>5348.5819136954178</c:v>
                </c:pt>
                <c:pt idx="20">
                  <c:v>5346.9431836589501</c:v>
                </c:pt>
                <c:pt idx="21">
                  <c:v>5342.7350474633204</c:v>
                </c:pt>
                <c:pt idx="22">
                  <c:v>5332.8797222559406</c:v>
                </c:pt>
                <c:pt idx="23">
                  <c:v>5299.7211546622166</c:v>
                </c:pt>
                <c:pt idx="24">
                  <c:v>5275.0238060273505</c:v>
                </c:pt>
                <c:pt idx="25">
                  <c:v>0</c:v>
                </c:pt>
                <c:pt idx="26">
                  <c:v>5239.5011639670847</c:v>
                </c:pt>
                <c:pt idx="27">
                  <c:v>5159.374882084041</c:v>
                </c:pt>
                <c:pt idx="28">
                  <c:v>5157.039637935186</c:v>
                </c:pt>
                <c:pt idx="29">
                  <c:v>0</c:v>
                </c:pt>
                <c:pt idx="30">
                  <c:v>5153.8531983491703</c:v>
                </c:pt>
                <c:pt idx="31">
                  <c:v>5150.9830911366944</c:v>
                </c:pt>
                <c:pt idx="32">
                  <c:v>5147.9876782277352</c:v>
                </c:pt>
                <c:pt idx="33">
                  <c:v>5144.7410043603923</c:v>
                </c:pt>
                <c:pt idx="34">
                  <c:v>0</c:v>
                </c:pt>
                <c:pt idx="35">
                  <c:v>5141.6528867665875</c:v>
                </c:pt>
                <c:pt idx="36">
                  <c:v>5138.8806732327857</c:v>
                </c:pt>
                <c:pt idx="37">
                  <c:v>5133.8107175034029</c:v>
                </c:pt>
                <c:pt idx="38">
                  <c:v>5128.5229966811003</c:v>
                </c:pt>
                <c:pt idx="39">
                  <c:v>5123.7726677774172</c:v>
                </c:pt>
                <c:pt idx="40">
                  <c:v>5118.8044813994647</c:v>
                </c:pt>
                <c:pt idx="41">
                  <c:v>5113.8387048522563</c:v>
                </c:pt>
                <c:pt idx="42">
                  <c:v>5110.7504535753005</c:v>
                </c:pt>
                <c:pt idx="43">
                  <c:v>5108.7811203081465</c:v>
                </c:pt>
                <c:pt idx="44">
                  <c:v>5106.8969462010564</c:v>
                </c:pt>
                <c:pt idx="45">
                  <c:v>5104.8561497472501</c:v>
                </c:pt>
                <c:pt idx="46">
                  <c:v>5102.8785362484596</c:v>
                </c:pt>
                <c:pt idx="47">
                  <c:v>5100.7130182147339</c:v>
                </c:pt>
                <c:pt idx="48">
                  <c:v>5100.4305932235848</c:v>
                </c:pt>
                <c:pt idx="49">
                  <c:v>5099.9912810012638</c:v>
                </c:pt>
                <c:pt idx="50">
                  <c:v>5098.8930832218575</c:v>
                </c:pt>
                <c:pt idx="51">
                  <c:v>5096.7597798777579</c:v>
                </c:pt>
                <c:pt idx="52">
                  <c:v>5093.7174579008333</c:v>
                </c:pt>
                <c:pt idx="53">
                  <c:v>5084.1886419297361</c:v>
                </c:pt>
                <c:pt idx="54">
                  <c:v>5074.4809441952957</c:v>
                </c:pt>
                <c:pt idx="55">
                  <c:v>5064.8763344426297</c:v>
                </c:pt>
                <c:pt idx="56">
                  <c:v>5054.8434593271704</c:v>
                </c:pt>
                <c:pt idx="57">
                  <c:v>5044.789322455742</c:v>
                </c:pt>
                <c:pt idx="58">
                  <c:v>5041.9809496838097</c:v>
                </c:pt>
                <c:pt idx="59">
                  <c:v>5038.7055030319925</c:v>
                </c:pt>
                <c:pt idx="60">
                  <c:v>5035.8988244008078</c:v>
                </c:pt>
                <c:pt idx="61">
                  <c:v>5032.7812096446251</c:v>
                </c:pt>
                <c:pt idx="62">
                  <c:v>5027.8261898293058</c:v>
                </c:pt>
                <c:pt idx="63">
                  <c:v>5024.8045146497407</c:v>
                </c:pt>
                <c:pt idx="64">
                  <c:v>5019.8222928707601</c:v>
                </c:pt>
                <c:pt idx="65">
                  <c:v>5017.8612211359814</c:v>
                </c:pt>
                <c:pt idx="66">
                  <c:v>5017.7367215802051</c:v>
                </c:pt>
                <c:pt idx="67">
                  <c:v>5014.8425423170302</c:v>
                </c:pt>
                <c:pt idx="68">
                  <c:v>5004.6417793498185</c:v>
                </c:pt>
                <c:pt idx="69">
                  <c:v>4994.6687708243962</c:v>
                </c:pt>
                <c:pt idx="70">
                  <c:v>4984.7057090771332</c:v>
                </c:pt>
                <c:pt idx="71">
                  <c:v>4974.6286304992282</c:v>
                </c:pt>
                <c:pt idx="72">
                  <c:v>4972.8003466745649</c:v>
                </c:pt>
                <c:pt idx="73">
                  <c:v>4967.8749497065937</c:v>
                </c:pt>
                <c:pt idx="74">
                  <c:v>4964.747505893316</c:v>
                </c:pt>
                <c:pt idx="75">
                  <c:v>4961.8686512191834</c:v>
                </c:pt>
                <c:pt idx="76">
                  <c:v>4956.7630605182449</c:v>
                </c:pt>
                <c:pt idx="77">
                  <c:v>4946.7451840507292</c:v>
                </c:pt>
                <c:pt idx="78">
                  <c:v>4936.9226776317091</c:v>
                </c:pt>
                <c:pt idx="79">
                  <c:v>4926.1538668105386</c:v>
                </c:pt>
                <c:pt idx="80">
                  <c:v>4919.9571081455015</c:v>
                </c:pt>
                <c:pt idx="81">
                  <c:v>4899.9137800845601</c:v>
                </c:pt>
                <c:pt idx="82">
                  <c:v>4820.0580556643372</c:v>
                </c:pt>
                <c:pt idx="83">
                  <c:v>4815.2698910471745</c:v>
                </c:pt>
                <c:pt idx="84">
                  <c:v>4812.1603840335156</c:v>
                </c:pt>
                <c:pt idx="85">
                  <c:v>4799.9150472578267</c:v>
                </c:pt>
                <c:pt idx="86">
                  <c:v>4780.1787566744561</c:v>
                </c:pt>
                <c:pt idx="87">
                  <c:v>4775.0157242249861</c:v>
                </c:pt>
                <c:pt idx="88">
                  <c:v>4758.8764953936052</c:v>
                </c:pt>
                <c:pt idx="89">
                  <c:v>4755.1792451020883</c:v>
                </c:pt>
                <c:pt idx="90">
                  <c:v>4680.1531268776598</c:v>
                </c:pt>
                <c:pt idx="91">
                  <c:v>4639.9601135650209</c:v>
                </c:pt>
                <c:pt idx="92">
                  <c:v>4635.1725316647007</c:v>
                </c:pt>
                <c:pt idx="93">
                  <c:v>4620.2272660451899</c:v>
                </c:pt>
                <c:pt idx="94">
                  <c:v>4600.2682476949012</c:v>
                </c:pt>
                <c:pt idx="95">
                  <c:v>4580.0253296304909</c:v>
                </c:pt>
                <c:pt idx="96">
                  <c:v>4560.1831014337286</c:v>
                </c:pt>
                <c:pt idx="97">
                  <c:v>4540.2359133985938</c:v>
                </c:pt>
                <c:pt idx="98">
                  <c:v>4535.0562144172009</c:v>
                </c:pt>
                <c:pt idx="99">
                  <c:v>4525.2377098385678</c:v>
                </c:pt>
                <c:pt idx="100">
                  <c:v>4520.0665756798371</c:v>
                </c:pt>
                <c:pt idx="101">
                  <c:v>4515.0755435484507</c:v>
                </c:pt>
                <c:pt idx="102">
                  <c:v>4512.1825984981851</c:v>
                </c:pt>
                <c:pt idx="103">
                  <c:v>4499.971612525711</c:v>
                </c:pt>
                <c:pt idx="104">
                  <c:v>4494.9916901928655</c:v>
                </c:pt>
                <c:pt idx="105">
                  <c:v>4492.2229857989178</c:v>
                </c:pt>
                <c:pt idx="106">
                  <c:v>4488.1892738940915</c:v>
                </c:pt>
                <c:pt idx="107">
                  <c:v>4486.1289525888442</c:v>
                </c:pt>
                <c:pt idx="108">
                  <c:v>4477.9806061433783</c:v>
                </c:pt>
                <c:pt idx="109">
                  <c:v>4460.121397974629</c:v>
                </c:pt>
                <c:pt idx="110">
                  <c:v>4454.9876145514218</c:v>
                </c:pt>
                <c:pt idx="111">
                  <c:v>4440.0431646293073</c:v>
                </c:pt>
                <c:pt idx="112">
                  <c:v>4420.2439265330449</c:v>
                </c:pt>
                <c:pt idx="113">
                  <c:v>4344.8773915765223</c:v>
                </c:pt>
                <c:pt idx="114">
                  <c:v>4340.0419567642984</c:v>
                </c:pt>
                <c:pt idx="115">
                  <c:v>4335.1513532963791</c:v>
                </c:pt>
                <c:pt idx="116">
                  <c:v>4333.2421620879986</c:v>
                </c:pt>
                <c:pt idx="117">
                  <c:v>4331.1888046665417</c:v>
                </c:pt>
                <c:pt idx="118">
                  <c:v>4329.0781135643965</c:v>
                </c:pt>
                <c:pt idx="119">
                  <c:v>4327.1124531214982</c:v>
                </c:pt>
                <c:pt idx="120">
                  <c:v>4325.2050330865886</c:v>
                </c:pt>
                <c:pt idx="121">
                  <c:v>4322.9802411707533</c:v>
                </c:pt>
                <c:pt idx="122">
                  <c:v>4321.1603825831417</c:v>
                </c:pt>
                <c:pt idx="123">
                  <c:v>4319.1676437378474</c:v>
                </c:pt>
                <c:pt idx="124">
                  <c:v>4317.204234812828</c:v>
                </c:pt>
                <c:pt idx="125">
                  <c:v>4315.1258177676336</c:v>
                </c:pt>
                <c:pt idx="126">
                  <c:v>4313.1056142944635</c:v>
                </c:pt>
                <c:pt idx="127">
                  <c:v>4311.1724340048413</c:v>
                </c:pt>
                <c:pt idx="128">
                  <c:v>4309.2973747128317</c:v>
                </c:pt>
                <c:pt idx="129">
                  <c:v>4307.249699082271</c:v>
                </c:pt>
                <c:pt idx="130">
                  <c:v>4305.2313403401358</c:v>
                </c:pt>
                <c:pt idx="131">
                  <c:v>4303.0981611364932</c:v>
                </c:pt>
                <c:pt idx="132">
                  <c:v>4301.0519590705189</c:v>
                </c:pt>
                <c:pt idx="133">
                  <c:v>4299.0926724581177</c:v>
                </c:pt>
                <c:pt idx="134">
                  <c:v>4298.0843901128565</c:v>
                </c:pt>
                <c:pt idx="135">
                  <c:v>4297.2202422215632</c:v>
                </c:pt>
                <c:pt idx="136">
                  <c:v>4296.1545794740068</c:v>
                </c:pt>
                <c:pt idx="137">
                  <c:v>4295.1466417488291</c:v>
                </c:pt>
                <c:pt idx="138">
                  <c:v>4294.196408774259</c:v>
                </c:pt>
                <c:pt idx="139">
                  <c:v>4293.1887007958039</c:v>
                </c:pt>
                <c:pt idx="140">
                  <c:v>4291.1160733680117</c:v>
                </c:pt>
                <c:pt idx="141">
                  <c:v>4019.9158958305779</c:v>
                </c:pt>
                <c:pt idx="142">
                  <c:v>4015.0699565252003</c:v>
                </c:pt>
                <c:pt idx="143">
                  <c:v>4010.0321669779942</c:v>
                </c:pt>
                <c:pt idx="144">
                  <c:v>4009.086194695004</c:v>
                </c:pt>
                <c:pt idx="145">
                  <c:v>4006.9720719201227</c:v>
                </c:pt>
                <c:pt idx="146">
                  <c:v>4004.9697330887284</c:v>
                </c:pt>
                <c:pt idx="147">
                  <c:v>4002.9400948926473</c:v>
                </c:pt>
                <c:pt idx="148">
                  <c:v>4000.9665566952781</c:v>
                </c:pt>
                <c:pt idx="149">
                  <c:v>3996.0209522964219</c:v>
                </c:pt>
              </c:numCache>
            </c:numRef>
          </c:xVal>
          <c:yVal>
            <c:numRef>
              <c:f>Yields_24Mg_ap!$P$104:$P$253</c:f>
              <c:numCache>
                <c:formatCode>General</c:formatCode>
                <c:ptCount val="150"/>
                <c:pt idx="0">
                  <c:v>4.0883733709220788E-3</c:v>
                </c:pt>
                <c:pt idx="1">
                  <c:v>4.0132606069277783E-3</c:v>
                </c:pt>
                <c:pt idx="2">
                  <c:v>2.9867728630351303E-3</c:v>
                </c:pt>
                <c:pt idx="3">
                  <c:v>2.7342390569479818E-3</c:v>
                </c:pt>
                <c:pt idx="4">
                  <c:v>3.1309049728909448E-3</c:v>
                </c:pt>
                <c:pt idx="5">
                  <c:v>4.4542393450983826E-3</c:v>
                </c:pt>
                <c:pt idx="6">
                  <c:v>5.310888565910765E-3</c:v>
                </c:pt>
                <c:pt idx="7">
                  <c:v>8.4246628833237885E-3</c:v>
                </c:pt>
                <c:pt idx="8">
                  <c:v>1.8695051706133999E-2</c:v>
                </c:pt>
                <c:pt idx="9">
                  <c:v>3.2593929606231892E-2</c:v>
                </c:pt>
                <c:pt idx="10">
                  <c:v>3.1998921522369217E-2</c:v>
                </c:pt>
                <c:pt idx="11">
                  <c:v>3.3160282493802908E-2</c:v>
                </c:pt>
                <c:pt idx="12">
                  <c:v>3.5038986887719947E-2</c:v>
                </c:pt>
                <c:pt idx="13">
                  <c:v>3.5388458878900762E-2</c:v>
                </c:pt>
                <c:pt idx="14">
                  <c:v>3.6878633158720683E-2</c:v>
                </c:pt>
                <c:pt idx="15">
                  <c:v>3.7013379169376567E-2</c:v>
                </c:pt>
                <c:pt idx="16">
                  <c:v>4.1744298606268153E-2</c:v>
                </c:pt>
                <c:pt idx="17">
                  <c:v>4.2826780021253986E-2</c:v>
                </c:pt>
                <c:pt idx="18">
                  <c:v>3.1684359735266822E-2</c:v>
                </c:pt>
                <c:pt idx="19">
                  <c:v>1.912454522572821E-2</c:v>
                </c:pt>
                <c:pt idx="20">
                  <c:v>2.1559452486115363E-2</c:v>
                </c:pt>
                <c:pt idx="21">
                  <c:v>2.7485746300629471E-2</c:v>
                </c:pt>
                <c:pt idx="22">
                  <c:v>6.6214768842525348E-2</c:v>
                </c:pt>
                <c:pt idx="23">
                  <c:v>0.20497497411114945</c:v>
                </c:pt>
                <c:pt idx="24">
                  <c:v>7.0899014961296747E-2</c:v>
                </c:pt>
                <c:pt idx="25">
                  <c:v>0</c:v>
                </c:pt>
                <c:pt idx="26">
                  <c:v>1.5142718231209671E-2</c:v>
                </c:pt>
                <c:pt idx="27">
                  <c:v>1.6785403345846713E-2</c:v>
                </c:pt>
                <c:pt idx="28">
                  <c:v>1.9820767766572479E-2</c:v>
                </c:pt>
                <c:pt idx="29">
                  <c:v>0</c:v>
                </c:pt>
                <c:pt idx="30">
                  <c:v>2.277560215597103E-2</c:v>
                </c:pt>
                <c:pt idx="31">
                  <c:v>2.2465782936238108E-2</c:v>
                </c:pt>
                <c:pt idx="32">
                  <c:v>2.5966451657831284E-2</c:v>
                </c:pt>
                <c:pt idx="33">
                  <c:v>2.6637926874386732E-2</c:v>
                </c:pt>
                <c:pt idx="34">
                  <c:v>0</c:v>
                </c:pt>
                <c:pt idx="35">
                  <c:v>2.9358701000492045E-2</c:v>
                </c:pt>
                <c:pt idx="36">
                  <c:v>3.1165463330908007E-2</c:v>
                </c:pt>
                <c:pt idx="37">
                  <c:v>3.1775529592159867E-2</c:v>
                </c:pt>
                <c:pt idx="38">
                  <c:v>3.7934732918380981E-2</c:v>
                </c:pt>
                <c:pt idx="39">
                  <c:v>5.3835621901128554E-2</c:v>
                </c:pt>
                <c:pt idx="40">
                  <c:v>7.5701272649544543E-2</c:v>
                </c:pt>
                <c:pt idx="41">
                  <c:v>8.6246950865373442E-2</c:v>
                </c:pt>
                <c:pt idx="42">
                  <c:v>8.6486664038891076E-2</c:v>
                </c:pt>
                <c:pt idx="43">
                  <c:v>8.8437667611677262E-2</c:v>
                </c:pt>
                <c:pt idx="44">
                  <c:v>8.6464986549157463E-2</c:v>
                </c:pt>
                <c:pt idx="45">
                  <c:v>9.0340598627891441E-2</c:v>
                </c:pt>
                <c:pt idx="46">
                  <c:v>8.7902283934596412E-2</c:v>
                </c:pt>
                <c:pt idx="47">
                  <c:v>6.642160373004885E-2</c:v>
                </c:pt>
                <c:pt idx="48">
                  <c:v>7.0303520841764472E-2</c:v>
                </c:pt>
                <c:pt idx="49">
                  <c:v>6.720615146987223E-2</c:v>
                </c:pt>
                <c:pt idx="50">
                  <c:v>6.6167134106352998E-2</c:v>
                </c:pt>
                <c:pt idx="51">
                  <c:v>5.9516067329762813E-2</c:v>
                </c:pt>
                <c:pt idx="52">
                  <c:v>3.0494278636310015E-2</c:v>
                </c:pt>
                <c:pt idx="53">
                  <c:v>7.542985058228961E-3</c:v>
                </c:pt>
                <c:pt idx="54">
                  <c:v>9.1840484485014185E-3</c:v>
                </c:pt>
                <c:pt idx="55">
                  <c:v>1.3962625778629612E-2</c:v>
                </c:pt>
                <c:pt idx="56">
                  <c:v>2.0760466547577947E-2</c:v>
                </c:pt>
                <c:pt idx="57">
                  <c:v>3.6628514184623907E-2</c:v>
                </c:pt>
                <c:pt idx="58">
                  <c:v>3.7624079410822929E-2</c:v>
                </c:pt>
                <c:pt idx="59">
                  <c:v>4.0932786329004593E-2</c:v>
                </c:pt>
                <c:pt idx="60">
                  <c:v>3.9956803455723541E-2</c:v>
                </c:pt>
                <c:pt idx="61">
                  <c:v>3.4946498528465902E-2</c:v>
                </c:pt>
                <c:pt idx="62">
                  <c:v>2.8820813786142832E-2</c:v>
                </c:pt>
                <c:pt idx="63">
                  <c:v>2.5725466198589328E-2</c:v>
                </c:pt>
                <c:pt idx="64">
                  <c:v>1.4333784726496778E-2</c:v>
                </c:pt>
                <c:pt idx="65">
                  <c:v>8.5612811380888342E-3</c:v>
                </c:pt>
                <c:pt idx="66">
                  <c:v>8.846397024393729E-3</c:v>
                </c:pt>
                <c:pt idx="67">
                  <c:v>6.4796285142512972E-3</c:v>
                </c:pt>
                <c:pt idx="68">
                  <c:v>4.4671444455760346E-3</c:v>
                </c:pt>
                <c:pt idx="69">
                  <c:v>5.4799460629057044E-3</c:v>
                </c:pt>
                <c:pt idx="70">
                  <c:v>7.5659017724508905E-3</c:v>
                </c:pt>
                <c:pt idx="71">
                  <c:v>8.806529379302333E-3</c:v>
                </c:pt>
                <c:pt idx="72">
                  <c:v>8.5907467151209501E-3</c:v>
                </c:pt>
                <c:pt idx="73">
                  <c:v>8.9040977315613615E-3</c:v>
                </c:pt>
                <c:pt idx="74">
                  <c:v>8.5163179893708134E-3</c:v>
                </c:pt>
                <c:pt idx="75">
                  <c:v>8.1445598297801656E-3</c:v>
                </c:pt>
                <c:pt idx="76">
                  <c:v>7.5665114814122188E-3</c:v>
                </c:pt>
                <c:pt idx="77">
                  <c:v>6.8980932315918066E-3</c:v>
                </c:pt>
                <c:pt idx="78">
                  <c:v>6.7353972372950271E-3</c:v>
                </c:pt>
                <c:pt idx="79">
                  <c:v>6.8693853027963526E-3</c:v>
                </c:pt>
                <c:pt idx="80">
                  <c:v>6.129010140102544E-3</c:v>
                </c:pt>
                <c:pt idx="81">
                  <c:v>3.3813550594454806E-3</c:v>
                </c:pt>
                <c:pt idx="82">
                  <c:v>3.5982452835266574E-3</c:v>
                </c:pt>
                <c:pt idx="83">
                  <c:v>6.7159085861053791E-3</c:v>
                </c:pt>
                <c:pt idx="84">
                  <c:v>1.1278491040705375E-2</c:v>
                </c:pt>
                <c:pt idx="85">
                  <c:v>5.2283256121773661E-2</c:v>
                </c:pt>
                <c:pt idx="86">
                  <c:v>5.1145897495805101E-2</c:v>
                </c:pt>
                <c:pt idx="87">
                  <c:v>2.2999682489284013E-2</c:v>
                </c:pt>
                <c:pt idx="88">
                  <c:v>1.2725965923161017E-2</c:v>
                </c:pt>
                <c:pt idx="89">
                  <c:v>1.0513657246601013E-2</c:v>
                </c:pt>
                <c:pt idx="90">
                  <c:v>7.9827599218494517E-3</c:v>
                </c:pt>
                <c:pt idx="91">
                  <c:v>3.4927567882361503E-2</c:v>
                </c:pt>
                <c:pt idx="92">
                  <c:v>5.9989417522818465E-2</c:v>
                </c:pt>
                <c:pt idx="93">
                  <c:v>0.15864399836132734</c:v>
                </c:pt>
                <c:pt idx="94">
                  <c:v>6.1001788908765654E-2</c:v>
                </c:pt>
                <c:pt idx="95">
                  <c:v>0.1398463929779647</c:v>
                </c:pt>
                <c:pt idx="96">
                  <c:v>0.28746276991809383</c:v>
                </c:pt>
                <c:pt idx="97">
                  <c:v>0.16267310233867724</c:v>
                </c:pt>
                <c:pt idx="98">
                  <c:v>0.13850438541796567</c:v>
                </c:pt>
                <c:pt idx="99">
                  <c:v>8.3810592194603531E-2</c:v>
                </c:pt>
                <c:pt idx="100">
                  <c:v>4.5261096816997588E-2</c:v>
                </c:pt>
                <c:pt idx="101">
                  <c:v>2.688821752265861E-2</c:v>
                </c:pt>
                <c:pt idx="102">
                  <c:v>8.2642095817557076E-3</c:v>
                </c:pt>
                <c:pt idx="103">
                  <c:v>4.410543126882196E-3</c:v>
                </c:pt>
                <c:pt idx="104">
                  <c:v>7.6924909715343796E-3</c:v>
                </c:pt>
                <c:pt idx="105">
                  <c:v>1.2317963988275253E-2</c:v>
                </c:pt>
                <c:pt idx="106">
                  <c:v>2.4136496046608405E-2</c:v>
                </c:pt>
                <c:pt idx="107">
                  <c:v>3.3631963482298619E-2</c:v>
                </c:pt>
                <c:pt idx="108">
                  <c:v>6.8892892486487861E-2</c:v>
                </c:pt>
                <c:pt idx="109">
                  <c:v>8.9624289389271763E-2</c:v>
                </c:pt>
                <c:pt idx="110">
                  <c:v>5.9624871660030554E-2</c:v>
                </c:pt>
                <c:pt idx="111">
                  <c:v>1.6500263491475695E-2</c:v>
                </c:pt>
                <c:pt idx="112">
                  <c:v>6.5204745215279849E-3</c:v>
                </c:pt>
                <c:pt idx="113">
                  <c:v>2.3542949848612041E-3</c:v>
                </c:pt>
                <c:pt idx="114">
                  <c:v>2.5627305215280829E-3</c:v>
                </c:pt>
                <c:pt idx="115">
                  <c:v>4.8232559656060624E-3</c:v>
                </c:pt>
                <c:pt idx="116">
                  <c:v>6.2304832271104903E-3</c:v>
                </c:pt>
                <c:pt idx="117">
                  <c:v>9.5193922719105876E-3</c:v>
                </c:pt>
                <c:pt idx="118">
                  <c:v>1.3658420345738919E-2</c:v>
                </c:pt>
                <c:pt idx="119">
                  <c:v>2.088247484833641E-2</c:v>
                </c:pt>
                <c:pt idx="120">
                  <c:v>2.7067786220920615E-2</c:v>
                </c:pt>
                <c:pt idx="121">
                  <c:v>3.2004992422216279E-2</c:v>
                </c:pt>
                <c:pt idx="122">
                  <c:v>3.6913421765796608E-2</c:v>
                </c:pt>
                <c:pt idx="123">
                  <c:v>3.991561181434599E-2</c:v>
                </c:pt>
                <c:pt idx="124">
                  <c:v>4.0021265912514398E-2</c:v>
                </c:pt>
                <c:pt idx="125">
                  <c:v>4.1239558801104692E-2</c:v>
                </c:pt>
                <c:pt idx="126">
                  <c:v>4.4206435866144263E-2</c:v>
                </c:pt>
                <c:pt idx="127">
                  <c:v>4.0273121900730693E-2</c:v>
                </c:pt>
                <c:pt idx="128">
                  <c:v>4.0931705110809589E-2</c:v>
                </c:pt>
                <c:pt idx="129">
                  <c:v>4.1690742588993364E-2</c:v>
                </c:pt>
                <c:pt idx="130">
                  <c:v>4.2335393410945561E-2</c:v>
                </c:pt>
                <c:pt idx="131">
                  <c:v>4.759198324857912E-2</c:v>
                </c:pt>
                <c:pt idx="132">
                  <c:v>4.6434289937184382E-2</c:v>
                </c:pt>
                <c:pt idx="133">
                  <c:v>3.1529672710391254E-2</c:v>
                </c:pt>
                <c:pt idx="134">
                  <c:v>1.9662505335970103E-2</c:v>
                </c:pt>
                <c:pt idx="135">
                  <c:v>6.6163890358836843E-3</c:v>
                </c:pt>
                <c:pt idx="136">
                  <c:v>3.7838029884684097E-3</c:v>
                </c:pt>
                <c:pt idx="137">
                  <c:v>3.4381791336949852E-3</c:v>
                </c:pt>
                <c:pt idx="138">
                  <c:v>2.7409557093014112E-3</c:v>
                </c:pt>
                <c:pt idx="139">
                  <c:v>2.3045475093852576E-3</c:v>
                </c:pt>
                <c:pt idx="140">
                  <c:v>1.933050523347826E-3</c:v>
                </c:pt>
                <c:pt idx="141">
                  <c:v>2.7556707179139162E-3</c:v>
                </c:pt>
                <c:pt idx="142">
                  <c:v>3.1263511491003426E-3</c:v>
                </c:pt>
                <c:pt idx="143">
                  <c:v>2.3518295790018752E-3</c:v>
                </c:pt>
                <c:pt idx="144">
                  <c:v>2.7646995507114068E-3</c:v>
                </c:pt>
                <c:pt idx="145">
                  <c:v>2.4952221635538693E-3</c:v>
                </c:pt>
                <c:pt idx="146">
                  <c:v>1.8496441252394845E-3</c:v>
                </c:pt>
                <c:pt idx="147">
                  <c:v>1.6963302189492888E-3</c:v>
                </c:pt>
                <c:pt idx="148">
                  <c:v>1.2592226750564577E-3</c:v>
                </c:pt>
                <c:pt idx="149">
                  <c:v>7.1233792386994328E-4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6D-0A47-BD78-0088DDB6FD27}"/>
            </c:ext>
          </c:extLst>
        </c:ser>
        <c:ser>
          <c:idx val="3"/>
          <c:order val="3"/>
          <c:tx>
            <c:v>Y2/Q_rescan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Yields_24Mg_ap!$O$104:$O$253</c:f>
              <c:numCache>
                <c:formatCode>0.00</c:formatCode>
                <c:ptCount val="150"/>
                <c:pt idx="0">
                  <c:v>5439.2607566214929</c:v>
                </c:pt>
                <c:pt idx="1">
                  <c:v>5435.4051643580042</c:v>
                </c:pt>
                <c:pt idx="2">
                  <c:v>5424.3643575506312</c:v>
                </c:pt>
                <c:pt idx="3">
                  <c:v>5389.8575705964986</c:v>
                </c:pt>
                <c:pt idx="4">
                  <c:v>5385.9550377955384</c:v>
                </c:pt>
                <c:pt idx="5">
                  <c:v>5383.8592194150369</c:v>
                </c:pt>
                <c:pt idx="6">
                  <c:v>5382.9242935571729</c:v>
                </c:pt>
                <c:pt idx="7">
                  <c:v>5380.0877741088507</c:v>
                </c:pt>
                <c:pt idx="8">
                  <c:v>5374.8035280609283</c:v>
                </c:pt>
                <c:pt idx="9">
                  <c:v>5369.6506681785168</c:v>
                </c:pt>
                <c:pt idx="10">
                  <c:v>5368.0409062595036</c:v>
                </c:pt>
                <c:pt idx="11">
                  <c:v>5366.0451366398538</c:v>
                </c:pt>
                <c:pt idx="12">
                  <c:v>5363.8566546972352</c:v>
                </c:pt>
                <c:pt idx="13">
                  <c:v>5361.8938374665595</c:v>
                </c:pt>
                <c:pt idx="14">
                  <c:v>5359.834874369878</c:v>
                </c:pt>
                <c:pt idx="15">
                  <c:v>5357.9049555666588</c:v>
                </c:pt>
                <c:pt idx="16">
                  <c:v>5354.7856552128305</c:v>
                </c:pt>
                <c:pt idx="17">
                  <c:v>5354.7856552128305</c:v>
                </c:pt>
                <c:pt idx="18">
                  <c:v>5352.0529943631309</c:v>
                </c:pt>
                <c:pt idx="19">
                  <c:v>5348.5819136954178</c:v>
                </c:pt>
                <c:pt idx="20">
                  <c:v>5346.9431836589501</c:v>
                </c:pt>
                <c:pt idx="21">
                  <c:v>5342.7350474633204</c:v>
                </c:pt>
                <c:pt idx="22">
                  <c:v>5332.8797222559406</c:v>
                </c:pt>
                <c:pt idx="23">
                  <c:v>5299.7211546622166</c:v>
                </c:pt>
                <c:pt idx="24">
                  <c:v>5275.0238060273505</c:v>
                </c:pt>
                <c:pt idx="25">
                  <c:v>0</c:v>
                </c:pt>
                <c:pt idx="26">
                  <c:v>5239.5011639670847</c:v>
                </c:pt>
                <c:pt idx="27">
                  <c:v>5159.374882084041</c:v>
                </c:pt>
                <c:pt idx="28">
                  <c:v>5157.039637935186</c:v>
                </c:pt>
                <c:pt idx="29">
                  <c:v>0</c:v>
                </c:pt>
                <c:pt idx="30">
                  <c:v>5153.8531983491703</c:v>
                </c:pt>
                <c:pt idx="31">
                  <c:v>5150.9830911366944</c:v>
                </c:pt>
                <c:pt idx="32">
                  <c:v>5147.9876782277352</c:v>
                </c:pt>
                <c:pt idx="33">
                  <c:v>5144.7410043603923</c:v>
                </c:pt>
                <c:pt idx="34">
                  <c:v>0</c:v>
                </c:pt>
                <c:pt idx="35">
                  <c:v>5141.6528867665875</c:v>
                </c:pt>
                <c:pt idx="36">
                  <c:v>5138.8806732327857</c:v>
                </c:pt>
                <c:pt idx="37">
                  <c:v>5133.8107175034029</c:v>
                </c:pt>
                <c:pt idx="38">
                  <c:v>5128.5229966811003</c:v>
                </c:pt>
                <c:pt idx="39">
                  <c:v>5123.7726677774172</c:v>
                </c:pt>
                <c:pt idx="40">
                  <c:v>5118.8044813994647</c:v>
                </c:pt>
                <c:pt idx="41">
                  <c:v>5113.8387048522563</c:v>
                </c:pt>
                <c:pt idx="42">
                  <c:v>5110.7504535753005</c:v>
                </c:pt>
                <c:pt idx="43">
                  <c:v>5108.7811203081465</c:v>
                </c:pt>
                <c:pt idx="44">
                  <c:v>5106.8969462010564</c:v>
                </c:pt>
                <c:pt idx="45">
                  <c:v>5104.8561497472501</c:v>
                </c:pt>
                <c:pt idx="46">
                  <c:v>5102.8785362484596</c:v>
                </c:pt>
                <c:pt idx="47">
                  <c:v>5100.7130182147339</c:v>
                </c:pt>
                <c:pt idx="48">
                  <c:v>5100.4305932235848</c:v>
                </c:pt>
                <c:pt idx="49">
                  <c:v>5099.9912810012638</c:v>
                </c:pt>
                <c:pt idx="50">
                  <c:v>5098.8930832218575</c:v>
                </c:pt>
                <c:pt idx="51">
                  <c:v>5096.7597798777579</c:v>
                </c:pt>
                <c:pt idx="52">
                  <c:v>5093.7174579008333</c:v>
                </c:pt>
                <c:pt idx="53">
                  <c:v>5084.1886419297361</c:v>
                </c:pt>
                <c:pt idx="54">
                  <c:v>5074.4809441952957</c:v>
                </c:pt>
                <c:pt idx="55">
                  <c:v>5064.8763344426297</c:v>
                </c:pt>
                <c:pt idx="56">
                  <c:v>5054.8434593271704</c:v>
                </c:pt>
                <c:pt idx="57">
                  <c:v>5044.789322455742</c:v>
                </c:pt>
                <c:pt idx="58">
                  <c:v>5041.9809496838097</c:v>
                </c:pt>
                <c:pt idx="59">
                  <c:v>5038.7055030319925</c:v>
                </c:pt>
                <c:pt idx="60">
                  <c:v>5035.8988244008078</c:v>
                </c:pt>
                <c:pt idx="61">
                  <c:v>5032.7812096446251</c:v>
                </c:pt>
                <c:pt idx="62">
                  <c:v>5027.8261898293058</c:v>
                </c:pt>
                <c:pt idx="63">
                  <c:v>5024.8045146497407</c:v>
                </c:pt>
                <c:pt idx="64">
                  <c:v>5019.8222928707601</c:v>
                </c:pt>
                <c:pt idx="65">
                  <c:v>5017.8612211359814</c:v>
                </c:pt>
                <c:pt idx="66">
                  <c:v>5017.7367215802051</c:v>
                </c:pt>
                <c:pt idx="67">
                  <c:v>5014.8425423170302</c:v>
                </c:pt>
                <c:pt idx="68">
                  <c:v>5004.6417793498185</c:v>
                </c:pt>
                <c:pt idx="69">
                  <c:v>4994.6687708243962</c:v>
                </c:pt>
                <c:pt idx="70">
                  <c:v>4984.7057090771332</c:v>
                </c:pt>
                <c:pt idx="71">
                  <c:v>4974.6286304992282</c:v>
                </c:pt>
                <c:pt idx="72">
                  <c:v>4972.8003466745649</c:v>
                </c:pt>
                <c:pt idx="73">
                  <c:v>4967.8749497065937</c:v>
                </c:pt>
                <c:pt idx="74">
                  <c:v>4964.747505893316</c:v>
                </c:pt>
                <c:pt idx="75">
                  <c:v>4961.8686512191834</c:v>
                </c:pt>
                <c:pt idx="76">
                  <c:v>4956.7630605182449</c:v>
                </c:pt>
                <c:pt idx="77">
                  <c:v>4946.7451840507292</c:v>
                </c:pt>
                <c:pt idx="78">
                  <c:v>4936.9226776317091</c:v>
                </c:pt>
                <c:pt idx="79">
                  <c:v>4926.1538668105386</c:v>
                </c:pt>
                <c:pt idx="80">
                  <c:v>4919.9571081455015</c:v>
                </c:pt>
                <c:pt idx="81">
                  <c:v>4899.9137800845601</c:v>
                </c:pt>
                <c:pt idx="82">
                  <c:v>4820.0580556643372</c:v>
                </c:pt>
                <c:pt idx="83">
                  <c:v>4815.2698910471745</c:v>
                </c:pt>
                <c:pt idx="84">
                  <c:v>4812.1603840335156</c:v>
                </c:pt>
                <c:pt idx="85">
                  <c:v>4799.9150472578267</c:v>
                </c:pt>
                <c:pt idx="86">
                  <c:v>4780.1787566744561</c:v>
                </c:pt>
                <c:pt idx="87">
                  <c:v>4775.0157242249861</c:v>
                </c:pt>
                <c:pt idx="88">
                  <c:v>4758.8764953936052</c:v>
                </c:pt>
                <c:pt idx="89">
                  <c:v>4755.1792451020883</c:v>
                </c:pt>
                <c:pt idx="90">
                  <c:v>4680.1531268776598</c:v>
                </c:pt>
                <c:pt idx="91">
                  <c:v>4639.9601135650209</c:v>
                </c:pt>
                <c:pt idx="92">
                  <c:v>4635.1725316647007</c:v>
                </c:pt>
                <c:pt idx="93">
                  <c:v>4620.2272660451899</c:v>
                </c:pt>
                <c:pt idx="94">
                  <c:v>4600.2682476949012</c:v>
                </c:pt>
                <c:pt idx="95">
                  <c:v>4580.0253296304909</c:v>
                </c:pt>
                <c:pt idx="96">
                  <c:v>4560.1831014337286</c:v>
                </c:pt>
                <c:pt idx="97">
                  <c:v>4540.2359133985938</c:v>
                </c:pt>
                <c:pt idx="98">
                  <c:v>4535.0562144172009</c:v>
                </c:pt>
                <c:pt idx="99">
                  <c:v>4525.2377098385678</c:v>
                </c:pt>
                <c:pt idx="100">
                  <c:v>4520.0665756798371</c:v>
                </c:pt>
                <c:pt idx="101">
                  <c:v>4515.0755435484507</c:v>
                </c:pt>
                <c:pt idx="102">
                  <c:v>4512.1825984981851</c:v>
                </c:pt>
                <c:pt idx="103">
                  <c:v>4499.971612525711</c:v>
                </c:pt>
                <c:pt idx="104">
                  <c:v>4494.9916901928655</c:v>
                </c:pt>
                <c:pt idx="105">
                  <c:v>4492.2229857989178</c:v>
                </c:pt>
                <c:pt idx="106">
                  <c:v>4488.1892738940915</c:v>
                </c:pt>
                <c:pt idx="107">
                  <c:v>4486.1289525888442</c:v>
                </c:pt>
                <c:pt idx="108">
                  <c:v>4477.9806061433783</c:v>
                </c:pt>
                <c:pt idx="109">
                  <c:v>4460.121397974629</c:v>
                </c:pt>
                <c:pt idx="110">
                  <c:v>4454.9876145514218</c:v>
                </c:pt>
                <c:pt idx="111">
                  <c:v>4440.0431646293073</c:v>
                </c:pt>
                <c:pt idx="112">
                  <c:v>4420.2439265330449</c:v>
                </c:pt>
                <c:pt idx="113">
                  <c:v>4344.8773915765223</c:v>
                </c:pt>
                <c:pt idx="114">
                  <c:v>4340.0419567642984</c:v>
                </c:pt>
                <c:pt idx="115">
                  <c:v>4335.1513532963791</c:v>
                </c:pt>
                <c:pt idx="116">
                  <c:v>4333.2421620879986</c:v>
                </c:pt>
                <c:pt idx="117">
                  <c:v>4331.1888046665417</c:v>
                </c:pt>
                <c:pt idx="118">
                  <c:v>4329.0781135643965</c:v>
                </c:pt>
                <c:pt idx="119">
                  <c:v>4327.1124531214982</c:v>
                </c:pt>
                <c:pt idx="120">
                  <c:v>4325.2050330865886</c:v>
                </c:pt>
                <c:pt idx="121">
                  <c:v>4322.9802411707533</c:v>
                </c:pt>
                <c:pt idx="122">
                  <c:v>4321.1603825831417</c:v>
                </c:pt>
                <c:pt idx="123">
                  <c:v>4319.1676437378474</c:v>
                </c:pt>
                <c:pt idx="124">
                  <c:v>4317.204234812828</c:v>
                </c:pt>
                <c:pt idx="125">
                  <c:v>4315.1258177676336</c:v>
                </c:pt>
                <c:pt idx="126">
                  <c:v>4313.1056142944635</c:v>
                </c:pt>
                <c:pt idx="127">
                  <c:v>4311.1724340048413</c:v>
                </c:pt>
                <c:pt idx="128">
                  <c:v>4309.2973747128317</c:v>
                </c:pt>
                <c:pt idx="129">
                  <c:v>4307.249699082271</c:v>
                </c:pt>
                <c:pt idx="130">
                  <c:v>4305.2313403401358</c:v>
                </c:pt>
                <c:pt idx="131">
                  <c:v>4303.0981611364932</c:v>
                </c:pt>
                <c:pt idx="132">
                  <c:v>4301.0519590705189</c:v>
                </c:pt>
                <c:pt idx="133">
                  <c:v>4299.0926724581177</c:v>
                </c:pt>
                <c:pt idx="134">
                  <c:v>4298.0843901128565</c:v>
                </c:pt>
                <c:pt idx="135">
                  <c:v>4297.2202422215632</c:v>
                </c:pt>
                <c:pt idx="136">
                  <c:v>4296.1545794740068</c:v>
                </c:pt>
                <c:pt idx="137">
                  <c:v>4295.1466417488291</c:v>
                </c:pt>
                <c:pt idx="138">
                  <c:v>4294.196408774259</c:v>
                </c:pt>
                <c:pt idx="139">
                  <c:v>4293.1887007958039</c:v>
                </c:pt>
                <c:pt idx="140">
                  <c:v>4291.1160733680117</c:v>
                </c:pt>
                <c:pt idx="141">
                  <c:v>4019.9158958305779</c:v>
                </c:pt>
                <c:pt idx="142">
                  <c:v>4015.0699565252003</c:v>
                </c:pt>
                <c:pt idx="143">
                  <c:v>4010.0321669779942</c:v>
                </c:pt>
                <c:pt idx="144">
                  <c:v>4009.086194695004</c:v>
                </c:pt>
                <c:pt idx="145">
                  <c:v>4006.9720719201227</c:v>
                </c:pt>
                <c:pt idx="146">
                  <c:v>4004.9697330887284</c:v>
                </c:pt>
                <c:pt idx="147">
                  <c:v>4002.9400948926473</c:v>
                </c:pt>
                <c:pt idx="148">
                  <c:v>4000.9665566952781</c:v>
                </c:pt>
                <c:pt idx="149">
                  <c:v>3996.0209522964219</c:v>
                </c:pt>
              </c:numCache>
            </c:numRef>
          </c:xVal>
          <c:yVal>
            <c:numRef>
              <c:f>Yields_24Mg_ap!$R$104:$R$253</c:f>
              <c:numCache>
                <c:formatCode>General</c:formatCode>
                <c:ptCount val="150"/>
                <c:pt idx="0">
                  <c:v>3.9943019602690141E-3</c:v>
                </c:pt>
                <c:pt idx="1">
                  <c:v>3.2886120557056265E-3</c:v>
                </c:pt>
                <c:pt idx="2">
                  <c:v>3.1389229756592896E-3</c:v>
                </c:pt>
                <c:pt idx="3">
                  <c:v>2.7408890100658122E-3</c:v>
                </c:pt>
                <c:pt idx="4">
                  <c:v>3.3746183854148895E-3</c:v>
                </c:pt>
                <c:pt idx="5">
                  <c:v>4.2662417797599212E-3</c:v>
                </c:pt>
                <c:pt idx="6">
                  <c:v>4.7882612937264818E-3</c:v>
                </c:pt>
                <c:pt idx="7">
                  <c:v>7.5232987973134794E-3</c:v>
                </c:pt>
                <c:pt idx="8">
                  <c:v>1.8320776396701887E-2</c:v>
                </c:pt>
                <c:pt idx="9">
                  <c:v>2.9667980810335819E-2</c:v>
                </c:pt>
                <c:pt idx="10">
                  <c:v>3.0252523086161782E-2</c:v>
                </c:pt>
                <c:pt idx="11">
                  <c:v>3.1429774098498668E-2</c:v>
                </c:pt>
                <c:pt idx="12">
                  <c:v>3.1648822738159034E-2</c:v>
                </c:pt>
                <c:pt idx="13">
                  <c:v>3.1295309049541614E-2</c:v>
                </c:pt>
                <c:pt idx="14">
                  <c:v>3.2038105342262889E-2</c:v>
                </c:pt>
                <c:pt idx="15">
                  <c:v>3.4167982904394684E-2</c:v>
                </c:pt>
                <c:pt idx="16">
                  <c:v>3.8148074901377081E-2</c:v>
                </c:pt>
                <c:pt idx="17">
                  <c:v>3.7773054669972841E-2</c:v>
                </c:pt>
                <c:pt idx="18">
                  <c:v>2.9267496762219434E-2</c:v>
                </c:pt>
                <c:pt idx="19">
                  <c:v>1.7234514793034804E-2</c:v>
                </c:pt>
                <c:pt idx="20">
                  <c:v>1.8329595362000139E-2</c:v>
                </c:pt>
                <c:pt idx="21">
                  <c:v>2.519526744224368E-2</c:v>
                </c:pt>
                <c:pt idx="22">
                  <c:v>6.2047918775767714E-2</c:v>
                </c:pt>
                <c:pt idx="23">
                  <c:v>0.18178287884017949</c:v>
                </c:pt>
                <c:pt idx="24">
                  <c:v>6.6798401354985368E-2</c:v>
                </c:pt>
                <c:pt idx="25">
                  <c:v>0</c:v>
                </c:pt>
                <c:pt idx="26">
                  <c:v>1.3580299361343586E-2</c:v>
                </c:pt>
                <c:pt idx="27">
                  <c:v>1.6148812477181026E-2</c:v>
                </c:pt>
                <c:pt idx="28">
                  <c:v>1.7373467481645248E-2</c:v>
                </c:pt>
                <c:pt idx="29">
                  <c:v>0</c:v>
                </c:pt>
                <c:pt idx="30">
                  <c:v>2.0412245241704565E-2</c:v>
                </c:pt>
                <c:pt idx="31">
                  <c:v>2.1085655425920814E-2</c:v>
                </c:pt>
                <c:pt idx="32">
                  <c:v>2.3146092845515717E-2</c:v>
                </c:pt>
                <c:pt idx="33">
                  <c:v>2.5190213457300496E-2</c:v>
                </c:pt>
                <c:pt idx="34">
                  <c:v>0</c:v>
                </c:pt>
                <c:pt idx="35">
                  <c:v>2.7505330490405117E-2</c:v>
                </c:pt>
                <c:pt idx="36">
                  <c:v>2.7350236003059643E-2</c:v>
                </c:pt>
                <c:pt idx="37">
                  <c:v>2.8250470841180687E-2</c:v>
                </c:pt>
                <c:pt idx="38">
                  <c:v>3.4963252101135843E-2</c:v>
                </c:pt>
                <c:pt idx="39">
                  <c:v>4.8545108934054684E-2</c:v>
                </c:pt>
                <c:pt idx="40">
                  <c:v>6.4772490600370505E-2</c:v>
                </c:pt>
                <c:pt idx="41">
                  <c:v>7.9248460912998031E-2</c:v>
                </c:pt>
                <c:pt idx="42">
                  <c:v>7.835698331362502E-2</c:v>
                </c:pt>
                <c:pt idx="43">
                  <c:v>8.3916941230557041E-2</c:v>
                </c:pt>
                <c:pt idx="44">
                  <c:v>7.86750507501114E-2</c:v>
                </c:pt>
                <c:pt idx="45">
                  <c:v>8.0581021188756E-2</c:v>
                </c:pt>
                <c:pt idx="46">
                  <c:v>7.8234492603166367E-2</c:v>
                </c:pt>
                <c:pt idx="47">
                  <c:v>6.1440779109180312E-2</c:v>
                </c:pt>
                <c:pt idx="48">
                  <c:v>6.2921893970052614E-2</c:v>
                </c:pt>
                <c:pt idx="49">
                  <c:v>6.5225055823245975E-2</c:v>
                </c:pt>
                <c:pt idx="50">
                  <c:v>5.8562518313868307E-2</c:v>
                </c:pt>
                <c:pt idx="51">
                  <c:v>5.4676740627390974E-2</c:v>
                </c:pt>
                <c:pt idx="52">
                  <c:v>2.8158546655656484E-2</c:v>
                </c:pt>
                <c:pt idx="53">
                  <c:v>6.6606240386728188E-3</c:v>
                </c:pt>
                <c:pt idx="54">
                  <c:v>7.314312592788582E-3</c:v>
                </c:pt>
                <c:pt idx="55">
                  <c:v>1.26689027311931E-2</c:v>
                </c:pt>
                <c:pt idx="56">
                  <c:v>1.8088475914556344E-2</c:v>
                </c:pt>
                <c:pt idx="57">
                  <c:v>3.0117015154421639E-2</c:v>
                </c:pt>
                <c:pt idx="58">
                  <c:v>3.6060001477868912E-2</c:v>
                </c:pt>
                <c:pt idx="59">
                  <c:v>3.6593767029622547E-2</c:v>
                </c:pt>
                <c:pt idx="60">
                  <c:v>3.382756406514506E-2</c:v>
                </c:pt>
                <c:pt idx="61">
                  <c:v>3.0804763482565733E-2</c:v>
                </c:pt>
                <c:pt idx="62">
                  <c:v>2.538175429415173E-2</c:v>
                </c:pt>
                <c:pt idx="63">
                  <c:v>2.3100582949531386E-2</c:v>
                </c:pt>
                <c:pt idx="64">
                  <c:v>1.2487176330583938E-2</c:v>
                </c:pt>
                <c:pt idx="65">
                  <c:v>7.4775746649130325E-3</c:v>
                </c:pt>
                <c:pt idx="66">
                  <c:v>7.7353064890332722E-3</c:v>
                </c:pt>
                <c:pt idx="67">
                  <c:v>5.768520857215023E-3</c:v>
                </c:pt>
                <c:pt idx="68">
                  <c:v>4.1267374359818584E-3</c:v>
                </c:pt>
                <c:pt idx="69">
                  <c:v>5.5720624666813004E-3</c:v>
                </c:pt>
                <c:pt idx="70">
                  <c:v>6.5717238261318867E-3</c:v>
                </c:pt>
                <c:pt idx="71">
                  <c:v>8.0164977199453941E-3</c:v>
                </c:pt>
                <c:pt idx="72">
                  <c:v>8.1024956428227095E-3</c:v>
                </c:pt>
                <c:pt idx="73">
                  <c:v>8.7829142886820429E-3</c:v>
                </c:pt>
                <c:pt idx="74">
                  <c:v>7.9651349722922454E-3</c:v>
                </c:pt>
                <c:pt idx="75">
                  <c:v>7.4312390528468095E-3</c:v>
                </c:pt>
                <c:pt idx="76">
                  <c:v>7.4533213909585725E-3</c:v>
                </c:pt>
                <c:pt idx="77">
                  <c:v>6.5617088327461362E-3</c:v>
                </c:pt>
                <c:pt idx="78">
                  <c:v>6.1691470270799588E-3</c:v>
                </c:pt>
                <c:pt idx="79">
                  <c:v>6.0163511875834319E-3</c:v>
                </c:pt>
                <c:pt idx="80">
                  <c:v>6.014734003245442E-3</c:v>
                </c:pt>
                <c:pt idx="81">
                  <c:v>2.9608312068748499E-3</c:v>
                </c:pt>
                <c:pt idx="82">
                  <c:v>3.4663724197324863E-3</c:v>
                </c:pt>
                <c:pt idx="83">
                  <c:v>6.3524499133756828E-3</c:v>
                </c:pt>
                <c:pt idx="84">
                  <c:v>1.1236158902750985E-2</c:v>
                </c:pt>
                <c:pt idx="85">
                  <c:v>4.7796161482461949E-2</c:v>
                </c:pt>
                <c:pt idx="86">
                  <c:v>4.9298018308871941E-2</c:v>
                </c:pt>
                <c:pt idx="87">
                  <c:v>2.1878472773456104E-2</c:v>
                </c:pt>
                <c:pt idx="88">
                  <c:v>1.1312640804024957E-2</c:v>
                </c:pt>
                <c:pt idx="89">
                  <c:v>1.0881430931518206E-2</c:v>
                </c:pt>
                <c:pt idx="90">
                  <c:v>7.4167554105838652E-3</c:v>
                </c:pt>
                <c:pt idx="91">
                  <c:v>3.3180461527262138E-2</c:v>
                </c:pt>
                <c:pt idx="92">
                  <c:v>5.7123329952819789E-2</c:v>
                </c:pt>
                <c:pt idx="93">
                  <c:v>0.14307660794756247</c:v>
                </c:pt>
                <c:pt idx="94">
                  <c:v>5.7088550983899825E-2</c:v>
                </c:pt>
                <c:pt idx="95">
                  <c:v>0.12215415561854256</c:v>
                </c:pt>
                <c:pt idx="96">
                  <c:v>0.26689314966492927</c:v>
                </c:pt>
                <c:pt idx="97">
                  <c:v>0.15100844681951386</c:v>
                </c:pt>
                <c:pt idx="98">
                  <c:v>0.13214449016918153</c:v>
                </c:pt>
                <c:pt idx="99">
                  <c:v>8.0238531026746177E-2</c:v>
                </c:pt>
                <c:pt idx="100">
                  <c:v>4.1053772836869104E-2</c:v>
                </c:pt>
                <c:pt idx="101">
                  <c:v>2.4785033697420404E-2</c:v>
                </c:pt>
                <c:pt idx="102">
                  <c:v>7.4763082445120487E-3</c:v>
                </c:pt>
                <c:pt idx="103">
                  <c:v>3.8267569520703836E-3</c:v>
                </c:pt>
                <c:pt idx="104">
                  <c:v>7.0798146994652698E-3</c:v>
                </c:pt>
                <c:pt idx="105">
                  <c:v>1.1381612618061695E-2</c:v>
                </c:pt>
                <c:pt idx="106">
                  <c:v>2.1837286724927175E-2</c:v>
                </c:pt>
                <c:pt idx="107">
                  <c:v>3.0287130920681558E-2</c:v>
                </c:pt>
                <c:pt idx="108">
                  <c:v>6.5086655332538254E-2</c:v>
                </c:pt>
                <c:pt idx="109">
                  <c:v>8.5495601359291143E-2</c:v>
                </c:pt>
                <c:pt idx="110">
                  <c:v>5.4315979265269328E-2</c:v>
                </c:pt>
                <c:pt idx="111">
                  <c:v>1.4769765421372719E-2</c:v>
                </c:pt>
                <c:pt idx="112">
                  <c:v>6.3178854329762942E-3</c:v>
                </c:pt>
                <c:pt idx="113">
                  <c:v>2.299587809732218E-3</c:v>
                </c:pt>
                <c:pt idx="114">
                  <c:v>2.900988017658188E-3</c:v>
                </c:pt>
                <c:pt idx="115">
                  <c:v>4.236360502866938E-3</c:v>
                </c:pt>
                <c:pt idx="116">
                  <c:v>6.343602368357599E-3</c:v>
                </c:pt>
                <c:pt idx="117">
                  <c:v>9.5103862243496508E-3</c:v>
                </c:pt>
                <c:pt idx="118">
                  <c:v>1.4053767167800355E-2</c:v>
                </c:pt>
                <c:pt idx="119">
                  <c:v>1.9330042578846227E-2</c:v>
                </c:pt>
                <c:pt idx="120">
                  <c:v>2.4596464258262875E-2</c:v>
                </c:pt>
                <c:pt idx="121">
                  <c:v>3.0782358410066352E-2</c:v>
                </c:pt>
                <c:pt idx="122">
                  <c:v>3.1792896876337184E-2</c:v>
                </c:pt>
                <c:pt idx="123">
                  <c:v>3.7856540084388185E-2</c:v>
                </c:pt>
                <c:pt idx="124">
                  <c:v>3.7185810910594558E-2</c:v>
                </c:pt>
                <c:pt idx="125">
                  <c:v>3.9274156656105452E-2</c:v>
                </c:pt>
                <c:pt idx="126">
                  <c:v>3.8650523476138482E-2</c:v>
                </c:pt>
                <c:pt idx="127">
                  <c:v>3.7214403781687853E-2</c:v>
                </c:pt>
                <c:pt idx="128">
                  <c:v>3.8826844796994053E-2</c:v>
                </c:pt>
                <c:pt idx="129">
                  <c:v>3.9169336905324717E-2</c:v>
                </c:pt>
                <c:pt idx="130">
                  <c:v>4.099394752391447E-2</c:v>
                </c:pt>
                <c:pt idx="131">
                  <c:v>4.3329344899790609E-2</c:v>
                </c:pt>
                <c:pt idx="132">
                  <c:v>4.3970932380835076E-2</c:v>
                </c:pt>
                <c:pt idx="133">
                  <c:v>2.9131096381502592E-2</c:v>
                </c:pt>
                <c:pt idx="134">
                  <c:v>1.7954994903604065E-2</c:v>
                </c:pt>
                <c:pt idx="135">
                  <c:v>5.7268450732575167E-3</c:v>
                </c:pt>
                <c:pt idx="136">
                  <c:v>3.7330477505278545E-3</c:v>
                </c:pt>
                <c:pt idx="137">
                  <c:v>3.5335689045936395E-3</c:v>
                </c:pt>
                <c:pt idx="138">
                  <c:v>2.882894633366005E-3</c:v>
                </c:pt>
                <c:pt idx="139">
                  <c:v>2.0490326469374252E-3</c:v>
                </c:pt>
                <c:pt idx="140">
                  <c:v>1.9442519750559673E-3</c:v>
                </c:pt>
                <c:pt idx="141">
                  <c:v>2.7351060110638124E-3</c:v>
                </c:pt>
                <c:pt idx="142">
                  <c:v>2.9645912008635258E-3</c:v>
                </c:pt>
                <c:pt idx="143">
                  <c:v>2.5065552091993672E-3</c:v>
                </c:pt>
                <c:pt idx="144">
                  <c:v>2.6052359861426164E-3</c:v>
                </c:pt>
                <c:pt idx="145">
                  <c:v>2.2522417281516196E-3</c:v>
                </c:pt>
                <c:pt idx="146">
                  <c:v>2.316497533269363E-3</c:v>
                </c:pt>
                <c:pt idx="147">
                  <c:v>1.8296895128918429E-3</c:v>
                </c:pt>
                <c:pt idx="148">
                  <c:v>1.4653229931295706E-3</c:v>
                </c:pt>
                <c:pt idx="149">
                  <c:v>7.8934742915318036E-4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6D-0A47-BD78-0088DDB6F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1655"/>
        <c:axId val="25410094"/>
      </c:scatterChart>
      <c:valAx>
        <c:axId val="14191655"/>
        <c:scaling>
          <c:orientation val="minMax"/>
          <c:max val="4050"/>
          <c:min val="39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Alpha Energy (keV)</a:t>
                </a:r>
              </a:p>
            </c:rich>
          </c:tx>
          <c:overlay val="0"/>
        </c:title>
        <c:numFmt formatCode="0" sourceLinked="0"/>
        <c:majorTickMark val="in"/>
        <c:minorTickMark val="in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5410094"/>
        <c:crosses val="autoZero"/>
        <c:crossBetween val="midCat"/>
      </c:valAx>
      <c:valAx>
        <c:axId val="25410094"/>
        <c:scaling>
          <c:logBase val="10"/>
          <c:orientation val="minMax"/>
          <c:max val="5.0000000000000001E-3"/>
          <c:min val="5.0000000000000012E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19165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6384522370012096E-2"/>
          <c:y val="4.1850816271308697E-2"/>
          <c:w val="0.79956469165659005"/>
          <c:h val="0.84459276630287705"/>
        </c:manualLayout>
      </c:layout>
      <c:scatterChart>
        <c:scatterStyle val="lineMarker"/>
        <c:varyColors val="0"/>
        <c:ser>
          <c:idx val="0"/>
          <c:order val="0"/>
          <c:tx>
            <c:strRef>
              <c:f>Yields_24Mg_ap!$P$1:$P$1</c:f>
              <c:strCache>
                <c:ptCount val="1"/>
                <c:pt idx="0">
                  <c:v>Y1/Q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80808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Yields_24Mg_ap!$Q$2:$Q$103</c:f>
                <c:numCache>
                  <c:formatCode>General</c:formatCode>
                  <c:ptCount val="102"/>
                  <c:pt idx="1">
                    <c:v>2.8957572631474167E-4</c:v>
                  </c:pt>
                  <c:pt idx="2">
                    <c:v>2.2647658320367305E-4</c:v>
                  </c:pt>
                  <c:pt idx="3">
                    <c:v>1.4728251070972396E-4</c:v>
                  </c:pt>
                  <c:pt idx="4">
                    <c:v>1.606229515595692E-4</c:v>
                  </c:pt>
                  <c:pt idx="7">
                    <c:v>3.6801395855296914E-4</c:v>
                  </c:pt>
                  <c:pt idx="9">
                    <c:v>2.8781211625051169E-4</c:v>
                  </c:pt>
                  <c:pt idx="10">
                    <c:v>5.2418544340964899E-4</c:v>
                  </c:pt>
                  <c:pt idx="11">
                    <c:v>6.8297778313446632E-4</c:v>
                  </c:pt>
                  <c:pt idx="12">
                    <c:v>6.6894986306539124E-4</c:v>
                  </c:pt>
                  <c:pt idx="13">
                    <c:v>7.290645347814063E-4</c:v>
                  </c:pt>
                  <c:pt idx="14">
                    <c:v>4.7699007627963251E-4</c:v>
                  </c:pt>
                  <c:pt idx="15">
                    <c:v>5.1146908534714143E-4</c:v>
                  </c:pt>
                  <c:pt idx="16">
                    <c:v>6.606328863050803E-4</c:v>
                  </c:pt>
                  <c:pt idx="17">
                    <c:v>8.6125442124539067E-4</c:v>
                  </c:pt>
                  <c:pt idx="18">
                    <c:v>1.1248593925759281E-3</c:v>
                  </c:pt>
                  <c:pt idx="19">
                    <c:v>1.3910355486862441E-3</c:v>
                  </c:pt>
                  <c:pt idx="20">
                    <c:v>1.5373540428750962E-3</c:v>
                  </c:pt>
                  <c:pt idx="21">
                    <c:v>1.9046589849923679E-3</c:v>
                  </c:pt>
                  <c:pt idx="22">
                    <c:v>2.1534512264689103E-3</c:v>
                  </c:pt>
                  <c:pt idx="23">
                    <c:v>2.1934764823751201E-3</c:v>
                  </c:pt>
                  <c:pt idx="25">
                    <c:v>3.2387207053213981E-3</c:v>
                  </c:pt>
                  <c:pt idx="26">
                    <c:v>2.9776760357321124E-3</c:v>
                  </c:pt>
                  <c:pt idx="27">
                    <c:v>3.871308326245711E-3</c:v>
                  </c:pt>
                  <c:pt idx="28">
                    <c:v>3.5374751271280125E-3</c:v>
                  </c:pt>
                  <c:pt idx="29">
                    <c:v>3.9023544205003687E-3</c:v>
                  </c:pt>
                  <c:pt idx="30">
                    <c:v>3.0903665814151749E-3</c:v>
                  </c:pt>
                  <c:pt idx="31">
                    <c:v>2.3663810689514486E-3</c:v>
                  </c:pt>
                  <c:pt idx="32">
                    <c:v>2.082340249379061E-3</c:v>
                  </c:pt>
                  <c:pt idx="33">
                    <c:v>1.988650143085803E-3</c:v>
                  </c:pt>
                  <c:pt idx="34">
                    <c:v>1.582225214610335E-3</c:v>
                  </c:pt>
                  <c:pt idx="35">
                    <c:v>1.301649284886582E-3</c:v>
                  </c:pt>
                  <c:pt idx="36">
                    <c:v>9.4424912104470115E-4</c:v>
                  </c:pt>
                  <c:pt idx="37">
                    <c:v>6.2687139548947589E-4</c:v>
                  </c:pt>
                  <c:pt idx="38">
                    <c:v>3.727086027230547E-4</c:v>
                  </c:pt>
                  <c:pt idx="39">
                    <c:v>3.2473798852388202E-4</c:v>
                  </c:pt>
                  <c:pt idx="40">
                    <c:v>4.9077948050991983E-4</c:v>
                  </c:pt>
                  <c:pt idx="41">
                    <c:v>7.4576195723556062E-4</c:v>
                  </c:pt>
                  <c:pt idx="42">
                    <c:v>9.7814228208118587E-4</c:v>
                  </c:pt>
                  <c:pt idx="43">
                    <c:v>1.7296389588581024E-3</c:v>
                  </c:pt>
                  <c:pt idx="44">
                    <c:v>4.1005783083634891E-4</c:v>
                  </c:pt>
                  <c:pt idx="45">
                    <c:v>4.717213991476104E-4</c:v>
                  </c:pt>
                  <c:pt idx="46">
                    <c:v>8.0467606200476096E-4</c:v>
                  </c:pt>
                  <c:pt idx="47">
                    <c:v>8.4210526315789478E-4</c:v>
                  </c:pt>
                  <c:pt idx="48">
                    <c:v>2.478089299045779E-4</c:v>
                  </c:pt>
                  <c:pt idx="49">
                    <c:v>2.8156564756534819E-4</c:v>
                  </c:pt>
                  <c:pt idx="50">
                    <c:v>3.1615295233481007E-4</c:v>
                  </c:pt>
                  <c:pt idx="51">
                    <c:v>2.8073524560824799E-4</c:v>
                  </c:pt>
                  <c:pt idx="52">
                    <c:v>2.7727137242397566E-4</c:v>
                  </c:pt>
                  <c:pt idx="53">
                    <c:v>2.2738023987308524E-4</c:v>
                  </c:pt>
                  <c:pt idx="54">
                    <c:v>1.2199932957377767E-4</c:v>
                  </c:pt>
                  <c:pt idx="55">
                    <c:v>1.3656496623051863E-4</c:v>
                  </c:pt>
                  <c:pt idx="56">
                    <c:v>9.0337267736431982E-5</c:v>
                  </c:pt>
                  <c:pt idx="57">
                    <c:v>1.3533776769579761E-4</c:v>
                  </c:pt>
                  <c:pt idx="58">
                    <c:v>8.2600256060793784E-4</c:v>
                  </c:pt>
                  <c:pt idx="59">
                    <c:v>1.3487585722155734E-3</c:v>
                  </c:pt>
                  <c:pt idx="60">
                    <c:v>5.5785282447858194E-4</c:v>
                  </c:pt>
                  <c:pt idx="61">
                    <c:v>2.8628493097165105E-4</c:v>
                  </c:pt>
                  <c:pt idx="62">
                    <c:v>2.105437091405286E-4</c:v>
                  </c:pt>
                  <c:pt idx="63">
                    <c:v>1.8146122617597492E-4</c:v>
                  </c:pt>
                  <c:pt idx="64">
                    <c:v>2.6943738106865599E-4</c:v>
                  </c:pt>
                  <c:pt idx="65">
                    <c:v>5.0077898953928331E-4</c:v>
                  </c:pt>
                  <c:pt idx="66">
                    <c:v>8.1451489145703733E-4</c:v>
                  </c:pt>
                  <c:pt idx="67">
                    <c:v>2.3276469327126277E-3</c:v>
                  </c:pt>
                  <c:pt idx="68">
                    <c:v>2.639358108108108E-3</c:v>
                  </c:pt>
                  <c:pt idx="69">
                    <c:v>1.4554695622039967E-3</c:v>
                  </c:pt>
                  <c:pt idx="70">
                    <c:v>3.7844311377245509E-3</c:v>
                  </c:pt>
                  <c:pt idx="71">
                    <c:v>2.1648696833347484E-3</c:v>
                  </c:pt>
                  <c:pt idx="72">
                    <c:v>1.4878706199460917E-3</c:v>
                  </c:pt>
                  <c:pt idx="73">
                    <c:v>1.6313961268089709E-4</c:v>
                  </c:pt>
                  <c:pt idx="74">
                    <c:v>7.5587521187411237E-4</c:v>
                  </c:pt>
                  <c:pt idx="75">
                    <c:v>1.7503403439557692E-3</c:v>
                  </c:pt>
                  <c:pt idx="76">
                    <c:v>6.0517470928338007E-4</c:v>
                  </c:pt>
                  <c:pt idx="77">
                    <c:v>2.3983251225967372E-4</c:v>
                  </c:pt>
                  <c:pt idx="78">
                    <c:v>1.7962464788285937E-4</c:v>
                  </c:pt>
                  <c:pt idx="79">
                    <c:v>1.5105872847193558E-4</c:v>
                  </c:pt>
                  <c:pt idx="80">
                    <c:v>1.3450984612073603E-4</c:v>
                  </c:pt>
                  <c:pt idx="81">
                    <c:v>1.3388047898076481E-4</c:v>
                  </c:pt>
                  <c:pt idx="82">
                    <c:v>5.5752492219614887E-4</c:v>
                  </c:pt>
                  <c:pt idx="83">
                    <c:v>1.0468913576774637E-3</c:v>
                  </c:pt>
                  <c:pt idx="84">
                    <c:v>8.5340369685255491E-5</c:v>
                  </c:pt>
                  <c:pt idx="85">
                    <c:v>7.3688121167833908E-5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1.1322135064361983E-4</c:v>
                  </c:pt>
                  <c:pt idx="99">
                    <c:v>1.1510696726028975E-4</c:v>
                  </c:pt>
                  <c:pt idx="100">
                    <c:v>1.5213515843511436E-4</c:v>
                  </c:pt>
                  <c:pt idx="101">
                    <c:v>1.2050355422722703E-4</c:v>
                  </c:pt>
                </c:numCache>
              </c:numRef>
            </c:plus>
            <c:minus>
              <c:numRef>
                <c:f>Yields_24Mg_ap!$Q$2:$Q$103</c:f>
                <c:numCache>
                  <c:formatCode>General</c:formatCode>
                  <c:ptCount val="102"/>
                  <c:pt idx="1">
                    <c:v>2.8957572631474167E-4</c:v>
                  </c:pt>
                  <c:pt idx="2">
                    <c:v>2.2647658320367305E-4</c:v>
                  </c:pt>
                  <c:pt idx="3">
                    <c:v>1.4728251070972396E-4</c:v>
                  </c:pt>
                  <c:pt idx="4">
                    <c:v>1.606229515595692E-4</c:v>
                  </c:pt>
                  <c:pt idx="7">
                    <c:v>3.6801395855296914E-4</c:v>
                  </c:pt>
                  <c:pt idx="9">
                    <c:v>2.8781211625051169E-4</c:v>
                  </c:pt>
                  <c:pt idx="10">
                    <c:v>5.2418544340964899E-4</c:v>
                  </c:pt>
                  <c:pt idx="11">
                    <c:v>6.8297778313446632E-4</c:v>
                  </c:pt>
                  <c:pt idx="12">
                    <c:v>6.6894986306539124E-4</c:v>
                  </c:pt>
                  <c:pt idx="13">
                    <c:v>7.290645347814063E-4</c:v>
                  </c:pt>
                  <c:pt idx="14">
                    <c:v>4.7699007627963251E-4</c:v>
                  </c:pt>
                  <c:pt idx="15">
                    <c:v>5.1146908534714143E-4</c:v>
                  </c:pt>
                  <c:pt idx="16">
                    <c:v>6.606328863050803E-4</c:v>
                  </c:pt>
                  <c:pt idx="17">
                    <c:v>8.6125442124539067E-4</c:v>
                  </c:pt>
                  <c:pt idx="18">
                    <c:v>1.1248593925759281E-3</c:v>
                  </c:pt>
                  <c:pt idx="19">
                    <c:v>1.3910355486862441E-3</c:v>
                  </c:pt>
                  <c:pt idx="20">
                    <c:v>1.5373540428750962E-3</c:v>
                  </c:pt>
                  <c:pt idx="21">
                    <c:v>1.9046589849923679E-3</c:v>
                  </c:pt>
                  <c:pt idx="22">
                    <c:v>2.1534512264689103E-3</c:v>
                  </c:pt>
                  <c:pt idx="23">
                    <c:v>2.1934764823751201E-3</c:v>
                  </c:pt>
                  <c:pt idx="25">
                    <c:v>3.2387207053213981E-3</c:v>
                  </c:pt>
                  <c:pt idx="26">
                    <c:v>2.9776760357321124E-3</c:v>
                  </c:pt>
                  <c:pt idx="27">
                    <c:v>3.871308326245711E-3</c:v>
                  </c:pt>
                  <c:pt idx="28">
                    <c:v>3.5374751271280125E-3</c:v>
                  </c:pt>
                  <c:pt idx="29">
                    <c:v>3.9023544205003687E-3</c:v>
                  </c:pt>
                  <c:pt idx="30">
                    <c:v>3.0903665814151749E-3</c:v>
                  </c:pt>
                  <c:pt idx="31">
                    <c:v>2.3663810689514486E-3</c:v>
                  </c:pt>
                  <c:pt idx="32">
                    <c:v>2.082340249379061E-3</c:v>
                  </c:pt>
                  <c:pt idx="33">
                    <c:v>1.988650143085803E-3</c:v>
                  </c:pt>
                  <c:pt idx="34">
                    <c:v>1.582225214610335E-3</c:v>
                  </c:pt>
                  <c:pt idx="35">
                    <c:v>1.301649284886582E-3</c:v>
                  </c:pt>
                  <c:pt idx="36">
                    <c:v>9.4424912104470115E-4</c:v>
                  </c:pt>
                  <c:pt idx="37">
                    <c:v>6.2687139548947589E-4</c:v>
                  </c:pt>
                  <c:pt idx="38">
                    <c:v>3.727086027230547E-4</c:v>
                  </c:pt>
                  <c:pt idx="39">
                    <c:v>3.2473798852388202E-4</c:v>
                  </c:pt>
                  <c:pt idx="40">
                    <c:v>4.9077948050991983E-4</c:v>
                  </c:pt>
                  <c:pt idx="41">
                    <c:v>7.4576195723556062E-4</c:v>
                  </c:pt>
                  <c:pt idx="42">
                    <c:v>9.7814228208118587E-4</c:v>
                  </c:pt>
                  <c:pt idx="43">
                    <c:v>1.7296389588581024E-3</c:v>
                  </c:pt>
                  <c:pt idx="44">
                    <c:v>4.1005783083634891E-4</c:v>
                  </c:pt>
                  <c:pt idx="45">
                    <c:v>4.717213991476104E-4</c:v>
                  </c:pt>
                  <c:pt idx="46">
                    <c:v>8.0467606200476096E-4</c:v>
                  </c:pt>
                  <c:pt idx="47">
                    <c:v>8.4210526315789478E-4</c:v>
                  </c:pt>
                  <c:pt idx="48">
                    <c:v>2.478089299045779E-4</c:v>
                  </c:pt>
                  <c:pt idx="49">
                    <c:v>2.8156564756534819E-4</c:v>
                  </c:pt>
                  <c:pt idx="50">
                    <c:v>3.1615295233481007E-4</c:v>
                  </c:pt>
                  <c:pt idx="51">
                    <c:v>2.8073524560824799E-4</c:v>
                  </c:pt>
                  <c:pt idx="52">
                    <c:v>2.7727137242397566E-4</c:v>
                  </c:pt>
                  <c:pt idx="53">
                    <c:v>2.2738023987308524E-4</c:v>
                  </c:pt>
                  <c:pt idx="54">
                    <c:v>1.2199932957377767E-4</c:v>
                  </c:pt>
                  <c:pt idx="55">
                    <c:v>1.3656496623051863E-4</c:v>
                  </c:pt>
                  <c:pt idx="56">
                    <c:v>9.0337267736431982E-5</c:v>
                  </c:pt>
                  <c:pt idx="57">
                    <c:v>1.3533776769579761E-4</c:v>
                  </c:pt>
                  <c:pt idx="58">
                    <c:v>8.2600256060793784E-4</c:v>
                  </c:pt>
                  <c:pt idx="59">
                    <c:v>1.3487585722155734E-3</c:v>
                  </c:pt>
                  <c:pt idx="60">
                    <c:v>5.5785282447858194E-4</c:v>
                  </c:pt>
                  <c:pt idx="61">
                    <c:v>2.8628493097165105E-4</c:v>
                  </c:pt>
                  <c:pt idx="62">
                    <c:v>2.105437091405286E-4</c:v>
                  </c:pt>
                  <c:pt idx="63">
                    <c:v>1.8146122617597492E-4</c:v>
                  </c:pt>
                  <c:pt idx="64">
                    <c:v>2.6943738106865599E-4</c:v>
                  </c:pt>
                  <c:pt idx="65">
                    <c:v>5.0077898953928331E-4</c:v>
                  </c:pt>
                  <c:pt idx="66">
                    <c:v>8.1451489145703733E-4</c:v>
                  </c:pt>
                  <c:pt idx="67">
                    <c:v>2.3276469327126277E-3</c:v>
                  </c:pt>
                  <c:pt idx="68">
                    <c:v>2.639358108108108E-3</c:v>
                  </c:pt>
                  <c:pt idx="69">
                    <c:v>1.4554695622039967E-3</c:v>
                  </c:pt>
                  <c:pt idx="70">
                    <c:v>3.7844311377245509E-3</c:v>
                  </c:pt>
                  <c:pt idx="71">
                    <c:v>2.1648696833347484E-3</c:v>
                  </c:pt>
                  <c:pt idx="72">
                    <c:v>1.4878706199460917E-3</c:v>
                  </c:pt>
                  <c:pt idx="73">
                    <c:v>1.6313961268089709E-4</c:v>
                  </c:pt>
                  <c:pt idx="74">
                    <c:v>7.5587521187411237E-4</c:v>
                  </c:pt>
                  <c:pt idx="75">
                    <c:v>1.7503403439557692E-3</c:v>
                  </c:pt>
                  <c:pt idx="76">
                    <c:v>6.0517470928338007E-4</c:v>
                  </c:pt>
                  <c:pt idx="77">
                    <c:v>2.3983251225967372E-4</c:v>
                  </c:pt>
                  <c:pt idx="78">
                    <c:v>1.7962464788285937E-4</c:v>
                  </c:pt>
                  <c:pt idx="79">
                    <c:v>1.5105872847193558E-4</c:v>
                  </c:pt>
                  <c:pt idx="80">
                    <c:v>1.3450984612073603E-4</c:v>
                  </c:pt>
                  <c:pt idx="81">
                    <c:v>1.3388047898076481E-4</c:v>
                  </c:pt>
                  <c:pt idx="82">
                    <c:v>5.5752492219614887E-4</c:v>
                  </c:pt>
                  <c:pt idx="83">
                    <c:v>1.0468913576774637E-3</c:v>
                  </c:pt>
                  <c:pt idx="84">
                    <c:v>8.5340369685255491E-5</c:v>
                  </c:pt>
                  <c:pt idx="85">
                    <c:v>7.3688121167833908E-5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1.1322135064361983E-4</c:v>
                  </c:pt>
                  <c:pt idx="99">
                    <c:v>1.1510696726028975E-4</c:v>
                  </c:pt>
                  <c:pt idx="100">
                    <c:v>1.5213515843511436E-4</c:v>
                  </c:pt>
                  <c:pt idx="101">
                    <c:v>1.2050355422722703E-4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Yields_24Mg_ap!$O$2:$O$103</c:f>
              <c:numCache>
                <c:formatCode>0.00</c:formatCode>
                <c:ptCount val="102"/>
                <c:pt idx="1">
                  <c:v>5440.8163404020852</c:v>
                </c:pt>
                <c:pt idx="2">
                  <c:v>5414.0783533366848</c:v>
                </c:pt>
                <c:pt idx="3">
                  <c:v>5403.4145192470287</c:v>
                </c:pt>
                <c:pt idx="4">
                  <c:v>5393.0838709975105</c:v>
                </c:pt>
                <c:pt idx="7">
                  <c:v>5383.3433882127247</c:v>
                </c:pt>
                <c:pt idx="9">
                  <c:v>5383.3433882127247</c:v>
                </c:pt>
                <c:pt idx="10">
                  <c:v>5373.4184541406885</c:v>
                </c:pt>
                <c:pt idx="11">
                  <c:v>5368.2662584000655</c:v>
                </c:pt>
                <c:pt idx="12">
                  <c:v>5371.486091141247</c:v>
                </c:pt>
                <c:pt idx="13">
                  <c:v>5357.9692805945624</c:v>
                </c:pt>
                <c:pt idx="14">
                  <c:v>5353.5960582988064</c:v>
                </c:pt>
                <c:pt idx="15">
                  <c:v>5348.2605742913156</c:v>
                </c:pt>
                <c:pt idx="16">
                  <c:v>5342.9277503261255</c:v>
                </c:pt>
                <c:pt idx="17">
                  <c:v>5337.4691815393135</c:v>
                </c:pt>
                <c:pt idx="18">
                  <c:v>5332.9118095230133</c:v>
                </c:pt>
                <c:pt idx="19">
                  <c:v>5327.682859505072</c:v>
                </c:pt>
                <c:pt idx="20">
                  <c:v>5322.8090943964571</c:v>
                </c:pt>
                <c:pt idx="21">
                  <c:v>5317.5210186733912</c:v>
                </c:pt>
                <c:pt idx="22">
                  <c:v>5312.8760913878577</c:v>
                </c:pt>
                <c:pt idx="23">
                  <c:v>5308.2331936925921</c:v>
                </c:pt>
                <c:pt idx="25">
                  <c:v>5302.3764337267994</c:v>
                </c:pt>
                <c:pt idx="26">
                  <c:v>5297.6741646518649</c:v>
                </c:pt>
                <c:pt idx="27">
                  <c:v>5292.9420146506509</c:v>
                </c:pt>
                <c:pt idx="28">
                  <c:v>5290.1612646263975</c:v>
                </c:pt>
                <c:pt idx="29">
                  <c:v>5284.9533205057323</c:v>
                </c:pt>
                <c:pt idx="30">
                  <c:v>5279.8117952937064</c:v>
                </c:pt>
                <c:pt idx="31">
                  <c:v>5274.9599808433659</c:v>
                </c:pt>
                <c:pt idx="32">
                  <c:v>5269.9828061558283</c:v>
                </c:pt>
                <c:pt idx="33">
                  <c:v>5265.0398631024627</c:v>
                </c:pt>
                <c:pt idx="34">
                  <c:v>5259.9399028855341</c:v>
                </c:pt>
                <c:pt idx="35">
                  <c:v>5250.1294367392811</c:v>
                </c:pt>
                <c:pt idx="36">
                  <c:v>5243.063935586365</c:v>
                </c:pt>
                <c:pt idx="37">
                  <c:v>5230.0275437772434</c:v>
                </c:pt>
                <c:pt idx="38">
                  <c:v>5210.0276388604152</c:v>
                </c:pt>
                <c:pt idx="39">
                  <c:v>5189.8444673482081</c:v>
                </c:pt>
                <c:pt idx="40">
                  <c:v>5170.0479888672498</c:v>
                </c:pt>
                <c:pt idx="41">
                  <c:v>5150.0055448485291</c:v>
                </c:pt>
                <c:pt idx="42">
                  <c:v>5129.9390833198249</c:v>
                </c:pt>
                <c:pt idx="43">
                  <c:v>5110.0374294440144</c:v>
                </c:pt>
                <c:pt idx="44">
                  <c:v>5089.9863653861885</c:v>
                </c:pt>
                <c:pt idx="45">
                  <c:v>5069.9121450789944</c:v>
                </c:pt>
                <c:pt idx="46">
                  <c:v>5049.9712611298155</c:v>
                </c:pt>
                <c:pt idx="47">
                  <c:v>5030.1008330191344</c:v>
                </c:pt>
                <c:pt idx="48">
                  <c:v>5009.9896648537033</c:v>
                </c:pt>
                <c:pt idx="49">
                  <c:v>4990.0739738392849</c:v>
                </c:pt>
                <c:pt idx="50">
                  <c:v>4970.0430627681626</c:v>
                </c:pt>
                <c:pt idx="51">
                  <c:v>4950.2688369465804</c:v>
                </c:pt>
                <c:pt idx="52">
                  <c:v>4930.1946495086113</c:v>
                </c:pt>
                <c:pt idx="53">
                  <c:v>4910.130457742378</c:v>
                </c:pt>
                <c:pt idx="54">
                  <c:v>4889.8920946480685</c:v>
                </c:pt>
                <c:pt idx="55">
                  <c:v>4866.2926266359482</c:v>
                </c:pt>
                <c:pt idx="56">
                  <c:v>4850.0303432880983</c:v>
                </c:pt>
                <c:pt idx="57">
                  <c:v>4829.8858122786223</c:v>
                </c:pt>
                <c:pt idx="58">
                  <c:v>4810.0269897560493</c:v>
                </c:pt>
                <c:pt idx="59">
                  <c:v>4790.1178456061616</c:v>
                </c:pt>
                <c:pt idx="60">
                  <c:v>4770.0375602750928</c:v>
                </c:pt>
                <c:pt idx="61">
                  <c:v>4749.9994519052316</c:v>
                </c:pt>
                <c:pt idx="62">
                  <c:v>4730.0035204965798</c:v>
                </c:pt>
                <c:pt idx="63">
                  <c:v>4710.0196107782403</c:v>
                </c:pt>
                <c:pt idx="64">
                  <c:v>4689.927550348456</c:v>
                </c:pt>
                <c:pt idx="65">
                  <c:v>4670.1186507267948</c:v>
                </c:pt>
                <c:pt idx="66">
                  <c:v>4649.9621544983656</c:v>
                </c:pt>
                <c:pt idx="67">
                  <c:v>4629.9389435624034</c:v>
                </c:pt>
                <c:pt idx="68">
                  <c:v>4609.9887699299989</c:v>
                </c:pt>
                <c:pt idx="69">
                  <c:v>4590.0816712981969</c:v>
                </c:pt>
                <c:pt idx="70">
                  <c:v>4570.1285351397264</c:v>
                </c:pt>
                <c:pt idx="71">
                  <c:v>4549.8039216024208</c:v>
                </c:pt>
                <c:pt idx="72">
                  <c:v>4529.4063170487616</c:v>
                </c:pt>
                <c:pt idx="73">
                  <c:v>4510.2053023008566</c:v>
                </c:pt>
                <c:pt idx="74">
                  <c:v>4490.0734101605458</c:v>
                </c:pt>
                <c:pt idx="75">
                  <c:v>4469.9571725081942</c:v>
                </c:pt>
                <c:pt idx="76">
                  <c:v>4449.9447195590383</c:v>
                </c:pt>
                <c:pt idx="77">
                  <c:v>4430.1818835760123</c:v>
                </c:pt>
                <c:pt idx="78">
                  <c:v>4410.025332903404</c:v>
                </c:pt>
                <c:pt idx="79">
                  <c:v>4390.1476441688355</c:v>
                </c:pt>
                <c:pt idx="80">
                  <c:v>4370.0534320355064</c:v>
                </c:pt>
                <c:pt idx="81">
                  <c:v>4349.9763324130345</c:v>
                </c:pt>
                <c:pt idx="82">
                  <c:v>4330.1189380366277</c:v>
                </c:pt>
                <c:pt idx="83">
                  <c:v>4309.9608106064716</c:v>
                </c:pt>
                <c:pt idx="84">
                  <c:v>4290.0511678193161</c:v>
                </c:pt>
                <c:pt idx="85">
                  <c:v>4269.9579184985132</c:v>
                </c:pt>
                <c:pt idx="86">
                  <c:v>4200.1880708938052</c:v>
                </c:pt>
                <c:pt idx="87">
                  <c:v>4089.7798201328064</c:v>
                </c:pt>
                <c:pt idx="88">
                  <c:v>4085.1446894212727</c:v>
                </c:pt>
                <c:pt idx="89">
                  <c:v>4079.9508499152462</c:v>
                </c:pt>
                <c:pt idx="90">
                  <c:v>4074.8444587207382</c:v>
                </c:pt>
                <c:pt idx="91">
                  <c:v>4069.9655140784535</c:v>
                </c:pt>
                <c:pt idx="92">
                  <c:v>4064.781336001296</c:v>
                </c:pt>
                <c:pt idx="93">
                  <c:v>4059.9364182483096</c:v>
                </c:pt>
                <c:pt idx="94">
                  <c:v>4054.9824693616201</c:v>
                </c:pt>
                <c:pt idx="95">
                  <c:v>4049.9196943756965</c:v>
                </c:pt>
                <c:pt idx="96">
                  <c:v>4045.0277531640472</c:v>
                </c:pt>
                <c:pt idx="97">
                  <c:v>4040.1108396903301</c:v>
                </c:pt>
                <c:pt idx="98">
                  <c:v>4035.1410935445042</c:v>
                </c:pt>
                <c:pt idx="99">
                  <c:v>4029.9791492546688</c:v>
                </c:pt>
                <c:pt idx="100">
                  <c:v>4025.0435167806195</c:v>
                </c:pt>
                <c:pt idx="101">
                  <c:v>4019.1080363206556</c:v>
                </c:pt>
              </c:numCache>
            </c:numRef>
          </c:xVal>
          <c:yVal>
            <c:numRef>
              <c:f>Yields_24Mg_ap!$P$2:$P$103</c:f>
              <c:numCache>
                <c:formatCode>General</c:formatCode>
                <c:ptCount val="102"/>
                <c:pt idx="1">
                  <c:v>4.072158651301055E-3</c:v>
                </c:pt>
                <c:pt idx="2">
                  <c:v>2.7603671861902226E-3</c:v>
                </c:pt>
                <c:pt idx="3">
                  <c:v>1.7356482081051089E-3</c:v>
                </c:pt>
                <c:pt idx="4">
                  <c:v>1.9168557194381647E-3</c:v>
                </c:pt>
                <c:pt idx="7">
                  <c:v>9.9363768809301659E-3</c:v>
                </c:pt>
                <c:pt idx="9">
                  <c:v>7.0908377677718652E-3</c:v>
                </c:pt>
                <c:pt idx="10">
                  <c:v>2.5409199651594036E-2</c:v>
                </c:pt>
                <c:pt idx="11">
                  <c:v>3.1290713223942099E-2</c:v>
                </c:pt>
                <c:pt idx="12">
                  <c:v>3.3173052183806839E-2</c:v>
                </c:pt>
                <c:pt idx="13">
                  <c:v>3.7823365261331926E-2</c:v>
                </c:pt>
                <c:pt idx="14">
                  <c:v>2.254262856433743E-2</c:v>
                </c:pt>
                <c:pt idx="15">
                  <c:v>1.8451856145666395E-2</c:v>
                </c:pt>
                <c:pt idx="16">
                  <c:v>2.5434366122745591E-2</c:v>
                </c:pt>
                <c:pt idx="17">
                  <c:v>4.102246787019307E-2</c:v>
                </c:pt>
                <c:pt idx="18">
                  <c:v>6.3140692319120492E-2</c:v>
                </c:pt>
                <c:pt idx="19">
                  <c:v>8.1504379185986603E-2</c:v>
                </c:pt>
                <c:pt idx="20">
                  <c:v>9.8036823289693625E-2</c:v>
                </c:pt>
                <c:pt idx="21">
                  <c:v>0.12330302989369031</c:v>
                </c:pt>
                <c:pt idx="22">
                  <c:v>0.14100114090131205</c:v>
                </c:pt>
                <c:pt idx="23">
                  <c:v>0.15204941843231642</c:v>
                </c:pt>
                <c:pt idx="25">
                  <c:v>0.17061760604561199</c:v>
                </c:pt>
                <c:pt idx="26">
                  <c:v>0.19260228231122739</c:v>
                </c:pt>
                <c:pt idx="27">
                  <c:v>0.19350676012552423</c:v>
                </c:pt>
                <c:pt idx="28">
                  <c:v>0.16631660402387796</c:v>
                </c:pt>
                <c:pt idx="29">
                  <c:v>0.12240385032302822</c:v>
                </c:pt>
                <c:pt idx="30">
                  <c:v>9.3137254901960786E-2</c:v>
                </c:pt>
                <c:pt idx="31">
                  <c:v>6.6612267101863187E-2</c:v>
                </c:pt>
                <c:pt idx="32">
                  <c:v>4.5786397049599838E-2</c:v>
                </c:pt>
                <c:pt idx="33">
                  <c:v>4.0064024833874959E-2</c:v>
                </c:pt>
                <c:pt idx="34">
                  <c:v>3.2149469786231274E-2</c:v>
                </c:pt>
                <c:pt idx="35">
                  <c:v>2.0477165579313301E-2</c:v>
                </c:pt>
                <c:pt idx="36">
                  <c:v>1.7267704671019589E-2</c:v>
                </c:pt>
                <c:pt idx="37">
                  <c:v>1.0723188341667035E-2</c:v>
                </c:pt>
                <c:pt idx="38">
                  <c:v>8.0892979386932382E-3</c:v>
                </c:pt>
                <c:pt idx="39">
                  <c:v>7.3066047417873455E-3</c:v>
                </c:pt>
                <c:pt idx="40">
                  <c:v>9.92601499331313E-3</c:v>
                </c:pt>
                <c:pt idx="41">
                  <c:v>2.1894235371378325E-2</c:v>
                </c:pt>
                <c:pt idx="42">
                  <c:v>3.7507994432113161E-2</c:v>
                </c:pt>
                <c:pt idx="43">
                  <c:v>7.902602854743912E-2</c:v>
                </c:pt>
                <c:pt idx="44">
                  <c:v>7.2077175420203589E-3</c:v>
                </c:pt>
                <c:pt idx="45">
                  <c:v>9.3192401994394193E-3</c:v>
                </c:pt>
                <c:pt idx="46">
                  <c:v>2.5593169194318092E-2</c:v>
                </c:pt>
                <c:pt idx="47">
                  <c:v>2.3410526315789475E-2</c:v>
                </c:pt>
                <c:pt idx="48">
                  <c:v>3.8927959748301412E-3</c:v>
                </c:pt>
                <c:pt idx="49">
                  <c:v>6.1302900482582134E-3</c:v>
                </c:pt>
                <c:pt idx="50">
                  <c:v>7.3946943786362719E-3</c:v>
                </c:pt>
                <c:pt idx="51">
                  <c:v>6.0498445428577444E-3</c:v>
                </c:pt>
                <c:pt idx="52">
                  <c:v>6.1935492815205564E-3</c:v>
                </c:pt>
                <c:pt idx="53">
                  <c:v>4.6312389086793915E-3</c:v>
                </c:pt>
                <c:pt idx="54">
                  <c:v>1.7148316979342206E-3</c:v>
                </c:pt>
                <c:pt idx="55">
                  <c:v>1.4051017636606694E-3</c:v>
                </c:pt>
                <c:pt idx="56">
                  <c:v>1.1305063791016345E-3</c:v>
                </c:pt>
                <c:pt idx="57">
                  <c:v>2.1361836287438962E-3</c:v>
                </c:pt>
                <c:pt idx="58">
                  <c:v>2.3324247305166645E-2</c:v>
                </c:pt>
                <c:pt idx="59">
                  <c:v>5.8661499591573109E-2</c:v>
                </c:pt>
                <c:pt idx="60">
                  <c:v>1.3367548306568019E-2</c:v>
                </c:pt>
                <c:pt idx="61">
                  <c:v>5.5135109647128566E-3</c:v>
                </c:pt>
                <c:pt idx="62">
                  <c:v>3.7391496699260966E-3</c:v>
                </c:pt>
                <c:pt idx="63">
                  <c:v>3.8724597841383584E-3</c:v>
                </c:pt>
                <c:pt idx="64">
                  <c:v>5.4830507047471501E-3</c:v>
                </c:pt>
                <c:pt idx="65">
                  <c:v>1.3273734451121498E-2</c:v>
                </c:pt>
                <c:pt idx="66">
                  <c:v>2.5580489417208693E-2</c:v>
                </c:pt>
                <c:pt idx="67">
                  <c:v>0.11166579890355578</c:v>
                </c:pt>
                <c:pt idx="68">
                  <c:v>0.12876548423423423</c:v>
                </c:pt>
                <c:pt idx="69">
                  <c:v>6.4664433406491861E-2</c:v>
                </c:pt>
                <c:pt idx="70">
                  <c:v>0.24450299401197606</c:v>
                </c:pt>
                <c:pt idx="71">
                  <c:v>0.17972663214194753</c:v>
                </c:pt>
                <c:pt idx="72">
                  <c:v>7.4630727762803231E-2</c:v>
                </c:pt>
                <c:pt idx="73">
                  <c:v>2.9420121163240428E-3</c:v>
                </c:pt>
                <c:pt idx="74">
                  <c:v>2.9295890787484537E-2</c:v>
                </c:pt>
                <c:pt idx="75">
                  <c:v>8.8211596699358213E-2</c:v>
                </c:pt>
                <c:pt idx="76">
                  <c:v>2.2856983250626121E-2</c:v>
                </c:pt>
                <c:pt idx="77">
                  <c:v>7.8157183406976031E-3</c:v>
                </c:pt>
                <c:pt idx="78">
                  <c:v>3.7974763793588032E-3</c:v>
                </c:pt>
                <c:pt idx="79">
                  <c:v>2.8472813820117158E-3</c:v>
                </c:pt>
                <c:pt idx="80">
                  <c:v>2.1252555687076295E-3</c:v>
                </c:pt>
                <c:pt idx="81">
                  <c:v>1.9692884408217147E-3</c:v>
                </c:pt>
                <c:pt idx="82">
                  <c:v>1.9105630169587433E-2</c:v>
                </c:pt>
                <c:pt idx="83">
                  <c:v>3.8391224862888484E-2</c:v>
                </c:pt>
                <c:pt idx="84">
                  <c:v>1.1198040400592307E-3</c:v>
                </c:pt>
                <c:pt idx="85">
                  <c:v>6.898026898211119E-4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1.9044411800567848E-3</c:v>
                </c:pt>
                <c:pt idx="99">
                  <c:v>2.2199200828770162E-3</c:v>
                </c:pt>
                <c:pt idx="100">
                  <c:v>2.834004938541297E-3</c:v>
                </c:pt>
                <c:pt idx="101">
                  <c:v>2.9887391939065369E-3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2-1646-A997-16CFE9759694}"/>
            </c:ext>
          </c:extLst>
        </c:ser>
        <c:ser>
          <c:idx val="1"/>
          <c:order val="1"/>
          <c:tx>
            <c:strRef>
              <c:f>Yields_24Mg_ap!$R$1:$R$1</c:f>
              <c:strCache>
                <c:ptCount val="1"/>
                <c:pt idx="0">
                  <c:v>Y2/Q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Yields_24Mg_ap!$S$2:$S$103</c:f>
                <c:numCache>
                  <c:formatCode>General</c:formatCode>
                  <c:ptCount val="102"/>
                  <c:pt idx="1">
                    <c:v>2.7600186414373818E-4</c:v>
                  </c:pt>
                  <c:pt idx="2">
                    <c:v>2.1912344738537196E-4</c:v>
                  </c:pt>
                  <c:pt idx="3">
                    <c:v>1.1807994393107178E-4</c:v>
                  </c:pt>
                  <c:pt idx="4">
                    <c:v>1.5000325228290348E-4</c:v>
                  </c:pt>
                  <c:pt idx="7">
                    <c:v>3.2471819872320802E-4</c:v>
                  </c:pt>
                  <c:pt idx="9">
                    <c:v>2.8781211625051169E-4</c:v>
                  </c:pt>
                  <c:pt idx="10">
                    <c:v>5.3600917521588168E-4</c:v>
                  </c:pt>
                  <c:pt idx="11">
                    <c:v>6.6575985582855541E-4</c:v>
                  </c:pt>
                  <c:pt idx="12">
                    <c:v>6.7466738326253141E-4</c:v>
                  </c:pt>
                  <c:pt idx="13">
                    <c:v>7.5420469115317892E-4</c:v>
                  </c:pt>
                  <c:pt idx="14">
                    <c:v>4.7699007627963251E-4</c:v>
                  </c:pt>
                  <c:pt idx="15">
                    <c:v>5.0659795120097813E-4</c:v>
                  </c:pt>
                  <c:pt idx="16">
                    <c:v>6.6723921516813106E-4</c:v>
                  </c:pt>
                  <c:pt idx="17">
                    <c:v>8.779778080656895E-4</c:v>
                  </c:pt>
                  <c:pt idx="18">
                    <c:v>1.1248593925759281E-3</c:v>
                  </c:pt>
                  <c:pt idx="19">
                    <c:v>1.4425553838227718E-3</c:v>
                  </c:pt>
                  <c:pt idx="20">
                    <c:v>1.5617564880000977E-3</c:v>
                  </c:pt>
                  <c:pt idx="21">
                    <c:v>1.87764254548893E-3</c:v>
                  </c:pt>
                  <c:pt idx="22">
                    <c:v>2.1677124928693669E-3</c:v>
                  </c:pt>
                  <c:pt idx="23">
                    <c:v>2.1934764823751201E-3</c:v>
                  </c:pt>
                  <c:pt idx="25">
                    <c:v>3.2387207053213981E-3</c:v>
                  </c:pt>
                  <c:pt idx="26">
                    <c:v>2.9604640355255685E-3</c:v>
                  </c:pt>
                  <c:pt idx="27">
                    <c:v>4.0179487931489575E-3</c:v>
                  </c:pt>
                  <c:pt idx="28">
                    <c:v>3.4545655538359495E-3</c:v>
                  </c:pt>
                  <c:pt idx="29">
                    <c:v>3.989073407622599E-3</c:v>
                  </c:pt>
                  <c:pt idx="30">
                    <c:v>3.3034953111679456E-3</c:v>
                  </c:pt>
                  <c:pt idx="31">
                    <c:v>2.3935808513531891E-3</c:v>
                  </c:pt>
                  <c:pt idx="32">
                    <c:v>2.1826939963370882E-3</c:v>
                  </c:pt>
                  <c:pt idx="33">
                    <c:v>2.0614056361255273E-3</c:v>
                  </c:pt>
                  <c:pt idx="34">
                    <c:v>1.6832183134152499E-3</c:v>
                  </c:pt>
                  <c:pt idx="35">
                    <c:v>1.4286394590218583E-3</c:v>
                  </c:pt>
                  <c:pt idx="36">
                    <c:v>9.5429432446007031E-4</c:v>
                  </c:pt>
                  <c:pt idx="37">
                    <c:v>6.4899626827145745E-4</c:v>
                  </c:pt>
                  <c:pt idx="38">
                    <c:v>3.8792119875256714E-4</c:v>
                  </c:pt>
                  <c:pt idx="39">
                    <c:v>3.278015544533526E-4</c:v>
                  </c:pt>
                  <c:pt idx="40">
                    <c:v>4.6624050648442388E-4</c:v>
                  </c:pt>
                  <c:pt idx="41">
                    <c:v>7.7915428367894394E-4</c:v>
                  </c:pt>
                  <c:pt idx="42">
                    <c:v>9.9068256774889336E-4</c:v>
                  </c:pt>
                  <c:pt idx="43">
                    <c:v>1.7968094038623005E-3</c:v>
                  </c:pt>
                  <c:pt idx="44">
                    <c:v>3.9737562988264739E-4</c:v>
                  </c:pt>
                  <c:pt idx="45">
                    <c:v>4.8269166424406648E-4</c:v>
                  </c:pt>
                  <c:pt idx="46">
                    <c:v>8.0467606200476096E-4</c:v>
                  </c:pt>
                  <c:pt idx="47">
                    <c:v>9.0225563909774437E-4</c:v>
                  </c:pt>
                  <c:pt idx="48">
                    <c:v>2.5408257369963048E-4</c:v>
                  </c:pt>
                  <c:pt idx="49">
                    <c:v>2.8869389180750889E-4</c:v>
                  </c:pt>
                  <c:pt idx="50">
                    <c:v>3.3668236482408347E-4</c:v>
                  </c:pt>
                  <c:pt idx="51">
                    <c:v>2.9477200788866038E-4</c:v>
                  </c:pt>
                  <c:pt idx="52">
                    <c:v>2.8766904888987473E-4</c:v>
                  </c:pt>
                  <c:pt idx="53">
                    <c:v>2.2738023987308524E-4</c:v>
                  </c:pt>
                  <c:pt idx="54">
                    <c:v>1.3112077477555543E-4</c:v>
                  </c:pt>
                  <c:pt idx="55">
                    <c:v>1.3353018920317378E-4</c:v>
                  </c:pt>
                  <c:pt idx="56">
                    <c:v>1.2260057764230055E-4</c:v>
                  </c:pt>
                  <c:pt idx="57">
                    <c:v>1.4148948440924296E-4</c:v>
                  </c:pt>
                  <c:pt idx="58">
                    <c:v>8.5697765663073555E-4</c:v>
                  </c:pt>
                  <c:pt idx="59">
                    <c:v>1.3677551718242434E-3</c:v>
                  </c:pt>
                  <c:pt idx="60">
                    <c:v>5.6482598478456425E-4</c:v>
                  </c:pt>
                  <c:pt idx="61">
                    <c:v>2.8965298898308222E-4</c:v>
                  </c:pt>
                  <c:pt idx="62">
                    <c:v>2.2653437059423962E-4</c:v>
                  </c:pt>
                  <c:pt idx="63">
                    <c:v>1.9111341905767571E-4</c:v>
                  </c:pt>
                  <c:pt idx="64">
                    <c:v>2.7280534833201421E-4</c:v>
                  </c:pt>
                  <c:pt idx="65">
                    <c:v>5.3169127284417742E-4</c:v>
                  </c:pt>
                  <c:pt idx="66">
                    <c:v>8.3812401874564706E-4</c:v>
                  </c:pt>
                  <c:pt idx="67">
                    <c:v>2.3582738660377937E-3</c:v>
                  </c:pt>
                  <c:pt idx="68">
                    <c:v>2.7801238738738737E-3</c:v>
                  </c:pt>
                  <c:pt idx="69">
                    <c:v>1.5478803280582188E-3</c:v>
                  </c:pt>
                  <c:pt idx="70">
                    <c:v>3.9281437125748501E-3</c:v>
                  </c:pt>
                  <c:pt idx="71">
                    <c:v>2.2709907462433142E-3</c:v>
                  </c:pt>
                  <c:pt idx="72">
                    <c:v>1.5525606469002696E-3</c:v>
                  </c:pt>
                  <c:pt idx="73">
                    <c:v>1.686387007487925E-4</c:v>
                  </c:pt>
                  <c:pt idx="74">
                    <c:v>7.7878052132484307E-4</c:v>
                  </c:pt>
                  <c:pt idx="75">
                    <c:v>1.861473064206929E-3</c:v>
                  </c:pt>
                  <c:pt idx="76">
                    <c:v>6.3310584971184376E-4</c:v>
                  </c:pt>
                  <c:pt idx="77">
                    <c:v>2.4829718916295632E-4</c:v>
                  </c:pt>
                  <c:pt idx="78">
                    <c:v>1.9230403479223769E-4</c:v>
                  </c:pt>
                  <c:pt idx="79">
                    <c:v>1.528152253146325E-4</c:v>
                  </c:pt>
                  <c:pt idx="80">
                    <c:v>1.3925725245440907E-4</c:v>
                  </c:pt>
                  <c:pt idx="81">
                    <c:v>1.3855072824753566E-4</c:v>
                  </c:pt>
                  <c:pt idx="82">
                    <c:v>5.6584618969161382E-4</c:v>
                  </c:pt>
                  <c:pt idx="83">
                    <c:v>1.0625166018219034E-3</c:v>
                  </c:pt>
                  <c:pt idx="84">
                    <c:v>8.7646866163235368E-5</c:v>
                  </c:pt>
                  <c:pt idx="85">
                    <c:v>7.7781905677158018E-5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1.1467290642110213E-4</c:v>
                  </c:pt>
                  <c:pt idx="99">
                    <c:v>1.2856102836863529E-4</c:v>
                  </c:pt>
                  <c:pt idx="100">
                    <c:v>1.5018470768594623E-4</c:v>
                  </c:pt>
                  <c:pt idx="101">
                    <c:v>1.2426929029682788E-4</c:v>
                  </c:pt>
                </c:numCache>
              </c:numRef>
            </c:plus>
            <c:minus>
              <c:numRef>
                <c:f>Yields_24Mg_ap!$S$2:$S$103</c:f>
                <c:numCache>
                  <c:formatCode>General</c:formatCode>
                  <c:ptCount val="102"/>
                  <c:pt idx="1">
                    <c:v>2.7600186414373818E-4</c:v>
                  </c:pt>
                  <c:pt idx="2">
                    <c:v>2.1912344738537196E-4</c:v>
                  </c:pt>
                  <c:pt idx="3">
                    <c:v>1.1807994393107178E-4</c:v>
                  </c:pt>
                  <c:pt idx="4">
                    <c:v>1.5000325228290348E-4</c:v>
                  </c:pt>
                  <c:pt idx="7">
                    <c:v>3.2471819872320802E-4</c:v>
                  </c:pt>
                  <c:pt idx="9">
                    <c:v>2.8781211625051169E-4</c:v>
                  </c:pt>
                  <c:pt idx="10">
                    <c:v>5.3600917521588168E-4</c:v>
                  </c:pt>
                  <c:pt idx="11">
                    <c:v>6.6575985582855541E-4</c:v>
                  </c:pt>
                  <c:pt idx="12">
                    <c:v>6.7466738326253141E-4</c:v>
                  </c:pt>
                  <c:pt idx="13">
                    <c:v>7.5420469115317892E-4</c:v>
                  </c:pt>
                  <c:pt idx="14">
                    <c:v>4.7699007627963251E-4</c:v>
                  </c:pt>
                  <c:pt idx="15">
                    <c:v>5.0659795120097813E-4</c:v>
                  </c:pt>
                  <c:pt idx="16">
                    <c:v>6.6723921516813106E-4</c:v>
                  </c:pt>
                  <c:pt idx="17">
                    <c:v>8.779778080656895E-4</c:v>
                  </c:pt>
                  <c:pt idx="18">
                    <c:v>1.1248593925759281E-3</c:v>
                  </c:pt>
                  <c:pt idx="19">
                    <c:v>1.4425553838227718E-3</c:v>
                  </c:pt>
                  <c:pt idx="20">
                    <c:v>1.5617564880000977E-3</c:v>
                  </c:pt>
                  <c:pt idx="21">
                    <c:v>1.87764254548893E-3</c:v>
                  </c:pt>
                  <c:pt idx="22">
                    <c:v>2.1677124928693669E-3</c:v>
                  </c:pt>
                  <c:pt idx="23">
                    <c:v>2.1934764823751201E-3</c:v>
                  </c:pt>
                  <c:pt idx="25">
                    <c:v>3.2387207053213981E-3</c:v>
                  </c:pt>
                  <c:pt idx="26">
                    <c:v>2.9604640355255685E-3</c:v>
                  </c:pt>
                  <c:pt idx="27">
                    <c:v>4.0179487931489575E-3</c:v>
                  </c:pt>
                  <c:pt idx="28">
                    <c:v>3.4545655538359495E-3</c:v>
                  </c:pt>
                  <c:pt idx="29">
                    <c:v>3.989073407622599E-3</c:v>
                  </c:pt>
                  <c:pt idx="30">
                    <c:v>3.3034953111679456E-3</c:v>
                  </c:pt>
                  <c:pt idx="31">
                    <c:v>2.3935808513531891E-3</c:v>
                  </c:pt>
                  <c:pt idx="32">
                    <c:v>2.1826939963370882E-3</c:v>
                  </c:pt>
                  <c:pt idx="33">
                    <c:v>2.0614056361255273E-3</c:v>
                  </c:pt>
                  <c:pt idx="34">
                    <c:v>1.6832183134152499E-3</c:v>
                  </c:pt>
                  <c:pt idx="35">
                    <c:v>1.4286394590218583E-3</c:v>
                  </c:pt>
                  <c:pt idx="36">
                    <c:v>9.5429432446007031E-4</c:v>
                  </c:pt>
                  <c:pt idx="37">
                    <c:v>6.4899626827145745E-4</c:v>
                  </c:pt>
                  <c:pt idx="38">
                    <c:v>3.8792119875256714E-4</c:v>
                  </c:pt>
                  <c:pt idx="39">
                    <c:v>3.278015544533526E-4</c:v>
                  </c:pt>
                  <c:pt idx="40">
                    <c:v>4.6624050648442388E-4</c:v>
                  </c:pt>
                  <c:pt idx="41">
                    <c:v>7.7915428367894394E-4</c:v>
                  </c:pt>
                  <c:pt idx="42">
                    <c:v>9.9068256774889336E-4</c:v>
                  </c:pt>
                  <c:pt idx="43">
                    <c:v>1.7968094038623005E-3</c:v>
                  </c:pt>
                  <c:pt idx="44">
                    <c:v>3.9737562988264739E-4</c:v>
                  </c:pt>
                  <c:pt idx="45">
                    <c:v>4.8269166424406648E-4</c:v>
                  </c:pt>
                  <c:pt idx="46">
                    <c:v>8.0467606200476096E-4</c:v>
                  </c:pt>
                  <c:pt idx="47">
                    <c:v>9.0225563909774437E-4</c:v>
                  </c:pt>
                  <c:pt idx="48">
                    <c:v>2.5408257369963048E-4</c:v>
                  </c:pt>
                  <c:pt idx="49">
                    <c:v>2.8869389180750889E-4</c:v>
                  </c:pt>
                  <c:pt idx="50">
                    <c:v>3.3668236482408347E-4</c:v>
                  </c:pt>
                  <c:pt idx="51">
                    <c:v>2.9477200788866038E-4</c:v>
                  </c:pt>
                  <c:pt idx="52">
                    <c:v>2.8766904888987473E-4</c:v>
                  </c:pt>
                  <c:pt idx="53">
                    <c:v>2.2738023987308524E-4</c:v>
                  </c:pt>
                  <c:pt idx="54">
                    <c:v>1.3112077477555543E-4</c:v>
                  </c:pt>
                  <c:pt idx="55">
                    <c:v>1.3353018920317378E-4</c:v>
                  </c:pt>
                  <c:pt idx="56">
                    <c:v>1.2260057764230055E-4</c:v>
                  </c:pt>
                  <c:pt idx="57">
                    <c:v>1.4148948440924296E-4</c:v>
                  </c:pt>
                  <c:pt idx="58">
                    <c:v>8.5697765663073555E-4</c:v>
                  </c:pt>
                  <c:pt idx="59">
                    <c:v>1.3677551718242434E-3</c:v>
                  </c:pt>
                  <c:pt idx="60">
                    <c:v>5.6482598478456425E-4</c:v>
                  </c:pt>
                  <c:pt idx="61">
                    <c:v>2.8965298898308222E-4</c:v>
                  </c:pt>
                  <c:pt idx="62">
                    <c:v>2.2653437059423962E-4</c:v>
                  </c:pt>
                  <c:pt idx="63">
                    <c:v>1.9111341905767571E-4</c:v>
                  </c:pt>
                  <c:pt idx="64">
                    <c:v>2.7280534833201421E-4</c:v>
                  </c:pt>
                  <c:pt idx="65">
                    <c:v>5.3169127284417742E-4</c:v>
                  </c:pt>
                  <c:pt idx="66">
                    <c:v>8.3812401874564706E-4</c:v>
                  </c:pt>
                  <c:pt idx="67">
                    <c:v>2.3582738660377937E-3</c:v>
                  </c:pt>
                  <c:pt idx="68">
                    <c:v>2.7801238738738737E-3</c:v>
                  </c:pt>
                  <c:pt idx="69">
                    <c:v>1.5478803280582188E-3</c:v>
                  </c:pt>
                  <c:pt idx="70">
                    <c:v>3.9281437125748501E-3</c:v>
                  </c:pt>
                  <c:pt idx="71">
                    <c:v>2.2709907462433142E-3</c:v>
                  </c:pt>
                  <c:pt idx="72">
                    <c:v>1.5525606469002696E-3</c:v>
                  </c:pt>
                  <c:pt idx="73">
                    <c:v>1.686387007487925E-4</c:v>
                  </c:pt>
                  <c:pt idx="74">
                    <c:v>7.7878052132484307E-4</c:v>
                  </c:pt>
                  <c:pt idx="75">
                    <c:v>1.861473064206929E-3</c:v>
                  </c:pt>
                  <c:pt idx="76">
                    <c:v>6.3310584971184376E-4</c:v>
                  </c:pt>
                  <c:pt idx="77">
                    <c:v>2.4829718916295632E-4</c:v>
                  </c:pt>
                  <c:pt idx="78">
                    <c:v>1.9230403479223769E-4</c:v>
                  </c:pt>
                  <c:pt idx="79">
                    <c:v>1.528152253146325E-4</c:v>
                  </c:pt>
                  <c:pt idx="80">
                    <c:v>1.3925725245440907E-4</c:v>
                  </c:pt>
                  <c:pt idx="81">
                    <c:v>1.3855072824753566E-4</c:v>
                  </c:pt>
                  <c:pt idx="82">
                    <c:v>5.6584618969161382E-4</c:v>
                  </c:pt>
                  <c:pt idx="83">
                    <c:v>1.0625166018219034E-3</c:v>
                  </c:pt>
                  <c:pt idx="84">
                    <c:v>8.7646866163235368E-5</c:v>
                  </c:pt>
                  <c:pt idx="85">
                    <c:v>7.7781905677158018E-5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1.1467290642110213E-4</c:v>
                  </c:pt>
                  <c:pt idx="99">
                    <c:v>1.2856102836863529E-4</c:v>
                  </c:pt>
                  <c:pt idx="100">
                    <c:v>1.5018470768594623E-4</c:v>
                  </c:pt>
                  <c:pt idx="101">
                    <c:v>1.2426929029682788E-4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Yields_24Mg_ap!$O$2:$O$103</c:f>
              <c:numCache>
                <c:formatCode>0.00</c:formatCode>
                <c:ptCount val="102"/>
                <c:pt idx="1">
                  <c:v>5440.8163404020852</c:v>
                </c:pt>
                <c:pt idx="2">
                  <c:v>5414.0783533366848</c:v>
                </c:pt>
                <c:pt idx="3">
                  <c:v>5403.4145192470287</c:v>
                </c:pt>
                <c:pt idx="4">
                  <c:v>5393.0838709975105</c:v>
                </c:pt>
                <c:pt idx="7">
                  <c:v>5383.3433882127247</c:v>
                </c:pt>
                <c:pt idx="9">
                  <c:v>5383.3433882127247</c:v>
                </c:pt>
                <c:pt idx="10">
                  <c:v>5373.4184541406885</c:v>
                </c:pt>
                <c:pt idx="11">
                  <c:v>5368.2662584000655</c:v>
                </c:pt>
                <c:pt idx="12">
                  <c:v>5371.486091141247</c:v>
                </c:pt>
                <c:pt idx="13">
                  <c:v>5357.9692805945624</c:v>
                </c:pt>
                <c:pt idx="14">
                  <c:v>5353.5960582988064</c:v>
                </c:pt>
                <c:pt idx="15">
                  <c:v>5348.2605742913156</c:v>
                </c:pt>
                <c:pt idx="16">
                  <c:v>5342.9277503261255</c:v>
                </c:pt>
                <c:pt idx="17">
                  <c:v>5337.4691815393135</c:v>
                </c:pt>
                <c:pt idx="18">
                  <c:v>5332.9118095230133</c:v>
                </c:pt>
                <c:pt idx="19">
                  <c:v>5327.682859505072</c:v>
                </c:pt>
                <c:pt idx="20">
                  <c:v>5322.8090943964571</c:v>
                </c:pt>
                <c:pt idx="21">
                  <c:v>5317.5210186733912</c:v>
                </c:pt>
                <c:pt idx="22">
                  <c:v>5312.8760913878577</c:v>
                </c:pt>
                <c:pt idx="23">
                  <c:v>5308.2331936925921</c:v>
                </c:pt>
                <c:pt idx="25">
                  <c:v>5302.3764337267994</c:v>
                </c:pt>
                <c:pt idx="26">
                  <c:v>5297.6741646518649</c:v>
                </c:pt>
                <c:pt idx="27">
                  <c:v>5292.9420146506509</c:v>
                </c:pt>
                <c:pt idx="28">
                  <c:v>5290.1612646263975</c:v>
                </c:pt>
                <c:pt idx="29">
                  <c:v>5284.9533205057323</c:v>
                </c:pt>
                <c:pt idx="30">
                  <c:v>5279.8117952937064</c:v>
                </c:pt>
                <c:pt idx="31">
                  <c:v>5274.9599808433659</c:v>
                </c:pt>
                <c:pt idx="32">
                  <c:v>5269.9828061558283</c:v>
                </c:pt>
                <c:pt idx="33">
                  <c:v>5265.0398631024627</c:v>
                </c:pt>
                <c:pt idx="34">
                  <c:v>5259.9399028855341</c:v>
                </c:pt>
                <c:pt idx="35">
                  <c:v>5250.1294367392811</c:v>
                </c:pt>
                <c:pt idx="36">
                  <c:v>5243.063935586365</c:v>
                </c:pt>
                <c:pt idx="37">
                  <c:v>5230.0275437772434</c:v>
                </c:pt>
                <c:pt idx="38">
                  <c:v>5210.0276388604152</c:v>
                </c:pt>
                <c:pt idx="39">
                  <c:v>5189.8444673482081</c:v>
                </c:pt>
                <c:pt idx="40">
                  <c:v>5170.0479888672498</c:v>
                </c:pt>
                <c:pt idx="41">
                  <c:v>5150.0055448485291</c:v>
                </c:pt>
                <c:pt idx="42">
                  <c:v>5129.9390833198249</c:v>
                </c:pt>
                <c:pt idx="43">
                  <c:v>5110.0374294440144</c:v>
                </c:pt>
                <c:pt idx="44">
                  <c:v>5089.9863653861885</c:v>
                </c:pt>
                <c:pt idx="45">
                  <c:v>5069.9121450789944</c:v>
                </c:pt>
                <c:pt idx="46">
                  <c:v>5049.9712611298155</c:v>
                </c:pt>
                <c:pt idx="47">
                  <c:v>5030.1008330191344</c:v>
                </c:pt>
                <c:pt idx="48">
                  <c:v>5009.9896648537033</c:v>
                </c:pt>
                <c:pt idx="49">
                  <c:v>4990.0739738392849</c:v>
                </c:pt>
                <c:pt idx="50">
                  <c:v>4970.0430627681626</c:v>
                </c:pt>
                <c:pt idx="51">
                  <c:v>4950.2688369465804</c:v>
                </c:pt>
                <c:pt idx="52">
                  <c:v>4930.1946495086113</c:v>
                </c:pt>
                <c:pt idx="53">
                  <c:v>4910.130457742378</c:v>
                </c:pt>
                <c:pt idx="54">
                  <c:v>4889.8920946480685</c:v>
                </c:pt>
                <c:pt idx="55">
                  <c:v>4866.2926266359482</c:v>
                </c:pt>
                <c:pt idx="56">
                  <c:v>4850.0303432880983</c:v>
                </c:pt>
                <c:pt idx="57">
                  <c:v>4829.8858122786223</c:v>
                </c:pt>
                <c:pt idx="58">
                  <c:v>4810.0269897560493</c:v>
                </c:pt>
                <c:pt idx="59">
                  <c:v>4790.1178456061616</c:v>
                </c:pt>
                <c:pt idx="60">
                  <c:v>4770.0375602750928</c:v>
                </c:pt>
                <c:pt idx="61">
                  <c:v>4749.9994519052316</c:v>
                </c:pt>
                <c:pt idx="62">
                  <c:v>4730.0035204965798</c:v>
                </c:pt>
                <c:pt idx="63">
                  <c:v>4710.0196107782403</c:v>
                </c:pt>
                <c:pt idx="64">
                  <c:v>4689.927550348456</c:v>
                </c:pt>
                <c:pt idx="65">
                  <c:v>4670.1186507267948</c:v>
                </c:pt>
                <c:pt idx="66">
                  <c:v>4649.9621544983656</c:v>
                </c:pt>
                <c:pt idx="67">
                  <c:v>4629.9389435624034</c:v>
                </c:pt>
                <c:pt idx="68">
                  <c:v>4609.9887699299989</c:v>
                </c:pt>
                <c:pt idx="69">
                  <c:v>4590.0816712981969</c:v>
                </c:pt>
                <c:pt idx="70">
                  <c:v>4570.1285351397264</c:v>
                </c:pt>
                <c:pt idx="71">
                  <c:v>4549.8039216024208</c:v>
                </c:pt>
                <c:pt idx="72">
                  <c:v>4529.4063170487616</c:v>
                </c:pt>
                <c:pt idx="73">
                  <c:v>4510.2053023008566</c:v>
                </c:pt>
                <c:pt idx="74">
                  <c:v>4490.0734101605458</c:v>
                </c:pt>
                <c:pt idx="75">
                  <c:v>4469.9571725081942</c:v>
                </c:pt>
                <c:pt idx="76">
                  <c:v>4449.9447195590383</c:v>
                </c:pt>
                <c:pt idx="77">
                  <c:v>4430.1818835760123</c:v>
                </c:pt>
                <c:pt idx="78">
                  <c:v>4410.025332903404</c:v>
                </c:pt>
                <c:pt idx="79">
                  <c:v>4390.1476441688355</c:v>
                </c:pt>
                <c:pt idx="80">
                  <c:v>4370.0534320355064</c:v>
                </c:pt>
                <c:pt idx="81">
                  <c:v>4349.9763324130345</c:v>
                </c:pt>
                <c:pt idx="82">
                  <c:v>4330.1189380366277</c:v>
                </c:pt>
                <c:pt idx="83">
                  <c:v>4309.9608106064716</c:v>
                </c:pt>
                <c:pt idx="84">
                  <c:v>4290.0511678193161</c:v>
                </c:pt>
                <c:pt idx="85">
                  <c:v>4269.9579184985132</c:v>
                </c:pt>
                <c:pt idx="86">
                  <c:v>4200.1880708938052</c:v>
                </c:pt>
                <c:pt idx="87">
                  <c:v>4089.7798201328064</c:v>
                </c:pt>
                <c:pt idx="88">
                  <c:v>4085.1446894212727</c:v>
                </c:pt>
                <c:pt idx="89">
                  <c:v>4079.9508499152462</c:v>
                </c:pt>
                <c:pt idx="90">
                  <c:v>4074.8444587207382</c:v>
                </c:pt>
                <c:pt idx="91">
                  <c:v>4069.9655140784535</c:v>
                </c:pt>
                <c:pt idx="92">
                  <c:v>4064.781336001296</c:v>
                </c:pt>
                <c:pt idx="93">
                  <c:v>4059.9364182483096</c:v>
                </c:pt>
                <c:pt idx="94">
                  <c:v>4054.9824693616201</c:v>
                </c:pt>
                <c:pt idx="95">
                  <c:v>4049.9196943756965</c:v>
                </c:pt>
                <c:pt idx="96">
                  <c:v>4045.0277531640472</c:v>
                </c:pt>
                <c:pt idx="97">
                  <c:v>4040.1108396903301</c:v>
                </c:pt>
                <c:pt idx="98">
                  <c:v>4035.1410935445042</c:v>
                </c:pt>
                <c:pt idx="99">
                  <c:v>4029.9791492546688</c:v>
                </c:pt>
                <c:pt idx="100">
                  <c:v>4025.0435167806195</c:v>
                </c:pt>
                <c:pt idx="101">
                  <c:v>4019.1080363206556</c:v>
                </c:pt>
              </c:numCache>
            </c:numRef>
          </c:xVal>
          <c:yVal>
            <c:numRef>
              <c:f>Yields_24Mg_ap!$R$2:$R$103</c:f>
              <c:numCache>
                <c:formatCode>General</c:formatCode>
                <c:ptCount val="102"/>
                <c:pt idx="1">
                  <c:v>3.3685801287707058E-3</c:v>
                </c:pt>
                <c:pt idx="2">
                  <c:v>2.7044833539711347E-3</c:v>
                </c:pt>
                <c:pt idx="3">
                  <c:v>1.9921229250306626E-3</c:v>
                </c:pt>
                <c:pt idx="4">
                  <c:v>2.174383426897309E-3</c:v>
                </c:pt>
                <c:pt idx="7">
                  <c:v>7.9664198086760365E-3</c:v>
                </c:pt>
                <c:pt idx="9">
                  <c:v>7.3488027015963979E-3</c:v>
                </c:pt>
                <c:pt idx="10">
                  <c:v>2.8928730485915963E-2</c:v>
                </c:pt>
                <c:pt idx="11">
                  <c:v>3.2444314353438135E-2</c:v>
                </c:pt>
                <c:pt idx="12">
                  <c:v>3.4133595576926377E-2</c:v>
                </c:pt>
                <c:pt idx="13">
                  <c:v>4.0463081680368052E-2</c:v>
                </c:pt>
                <c:pt idx="14">
                  <c:v>2.3989110665575665E-2</c:v>
                </c:pt>
                <c:pt idx="15">
                  <c:v>1.9167912865152393E-2</c:v>
                </c:pt>
                <c:pt idx="16">
                  <c:v>2.7515359714606592E-2</c:v>
                </c:pt>
                <c:pt idx="17">
                  <c:v>4.5019357320244494E-2</c:v>
                </c:pt>
                <c:pt idx="18">
                  <c:v>6.3618226966912161E-2</c:v>
                </c:pt>
                <c:pt idx="19">
                  <c:v>8.8240597630087583E-2</c:v>
                </c:pt>
                <c:pt idx="20">
                  <c:v>0.10360058077819398</c:v>
                </c:pt>
                <c:pt idx="21">
                  <c:v>0.13059746855961854</c:v>
                </c:pt>
                <c:pt idx="22">
                  <c:v>0.15064175698802054</c:v>
                </c:pt>
                <c:pt idx="23">
                  <c:v>0.15779988380502957</c:v>
                </c:pt>
                <c:pt idx="25">
                  <c:v>0.18885790112905401</c:v>
                </c:pt>
                <c:pt idx="26">
                  <c:v>0.19702576636430918</c:v>
                </c:pt>
                <c:pt idx="27">
                  <c:v>0.21347919171774643</c:v>
                </c:pt>
                <c:pt idx="28">
                  <c:v>0.16731151890338272</c:v>
                </c:pt>
                <c:pt idx="29">
                  <c:v>0.14152538698348002</c:v>
                </c:pt>
                <c:pt idx="30">
                  <c:v>0.10738135834043762</c:v>
                </c:pt>
                <c:pt idx="31">
                  <c:v>6.8026655786753709E-2</c:v>
                </c:pt>
                <c:pt idx="32">
                  <c:v>5.316239745101483E-2</c:v>
                </c:pt>
                <c:pt idx="33">
                  <c:v>4.3920065964980354E-2</c:v>
                </c:pt>
                <c:pt idx="34">
                  <c:v>3.6727823598720753E-2</c:v>
                </c:pt>
                <c:pt idx="35">
                  <c:v>2.5159928250551612E-2</c:v>
                </c:pt>
                <c:pt idx="36">
                  <c:v>1.8473129080863886E-2</c:v>
                </c:pt>
                <c:pt idx="37">
                  <c:v>1.2006430963021963E-2</c:v>
                </c:pt>
                <c:pt idx="38">
                  <c:v>8.34791207119495E-3</c:v>
                </c:pt>
                <c:pt idx="39">
                  <c:v>7.9162543617519922E-3</c:v>
                </c:pt>
                <c:pt idx="40">
                  <c:v>1.0864630749788351E-2</c:v>
                </c:pt>
                <c:pt idx="41">
                  <c:v>2.4487706058481093E-2</c:v>
                </c:pt>
                <c:pt idx="42">
                  <c:v>3.9865568137642172E-2</c:v>
                </c:pt>
                <c:pt idx="43">
                  <c:v>9.0814441645675897E-2</c:v>
                </c:pt>
                <c:pt idx="44">
                  <c:v>7.7192329804863201E-3</c:v>
                </c:pt>
                <c:pt idx="45">
                  <c:v>1.0284623527927552E-2</c:v>
                </c:pt>
                <c:pt idx="46">
                  <c:v>2.7023704415659891E-2</c:v>
                </c:pt>
                <c:pt idx="47">
                  <c:v>2.7837593984962408E-2</c:v>
                </c:pt>
                <c:pt idx="48">
                  <c:v>4.4354661631021914E-3</c:v>
                </c:pt>
                <c:pt idx="49">
                  <c:v>6.7290625645997134E-3</c:v>
                </c:pt>
                <c:pt idx="50">
                  <c:v>8.5689767730227091E-3</c:v>
                </c:pt>
                <c:pt idx="51">
                  <c:v>7.014871949636097E-3</c:v>
                </c:pt>
                <c:pt idx="52">
                  <c:v>7.3338278006141559E-3</c:v>
                </c:pt>
                <c:pt idx="53">
                  <c:v>5.1827013295210117E-3</c:v>
                </c:pt>
                <c:pt idx="54">
                  <c:v>2.1275770933146649E-3</c:v>
                </c:pt>
                <c:pt idx="55">
                  <c:v>1.7237533515318795E-3</c:v>
                </c:pt>
                <c:pt idx="56">
                  <c:v>1.5615441994440385E-3</c:v>
                </c:pt>
                <c:pt idx="57">
                  <c:v>2.2930524049367528E-3</c:v>
                </c:pt>
                <c:pt idx="58">
                  <c:v>2.5626729442861273E-2</c:v>
                </c:pt>
                <c:pt idx="59">
                  <c:v>6.2650785509393819E-2</c:v>
                </c:pt>
                <c:pt idx="60">
                  <c:v>1.4078810657778211E-2</c:v>
                </c:pt>
                <c:pt idx="61">
                  <c:v>6.1197614067704702E-3</c:v>
                </c:pt>
                <c:pt idx="62">
                  <c:v>4.2934926003214127E-3</c:v>
                </c:pt>
                <c:pt idx="63">
                  <c:v>4.6291917060637009E-3</c:v>
                </c:pt>
                <c:pt idx="64">
                  <c:v>5.850159136453194E-3</c:v>
                </c:pt>
                <c:pt idx="65">
                  <c:v>1.5604520612310508E-2</c:v>
                </c:pt>
                <c:pt idx="66">
                  <c:v>2.8555239455573526E-2</c:v>
                </c:pt>
                <c:pt idx="67">
                  <c:v>0.1174542893020122</c:v>
                </c:pt>
                <c:pt idx="68">
                  <c:v>0.14055461711711711</c:v>
                </c:pt>
                <c:pt idx="69">
                  <c:v>7.3651380385814952E-2</c:v>
                </c:pt>
                <c:pt idx="70">
                  <c:v>0.27832335329341318</c:v>
                </c:pt>
                <c:pt idx="71">
                  <c:v>0.20078105102300706</c:v>
                </c:pt>
                <c:pt idx="72">
                  <c:v>8.1574123989218331E-2</c:v>
                </c:pt>
                <c:pt idx="73">
                  <c:v>3.4772566882658625E-3</c:v>
                </c:pt>
                <c:pt idx="74">
                  <c:v>3.2800403133446336E-2</c:v>
                </c:pt>
                <c:pt idx="75">
                  <c:v>9.3268135470785982E-2</c:v>
                </c:pt>
                <c:pt idx="76">
                  <c:v>2.5454579310473246E-2</c:v>
                </c:pt>
                <c:pt idx="77">
                  <c:v>8.8032639794139063E-3</c:v>
                </c:pt>
                <c:pt idx="78">
                  <c:v>4.551899900466813E-3</c:v>
                </c:pt>
                <c:pt idx="79">
                  <c:v>3.0194180725960145E-3</c:v>
                </c:pt>
                <c:pt idx="80">
                  <c:v>2.6395579215222082E-3</c:v>
                </c:pt>
                <c:pt idx="81">
                  <c:v>2.4285296187208497E-3</c:v>
                </c:pt>
                <c:pt idx="82">
                  <c:v>1.9771331569224625E-2</c:v>
                </c:pt>
                <c:pt idx="83">
                  <c:v>4.1985031016109627E-2</c:v>
                </c:pt>
                <c:pt idx="84">
                  <c:v>1.248967842826104E-3</c:v>
                </c:pt>
                <c:pt idx="85">
                  <c:v>9.2724219136191004E-4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2.0597576482473917E-3</c:v>
                </c:pt>
                <c:pt idx="99">
                  <c:v>2.79694981485717E-3</c:v>
                </c:pt>
                <c:pt idx="100">
                  <c:v>2.9627346879863938E-3</c:v>
                </c:pt>
                <c:pt idx="101">
                  <c:v>2.8895748107403813E-3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2-1646-A997-16CFE9759694}"/>
            </c:ext>
          </c:extLst>
        </c:ser>
        <c:ser>
          <c:idx val="2"/>
          <c:order val="2"/>
          <c:tx>
            <c:v>Y1/Q_rescan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Yields_24Mg_ap!$O$104:$O$253</c:f>
              <c:numCache>
                <c:formatCode>0.00</c:formatCode>
                <c:ptCount val="150"/>
                <c:pt idx="0">
                  <c:v>5439.2607566214929</c:v>
                </c:pt>
                <c:pt idx="1">
                  <c:v>5435.4051643580042</c:v>
                </c:pt>
                <c:pt idx="2">
                  <c:v>5424.3643575506312</c:v>
                </c:pt>
                <c:pt idx="3">
                  <c:v>5389.8575705964986</c:v>
                </c:pt>
                <c:pt idx="4">
                  <c:v>5385.9550377955384</c:v>
                </c:pt>
                <c:pt idx="5">
                  <c:v>5383.8592194150369</c:v>
                </c:pt>
                <c:pt idx="6">
                  <c:v>5382.9242935571729</c:v>
                </c:pt>
                <c:pt idx="7">
                  <c:v>5380.0877741088507</c:v>
                </c:pt>
                <c:pt idx="8">
                  <c:v>5374.8035280609283</c:v>
                </c:pt>
                <c:pt idx="9">
                  <c:v>5369.6506681785168</c:v>
                </c:pt>
                <c:pt idx="10">
                  <c:v>5368.0409062595036</c:v>
                </c:pt>
                <c:pt idx="11">
                  <c:v>5366.0451366398538</c:v>
                </c:pt>
                <c:pt idx="12">
                  <c:v>5363.8566546972352</c:v>
                </c:pt>
                <c:pt idx="13">
                  <c:v>5361.8938374665595</c:v>
                </c:pt>
                <c:pt idx="14">
                  <c:v>5359.834874369878</c:v>
                </c:pt>
                <c:pt idx="15">
                  <c:v>5357.9049555666588</c:v>
                </c:pt>
                <c:pt idx="16">
                  <c:v>5354.7856552128305</c:v>
                </c:pt>
                <c:pt idx="17">
                  <c:v>5354.7856552128305</c:v>
                </c:pt>
                <c:pt idx="18">
                  <c:v>5352.0529943631309</c:v>
                </c:pt>
                <c:pt idx="19">
                  <c:v>5348.5819136954178</c:v>
                </c:pt>
                <c:pt idx="20">
                  <c:v>5346.9431836589501</c:v>
                </c:pt>
                <c:pt idx="21">
                  <c:v>5342.7350474633204</c:v>
                </c:pt>
                <c:pt idx="22">
                  <c:v>5332.8797222559406</c:v>
                </c:pt>
                <c:pt idx="23">
                  <c:v>5299.7211546622166</c:v>
                </c:pt>
                <c:pt idx="24">
                  <c:v>5275.0238060273505</c:v>
                </c:pt>
                <c:pt idx="25">
                  <c:v>0</c:v>
                </c:pt>
                <c:pt idx="26">
                  <c:v>5239.5011639670847</c:v>
                </c:pt>
                <c:pt idx="27">
                  <c:v>5159.374882084041</c:v>
                </c:pt>
                <c:pt idx="28">
                  <c:v>5157.039637935186</c:v>
                </c:pt>
                <c:pt idx="29">
                  <c:v>0</c:v>
                </c:pt>
                <c:pt idx="30">
                  <c:v>5153.8531983491703</c:v>
                </c:pt>
                <c:pt idx="31">
                  <c:v>5150.9830911366944</c:v>
                </c:pt>
                <c:pt idx="32">
                  <c:v>5147.9876782277352</c:v>
                </c:pt>
                <c:pt idx="33">
                  <c:v>5144.7410043603923</c:v>
                </c:pt>
                <c:pt idx="34">
                  <c:v>0</c:v>
                </c:pt>
                <c:pt idx="35">
                  <c:v>5141.6528867665875</c:v>
                </c:pt>
                <c:pt idx="36">
                  <c:v>5138.8806732327857</c:v>
                </c:pt>
                <c:pt idx="37">
                  <c:v>5133.8107175034029</c:v>
                </c:pt>
                <c:pt idx="38">
                  <c:v>5128.5229966811003</c:v>
                </c:pt>
                <c:pt idx="39">
                  <c:v>5123.7726677774172</c:v>
                </c:pt>
                <c:pt idx="40">
                  <c:v>5118.8044813994647</c:v>
                </c:pt>
                <c:pt idx="41">
                  <c:v>5113.8387048522563</c:v>
                </c:pt>
                <c:pt idx="42">
                  <c:v>5110.7504535753005</c:v>
                </c:pt>
                <c:pt idx="43">
                  <c:v>5108.7811203081465</c:v>
                </c:pt>
                <c:pt idx="44">
                  <c:v>5106.8969462010564</c:v>
                </c:pt>
                <c:pt idx="45">
                  <c:v>5104.8561497472501</c:v>
                </c:pt>
                <c:pt idx="46">
                  <c:v>5102.8785362484596</c:v>
                </c:pt>
                <c:pt idx="47">
                  <c:v>5100.7130182147339</c:v>
                </c:pt>
                <c:pt idx="48">
                  <c:v>5100.4305932235848</c:v>
                </c:pt>
                <c:pt idx="49">
                  <c:v>5099.9912810012638</c:v>
                </c:pt>
                <c:pt idx="50">
                  <c:v>5098.8930832218575</c:v>
                </c:pt>
                <c:pt idx="51">
                  <c:v>5096.7597798777579</c:v>
                </c:pt>
                <c:pt idx="52">
                  <c:v>5093.7174579008333</c:v>
                </c:pt>
                <c:pt idx="53">
                  <c:v>5084.1886419297361</c:v>
                </c:pt>
                <c:pt idx="54">
                  <c:v>5074.4809441952957</c:v>
                </c:pt>
                <c:pt idx="55">
                  <c:v>5064.8763344426297</c:v>
                </c:pt>
                <c:pt idx="56">
                  <c:v>5054.8434593271704</c:v>
                </c:pt>
                <c:pt idx="57">
                  <c:v>5044.789322455742</c:v>
                </c:pt>
                <c:pt idx="58">
                  <c:v>5041.9809496838097</c:v>
                </c:pt>
                <c:pt idx="59">
                  <c:v>5038.7055030319925</c:v>
                </c:pt>
                <c:pt idx="60">
                  <c:v>5035.8988244008078</c:v>
                </c:pt>
                <c:pt idx="61">
                  <c:v>5032.7812096446251</c:v>
                </c:pt>
                <c:pt idx="62">
                  <c:v>5027.8261898293058</c:v>
                </c:pt>
                <c:pt idx="63">
                  <c:v>5024.8045146497407</c:v>
                </c:pt>
                <c:pt idx="64">
                  <c:v>5019.8222928707601</c:v>
                </c:pt>
                <c:pt idx="65">
                  <c:v>5017.8612211359814</c:v>
                </c:pt>
                <c:pt idx="66">
                  <c:v>5017.7367215802051</c:v>
                </c:pt>
                <c:pt idx="67">
                  <c:v>5014.8425423170302</c:v>
                </c:pt>
                <c:pt idx="68">
                  <c:v>5004.6417793498185</c:v>
                </c:pt>
                <c:pt idx="69">
                  <c:v>4994.6687708243962</c:v>
                </c:pt>
                <c:pt idx="70">
                  <c:v>4984.7057090771332</c:v>
                </c:pt>
                <c:pt idx="71">
                  <c:v>4974.6286304992282</c:v>
                </c:pt>
                <c:pt idx="72">
                  <c:v>4972.8003466745649</c:v>
                </c:pt>
                <c:pt idx="73">
                  <c:v>4967.8749497065937</c:v>
                </c:pt>
                <c:pt idx="74">
                  <c:v>4964.747505893316</c:v>
                </c:pt>
                <c:pt idx="75">
                  <c:v>4961.8686512191834</c:v>
                </c:pt>
                <c:pt idx="76">
                  <c:v>4956.7630605182449</c:v>
                </c:pt>
                <c:pt idx="77">
                  <c:v>4946.7451840507292</c:v>
                </c:pt>
                <c:pt idx="78">
                  <c:v>4936.9226776317091</c:v>
                </c:pt>
                <c:pt idx="79">
                  <c:v>4926.1538668105386</c:v>
                </c:pt>
                <c:pt idx="80">
                  <c:v>4919.9571081455015</c:v>
                </c:pt>
                <c:pt idx="81">
                  <c:v>4899.9137800845601</c:v>
                </c:pt>
                <c:pt idx="82">
                  <c:v>4820.0580556643372</c:v>
                </c:pt>
                <c:pt idx="83">
                  <c:v>4815.2698910471745</c:v>
                </c:pt>
                <c:pt idx="84">
                  <c:v>4812.1603840335156</c:v>
                </c:pt>
                <c:pt idx="85">
                  <c:v>4799.9150472578267</c:v>
                </c:pt>
                <c:pt idx="86">
                  <c:v>4780.1787566744561</c:v>
                </c:pt>
                <c:pt idx="87">
                  <c:v>4775.0157242249861</c:v>
                </c:pt>
                <c:pt idx="88">
                  <c:v>4758.8764953936052</c:v>
                </c:pt>
                <c:pt idx="89">
                  <c:v>4755.1792451020883</c:v>
                </c:pt>
                <c:pt idx="90">
                  <c:v>4680.1531268776598</c:v>
                </c:pt>
                <c:pt idx="91">
                  <c:v>4639.9601135650209</c:v>
                </c:pt>
                <c:pt idx="92">
                  <c:v>4635.1725316647007</c:v>
                </c:pt>
                <c:pt idx="93">
                  <c:v>4620.2272660451899</c:v>
                </c:pt>
                <c:pt idx="94">
                  <c:v>4600.2682476949012</c:v>
                </c:pt>
                <c:pt idx="95">
                  <c:v>4580.0253296304909</c:v>
                </c:pt>
                <c:pt idx="96">
                  <c:v>4560.1831014337286</c:v>
                </c:pt>
                <c:pt idx="97">
                  <c:v>4540.2359133985938</c:v>
                </c:pt>
                <c:pt idx="98">
                  <c:v>4535.0562144172009</c:v>
                </c:pt>
                <c:pt idx="99">
                  <c:v>4525.2377098385678</c:v>
                </c:pt>
                <c:pt idx="100">
                  <c:v>4520.0665756798371</c:v>
                </c:pt>
                <c:pt idx="101">
                  <c:v>4515.0755435484507</c:v>
                </c:pt>
                <c:pt idx="102">
                  <c:v>4512.1825984981851</c:v>
                </c:pt>
                <c:pt idx="103">
                  <c:v>4499.971612525711</c:v>
                </c:pt>
                <c:pt idx="104">
                  <c:v>4494.9916901928655</c:v>
                </c:pt>
                <c:pt idx="105">
                  <c:v>4492.2229857989178</c:v>
                </c:pt>
                <c:pt idx="106">
                  <c:v>4488.1892738940915</c:v>
                </c:pt>
                <c:pt idx="107">
                  <c:v>4486.1289525888442</c:v>
                </c:pt>
                <c:pt idx="108">
                  <c:v>4477.9806061433783</c:v>
                </c:pt>
                <c:pt idx="109">
                  <c:v>4460.121397974629</c:v>
                </c:pt>
                <c:pt idx="110">
                  <c:v>4454.9876145514218</c:v>
                </c:pt>
                <c:pt idx="111">
                  <c:v>4440.0431646293073</c:v>
                </c:pt>
                <c:pt idx="112">
                  <c:v>4420.2439265330449</c:v>
                </c:pt>
                <c:pt idx="113">
                  <c:v>4344.8773915765223</c:v>
                </c:pt>
                <c:pt idx="114">
                  <c:v>4340.0419567642984</c:v>
                </c:pt>
                <c:pt idx="115">
                  <c:v>4335.1513532963791</c:v>
                </c:pt>
                <c:pt idx="116">
                  <c:v>4333.2421620879986</c:v>
                </c:pt>
                <c:pt idx="117">
                  <c:v>4331.1888046665417</c:v>
                </c:pt>
                <c:pt idx="118">
                  <c:v>4329.0781135643965</c:v>
                </c:pt>
                <c:pt idx="119">
                  <c:v>4327.1124531214982</c:v>
                </c:pt>
                <c:pt idx="120">
                  <c:v>4325.2050330865886</c:v>
                </c:pt>
                <c:pt idx="121">
                  <c:v>4322.9802411707533</c:v>
                </c:pt>
                <c:pt idx="122">
                  <c:v>4321.1603825831417</c:v>
                </c:pt>
                <c:pt idx="123">
                  <c:v>4319.1676437378474</c:v>
                </c:pt>
                <c:pt idx="124">
                  <c:v>4317.204234812828</c:v>
                </c:pt>
                <c:pt idx="125">
                  <c:v>4315.1258177676336</c:v>
                </c:pt>
                <c:pt idx="126">
                  <c:v>4313.1056142944635</c:v>
                </c:pt>
                <c:pt idx="127">
                  <c:v>4311.1724340048413</c:v>
                </c:pt>
                <c:pt idx="128">
                  <c:v>4309.2973747128317</c:v>
                </c:pt>
                <c:pt idx="129">
                  <c:v>4307.249699082271</c:v>
                </c:pt>
                <c:pt idx="130">
                  <c:v>4305.2313403401358</c:v>
                </c:pt>
                <c:pt idx="131">
                  <c:v>4303.0981611364932</c:v>
                </c:pt>
                <c:pt idx="132">
                  <c:v>4301.0519590705189</c:v>
                </c:pt>
                <c:pt idx="133">
                  <c:v>4299.0926724581177</c:v>
                </c:pt>
                <c:pt idx="134">
                  <c:v>4298.0843901128565</c:v>
                </c:pt>
                <c:pt idx="135">
                  <c:v>4297.2202422215632</c:v>
                </c:pt>
                <c:pt idx="136">
                  <c:v>4296.1545794740068</c:v>
                </c:pt>
                <c:pt idx="137">
                  <c:v>4295.1466417488291</c:v>
                </c:pt>
                <c:pt idx="138">
                  <c:v>4294.196408774259</c:v>
                </c:pt>
                <c:pt idx="139">
                  <c:v>4293.1887007958039</c:v>
                </c:pt>
                <c:pt idx="140">
                  <c:v>4291.1160733680117</c:v>
                </c:pt>
                <c:pt idx="141">
                  <c:v>4019.9158958305779</c:v>
                </c:pt>
                <c:pt idx="142">
                  <c:v>4015.0699565252003</c:v>
                </c:pt>
                <c:pt idx="143">
                  <c:v>4010.0321669779942</c:v>
                </c:pt>
                <c:pt idx="144">
                  <c:v>4009.086194695004</c:v>
                </c:pt>
                <c:pt idx="145">
                  <c:v>4006.9720719201227</c:v>
                </c:pt>
                <c:pt idx="146">
                  <c:v>4004.9697330887284</c:v>
                </c:pt>
                <c:pt idx="147">
                  <c:v>4002.9400948926473</c:v>
                </c:pt>
                <c:pt idx="148">
                  <c:v>4000.9665566952781</c:v>
                </c:pt>
                <c:pt idx="149">
                  <c:v>3996.0209522964219</c:v>
                </c:pt>
              </c:numCache>
            </c:numRef>
          </c:xVal>
          <c:yVal>
            <c:numRef>
              <c:f>Yields_24Mg_ap!$P$104:$P$253</c:f>
              <c:numCache>
                <c:formatCode>General</c:formatCode>
                <c:ptCount val="150"/>
                <c:pt idx="0">
                  <c:v>4.0883733709220788E-3</c:v>
                </c:pt>
                <c:pt idx="1">
                  <c:v>4.0132606069277783E-3</c:v>
                </c:pt>
                <c:pt idx="2">
                  <c:v>2.9867728630351303E-3</c:v>
                </c:pt>
                <c:pt idx="3">
                  <c:v>2.7342390569479818E-3</c:v>
                </c:pt>
                <c:pt idx="4">
                  <c:v>3.1309049728909448E-3</c:v>
                </c:pt>
                <c:pt idx="5">
                  <c:v>4.4542393450983826E-3</c:v>
                </c:pt>
                <c:pt idx="6">
                  <c:v>5.310888565910765E-3</c:v>
                </c:pt>
                <c:pt idx="7">
                  <c:v>8.4246628833237885E-3</c:v>
                </c:pt>
                <c:pt idx="8">
                  <c:v>1.8695051706133999E-2</c:v>
                </c:pt>
                <c:pt idx="9">
                  <c:v>3.2593929606231892E-2</c:v>
                </c:pt>
                <c:pt idx="10">
                  <c:v>3.1998921522369217E-2</c:v>
                </c:pt>
                <c:pt idx="11">
                  <c:v>3.3160282493802908E-2</c:v>
                </c:pt>
                <c:pt idx="12">
                  <c:v>3.5038986887719947E-2</c:v>
                </c:pt>
                <c:pt idx="13">
                  <c:v>3.5388458878900762E-2</c:v>
                </c:pt>
                <c:pt idx="14">
                  <c:v>3.6878633158720683E-2</c:v>
                </c:pt>
                <c:pt idx="15">
                  <c:v>3.7013379169376567E-2</c:v>
                </c:pt>
                <c:pt idx="16">
                  <c:v>4.1744298606268153E-2</c:v>
                </c:pt>
                <c:pt idx="17">
                  <c:v>4.2826780021253986E-2</c:v>
                </c:pt>
                <c:pt idx="18">
                  <c:v>3.1684359735266822E-2</c:v>
                </c:pt>
                <c:pt idx="19">
                  <c:v>1.912454522572821E-2</c:v>
                </c:pt>
                <c:pt idx="20">
                  <c:v>2.1559452486115363E-2</c:v>
                </c:pt>
                <c:pt idx="21">
                  <c:v>2.7485746300629471E-2</c:v>
                </c:pt>
                <c:pt idx="22">
                  <c:v>6.6214768842525348E-2</c:v>
                </c:pt>
                <c:pt idx="23">
                  <c:v>0.20497497411114945</c:v>
                </c:pt>
                <c:pt idx="24">
                  <c:v>7.0899014961296747E-2</c:v>
                </c:pt>
                <c:pt idx="25">
                  <c:v>0</c:v>
                </c:pt>
                <c:pt idx="26">
                  <c:v>1.5142718231209671E-2</c:v>
                </c:pt>
                <c:pt idx="27">
                  <c:v>1.6785403345846713E-2</c:v>
                </c:pt>
                <c:pt idx="28">
                  <c:v>1.9820767766572479E-2</c:v>
                </c:pt>
                <c:pt idx="29">
                  <c:v>0</c:v>
                </c:pt>
                <c:pt idx="30">
                  <c:v>2.277560215597103E-2</c:v>
                </c:pt>
                <c:pt idx="31">
                  <c:v>2.2465782936238108E-2</c:v>
                </c:pt>
                <c:pt idx="32">
                  <c:v>2.5966451657831284E-2</c:v>
                </c:pt>
                <c:pt idx="33">
                  <c:v>2.6637926874386732E-2</c:v>
                </c:pt>
                <c:pt idx="34">
                  <c:v>0</c:v>
                </c:pt>
                <c:pt idx="35">
                  <c:v>2.9358701000492045E-2</c:v>
                </c:pt>
                <c:pt idx="36">
                  <c:v>3.1165463330908007E-2</c:v>
                </c:pt>
                <c:pt idx="37">
                  <c:v>3.1775529592159867E-2</c:v>
                </c:pt>
                <c:pt idx="38">
                  <c:v>3.7934732918380981E-2</c:v>
                </c:pt>
                <c:pt idx="39">
                  <c:v>5.3835621901128554E-2</c:v>
                </c:pt>
                <c:pt idx="40">
                  <c:v>7.5701272649544543E-2</c:v>
                </c:pt>
                <c:pt idx="41">
                  <c:v>8.6246950865373442E-2</c:v>
                </c:pt>
                <c:pt idx="42">
                  <c:v>8.6486664038891076E-2</c:v>
                </c:pt>
                <c:pt idx="43">
                  <c:v>8.8437667611677262E-2</c:v>
                </c:pt>
                <c:pt idx="44">
                  <c:v>8.6464986549157463E-2</c:v>
                </c:pt>
                <c:pt idx="45">
                  <c:v>9.0340598627891441E-2</c:v>
                </c:pt>
                <c:pt idx="46">
                  <c:v>8.7902283934596412E-2</c:v>
                </c:pt>
                <c:pt idx="47">
                  <c:v>6.642160373004885E-2</c:v>
                </c:pt>
                <c:pt idx="48">
                  <c:v>7.0303520841764472E-2</c:v>
                </c:pt>
                <c:pt idx="49">
                  <c:v>6.720615146987223E-2</c:v>
                </c:pt>
                <c:pt idx="50">
                  <c:v>6.6167134106352998E-2</c:v>
                </c:pt>
                <c:pt idx="51">
                  <c:v>5.9516067329762813E-2</c:v>
                </c:pt>
                <c:pt idx="52">
                  <c:v>3.0494278636310015E-2</c:v>
                </c:pt>
                <c:pt idx="53">
                  <c:v>7.542985058228961E-3</c:v>
                </c:pt>
                <c:pt idx="54">
                  <c:v>9.1840484485014185E-3</c:v>
                </c:pt>
                <c:pt idx="55">
                  <c:v>1.3962625778629612E-2</c:v>
                </c:pt>
                <c:pt idx="56">
                  <c:v>2.0760466547577947E-2</c:v>
                </c:pt>
                <c:pt idx="57">
                  <c:v>3.6628514184623907E-2</c:v>
                </c:pt>
                <c:pt idx="58">
                  <c:v>3.7624079410822929E-2</c:v>
                </c:pt>
                <c:pt idx="59">
                  <c:v>4.0932786329004593E-2</c:v>
                </c:pt>
                <c:pt idx="60">
                  <c:v>3.9956803455723541E-2</c:v>
                </c:pt>
                <c:pt idx="61">
                  <c:v>3.4946498528465902E-2</c:v>
                </c:pt>
                <c:pt idx="62">
                  <c:v>2.8820813786142832E-2</c:v>
                </c:pt>
                <c:pt idx="63">
                  <c:v>2.5725466198589328E-2</c:v>
                </c:pt>
                <c:pt idx="64">
                  <c:v>1.4333784726496778E-2</c:v>
                </c:pt>
                <c:pt idx="65">
                  <c:v>8.5612811380888342E-3</c:v>
                </c:pt>
                <c:pt idx="66">
                  <c:v>8.846397024393729E-3</c:v>
                </c:pt>
                <c:pt idx="67">
                  <c:v>6.4796285142512972E-3</c:v>
                </c:pt>
                <c:pt idx="68">
                  <c:v>4.4671444455760346E-3</c:v>
                </c:pt>
                <c:pt idx="69">
                  <c:v>5.4799460629057044E-3</c:v>
                </c:pt>
                <c:pt idx="70">
                  <c:v>7.5659017724508905E-3</c:v>
                </c:pt>
                <c:pt idx="71">
                  <c:v>8.806529379302333E-3</c:v>
                </c:pt>
                <c:pt idx="72">
                  <c:v>8.5907467151209501E-3</c:v>
                </c:pt>
                <c:pt idx="73">
                  <c:v>8.9040977315613615E-3</c:v>
                </c:pt>
                <c:pt idx="74">
                  <c:v>8.5163179893708134E-3</c:v>
                </c:pt>
                <c:pt idx="75">
                  <c:v>8.1445598297801656E-3</c:v>
                </c:pt>
                <c:pt idx="76">
                  <c:v>7.5665114814122188E-3</c:v>
                </c:pt>
                <c:pt idx="77">
                  <c:v>6.8980932315918066E-3</c:v>
                </c:pt>
                <c:pt idx="78">
                  <c:v>6.7353972372950271E-3</c:v>
                </c:pt>
                <c:pt idx="79">
                  <c:v>6.8693853027963526E-3</c:v>
                </c:pt>
                <c:pt idx="80">
                  <c:v>6.129010140102544E-3</c:v>
                </c:pt>
                <c:pt idx="81">
                  <c:v>3.3813550594454806E-3</c:v>
                </c:pt>
                <c:pt idx="82">
                  <c:v>3.5982452835266574E-3</c:v>
                </c:pt>
                <c:pt idx="83">
                  <c:v>6.7159085861053791E-3</c:v>
                </c:pt>
                <c:pt idx="84">
                  <c:v>1.1278491040705375E-2</c:v>
                </c:pt>
                <c:pt idx="85">
                  <c:v>5.2283256121773661E-2</c:v>
                </c:pt>
                <c:pt idx="86">
                  <c:v>5.1145897495805101E-2</c:v>
                </c:pt>
                <c:pt idx="87">
                  <c:v>2.2999682489284013E-2</c:v>
                </c:pt>
                <c:pt idx="88">
                  <c:v>1.2725965923161017E-2</c:v>
                </c:pt>
                <c:pt idx="89">
                  <c:v>1.0513657246601013E-2</c:v>
                </c:pt>
                <c:pt idx="90">
                  <c:v>7.9827599218494517E-3</c:v>
                </c:pt>
                <c:pt idx="91">
                  <c:v>3.4927567882361503E-2</c:v>
                </c:pt>
                <c:pt idx="92">
                  <c:v>5.9989417522818465E-2</c:v>
                </c:pt>
                <c:pt idx="93">
                  <c:v>0.15864399836132734</c:v>
                </c:pt>
                <c:pt idx="94">
                  <c:v>6.1001788908765654E-2</c:v>
                </c:pt>
                <c:pt idx="95">
                  <c:v>0.1398463929779647</c:v>
                </c:pt>
                <c:pt idx="96">
                  <c:v>0.28746276991809383</c:v>
                </c:pt>
                <c:pt idx="97">
                  <c:v>0.16267310233867724</c:v>
                </c:pt>
                <c:pt idx="98">
                  <c:v>0.13850438541796567</c:v>
                </c:pt>
                <c:pt idx="99">
                  <c:v>8.3810592194603531E-2</c:v>
                </c:pt>
                <c:pt idx="100">
                  <c:v>4.5261096816997588E-2</c:v>
                </c:pt>
                <c:pt idx="101">
                  <c:v>2.688821752265861E-2</c:v>
                </c:pt>
                <c:pt idx="102">
                  <c:v>8.2642095817557076E-3</c:v>
                </c:pt>
                <c:pt idx="103">
                  <c:v>4.410543126882196E-3</c:v>
                </c:pt>
                <c:pt idx="104">
                  <c:v>7.6924909715343796E-3</c:v>
                </c:pt>
                <c:pt idx="105">
                  <c:v>1.2317963988275253E-2</c:v>
                </c:pt>
                <c:pt idx="106">
                  <c:v>2.4136496046608405E-2</c:v>
                </c:pt>
                <c:pt idx="107">
                  <c:v>3.3631963482298619E-2</c:v>
                </c:pt>
                <c:pt idx="108">
                  <c:v>6.8892892486487861E-2</c:v>
                </c:pt>
                <c:pt idx="109">
                  <c:v>8.9624289389271763E-2</c:v>
                </c:pt>
                <c:pt idx="110">
                  <c:v>5.9624871660030554E-2</c:v>
                </c:pt>
                <c:pt idx="111">
                  <c:v>1.6500263491475695E-2</c:v>
                </c:pt>
                <c:pt idx="112">
                  <c:v>6.5204745215279849E-3</c:v>
                </c:pt>
                <c:pt idx="113">
                  <c:v>2.3542949848612041E-3</c:v>
                </c:pt>
                <c:pt idx="114">
                  <c:v>2.5627305215280829E-3</c:v>
                </c:pt>
                <c:pt idx="115">
                  <c:v>4.8232559656060624E-3</c:v>
                </c:pt>
                <c:pt idx="116">
                  <c:v>6.2304832271104903E-3</c:v>
                </c:pt>
                <c:pt idx="117">
                  <c:v>9.5193922719105876E-3</c:v>
                </c:pt>
                <c:pt idx="118">
                  <c:v>1.3658420345738919E-2</c:v>
                </c:pt>
                <c:pt idx="119">
                  <c:v>2.088247484833641E-2</c:v>
                </c:pt>
                <c:pt idx="120">
                  <c:v>2.7067786220920615E-2</c:v>
                </c:pt>
                <c:pt idx="121">
                  <c:v>3.2004992422216279E-2</c:v>
                </c:pt>
                <c:pt idx="122">
                  <c:v>3.6913421765796608E-2</c:v>
                </c:pt>
                <c:pt idx="123">
                  <c:v>3.991561181434599E-2</c:v>
                </c:pt>
                <c:pt idx="124">
                  <c:v>4.0021265912514398E-2</c:v>
                </c:pt>
                <c:pt idx="125">
                  <c:v>4.1239558801104692E-2</c:v>
                </c:pt>
                <c:pt idx="126">
                  <c:v>4.4206435866144263E-2</c:v>
                </c:pt>
                <c:pt idx="127">
                  <c:v>4.0273121900730693E-2</c:v>
                </c:pt>
                <c:pt idx="128">
                  <c:v>4.0931705110809589E-2</c:v>
                </c:pt>
                <c:pt idx="129">
                  <c:v>4.1690742588993364E-2</c:v>
                </c:pt>
                <c:pt idx="130">
                  <c:v>4.2335393410945561E-2</c:v>
                </c:pt>
                <c:pt idx="131">
                  <c:v>4.759198324857912E-2</c:v>
                </c:pt>
                <c:pt idx="132">
                  <c:v>4.6434289937184382E-2</c:v>
                </c:pt>
                <c:pt idx="133">
                  <c:v>3.1529672710391254E-2</c:v>
                </c:pt>
                <c:pt idx="134">
                  <c:v>1.9662505335970103E-2</c:v>
                </c:pt>
                <c:pt idx="135">
                  <c:v>6.6163890358836843E-3</c:v>
                </c:pt>
                <c:pt idx="136">
                  <c:v>3.7838029884684097E-3</c:v>
                </c:pt>
                <c:pt idx="137">
                  <c:v>3.4381791336949852E-3</c:v>
                </c:pt>
                <c:pt idx="138">
                  <c:v>2.7409557093014112E-3</c:v>
                </c:pt>
                <c:pt idx="139">
                  <c:v>2.3045475093852576E-3</c:v>
                </c:pt>
                <c:pt idx="140">
                  <c:v>1.933050523347826E-3</c:v>
                </c:pt>
                <c:pt idx="141">
                  <c:v>2.7556707179139162E-3</c:v>
                </c:pt>
                <c:pt idx="142">
                  <c:v>3.1263511491003426E-3</c:v>
                </c:pt>
                <c:pt idx="143">
                  <c:v>2.3518295790018752E-3</c:v>
                </c:pt>
                <c:pt idx="144">
                  <c:v>2.7646995507114068E-3</c:v>
                </c:pt>
                <c:pt idx="145">
                  <c:v>2.4952221635538693E-3</c:v>
                </c:pt>
                <c:pt idx="146">
                  <c:v>1.8496441252394845E-3</c:v>
                </c:pt>
                <c:pt idx="147">
                  <c:v>1.6963302189492888E-3</c:v>
                </c:pt>
                <c:pt idx="148">
                  <c:v>1.2592226750564577E-3</c:v>
                </c:pt>
                <c:pt idx="149">
                  <c:v>7.1233792386994328E-4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F2-1646-A997-16CFE9759694}"/>
            </c:ext>
          </c:extLst>
        </c:ser>
        <c:ser>
          <c:idx val="3"/>
          <c:order val="3"/>
          <c:tx>
            <c:v>Y2/Q_rescan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Yields_24Mg_ap!$O$104:$O$253</c:f>
              <c:numCache>
                <c:formatCode>0.00</c:formatCode>
                <c:ptCount val="150"/>
                <c:pt idx="0">
                  <c:v>5439.2607566214929</c:v>
                </c:pt>
                <c:pt idx="1">
                  <c:v>5435.4051643580042</c:v>
                </c:pt>
                <c:pt idx="2">
                  <c:v>5424.3643575506312</c:v>
                </c:pt>
                <c:pt idx="3">
                  <c:v>5389.8575705964986</c:v>
                </c:pt>
                <c:pt idx="4">
                  <c:v>5385.9550377955384</c:v>
                </c:pt>
                <c:pt idx="5">
                  <c:v>5383.8592194150369</c:v>
                </c:pt>
                <c:pt idx="6">
                  <c:v>5382.9242935571729</c:v>
                </c:pt>
                <c:pt idx="7">
                  <c:v>5380.0877741088507</c:v>
                </c:pt>
                <c:pt idx="8">
                  <c:v>5374.8035280609283</c:v>
                </c:pt>
                <c:pt idx="9">
                  <c:v>5369.6506681785168</c:v>
                </c:pt>
                <c:pt idx="10">
                  <c:v>5368.0409062595036</c:v>
                </c:pt>
                <c:pt idx="11">
                  <c:v>5366.0451366398538</c:v>
                </c:pt>
                <c:pt idx="12">
                  <c:v>5363.8566546972352</c:v>
                </c:pt>
                <c:pt idx="13">
                  <c:v>5361.8938374665595</c:v>
                </c:pt>
                <c:pt idx="14">
                  <c:v>5359.834874369878</c:v>
                </c:pt>
                <c:pt idx="15">
                  <c:v>5357.9049555666588</c:v>
                </c:pt>
                <c:pt idx="16">
                  <c:v>5354.7856552128305</c:v>
                </c:pt>
                <c:pt idx="17">
                  <c:v>5354.7856552128305</c:v>
                </c:pt>
                <c:pt idx="18">
                  <c:v>5352.0529943631309</c:v>
                </c:pt>
                <c:pt idx="19">
                  <c:v>5348.5819136954178</c:v>
                </c:pt>
                <c:pt idx="20">
                  <c:v>5346.9431836589501</c:v>
                </c:pt>
                <c:pt idx="21">
                  <c:v>5342.7350474633204</c:v>
                </c:pt>
                <c:pt idx="22">
                  <c:v>5332.8797222559406</c:v>
                </c:pt>
                <c:pt idx="23">
                  <c:v>5299.7211546622166</c:v>
                </c:pt>
                <c:pt idx="24">
                  <c:v>5275.0238060273505</c:v>
                </c:pt>
                <c:pt idx="25">
                  <c:v>0</c:v>
                </c:pt>
                <c:pt idx="26">
                  <c:v>5239.5011639670847</c:v>
                </c:pt>
                <c:pt idx="27">
                  <c:v>5159.374882084041</c:v>
                </c:pt>
                <c:pt idx="28">
                  <c:v>5157.039637935186</c:v>
                </c:pt>
                <c:pt idx="29">
                  <c:v>0</c:v>
                </c:pt>
                <c:pt idx="30">
                  <c:v>5153.8531983491703</c:v>
                </c:pt>
                <c:pt idx="31">
                  <c:v>5150.9830911366944</c:v>
                </c:pt>
                <c:pt idx="32">
                  <c:v>5147.9876782277352</c:v>
                </c:pt>
                <c:pt idx="33">
                  <c:v>5144.7410043603923</c:v>
                </c:pt>
                <c:pt idx="34">
                  <c:v>0</c:v>
                </c:pt>
                <c:pt idx="35">
                  <c:v>5141.6528867665875</c:v>
                </c:pt>
                <c:pt idx="36">
                  <c:v>5138.8806732327857</c:v>
                </c:pt>
                <c:pt idx="37">
                  <c:v>5133.8107175034029</c:v>
                </c:pt>
                <c:pt idx="38">
                  <c:v>5128.5229966811003</c:v>
                </c:pt>
                <c:pt idx="39">
                  <c:v>5123.7726677774172</c:v>
                </c:pt>
                <c:pt idx="40">
                  <c:v>5118.8044813994647</c:v>
                </c:pt>
                <c:pt idx="41">
                  <c:v>5113.8387048522563</c:v>
                </c:pt>
                <c:pt idx="42">
                  <c:v>5110.7504535753005</c:v>
                </c:pt>
                <c:pt idx="43">
                  <c:v>5108.7811203081465</c:v>
                </c:pt>
                <c:pt idx="44">
                  <c:v>5106.8969462010564</c:v>
                </c:pt>
                <c:pt idx="45">
                  <c:v>5104.8561497472501</c:v>
                </c:pt>
                <c:pt idx="46">
                  <c:v>5102.8785362484596</c:v>
                </c:pt>
                <c:pt idx="47">
                  <c:v>5100.7130182147339</c:v>
                </c:pt>
                <c:pt idx="48">
                  <c:v>5100.4305932235848</c:v>
                </c:pt>
                <c:pt idx="49">
                  <c:v>5099.9912810012638</c:v>
                </c:pt>
                <c:pt idx="50">
                  <c:v>5098.8930832218575</c:v>
                </c:pt>
                <c:pt idx="51">
                  <c:v>5096.7597798777579</c:v>
                </c:pt>
                <c:pt idx="52">
                  <c:v>5093.7174579008333</c:v>
                </c:pt>
                <c:pt idx="53">
                  <c:v>5084.1886419297361</c:v>
                </c:pt>
                <c:pt idx="54">
                  <c:v>5074.4809441952957</c:v>
                </c:pt>
                <c:pt idx="55">
                  <c:v>5064.8763344426297</c:v>
                </c:pt>
                <c:pt idx="56">
                  <c:v>5054.8434593271704</c:v>
                </c:pt>
                <c:pt idx="57">
                  <c:v>5044.789322455742</c:v>
                </c:pt>
                <c:pt idx="58">
                  <c:v>5041.9809496838097</c:v>
                </c:pt>
                <c:pt idx="59">
                  <c:v>5038.7055030319925</c:v>
                </c:pt>
                <c:pt idx="60">
                  <c:v>5035.8988244008078</c:v>
                </c:pt>
                <c:pt idx="61">
                  <c:v>5032.7812096446251</c:v>
                </c:pt>
                <c:pt idx="62">
                  <c:v>5027.8261898293058</c:v>
                </c:pt>
                <c:pt idx="63">
                  <c:v>5024.8045146497407</c:v>
                </c:pt>
                <c:pt idx="64">
                  <c:v>5019.8222928707601</c:v>
                </c:pt>
                <c:pt idx="65">
                  <c:v>5017.8612211359814</c:v>
                </c:pt>
                <c:pt idx="66">
                  <c:v>5017.7367215802051</c:v>
                </c:pt>
                <c:pt idx="67">
                  <c:v>5014.8425423170302</c:v>
                </c:pt>
                <c:pt idx="68">
                  <c:v>5004.6417793498185</c:v>
                </c:pt>
                <c:pt idx="69">
                  <c:v>4994.6687708243962</c:v>
                </c:pt>
                <c:pt idx="70">
                  <c:v>4984.7057090771332</c:v>
                </c:pt>
                <c:pt idx="71">
                  <c:v>4974.6286304992282</c:v>
                </c:pt>
                <c:pt idx="72">
                  <c:v>4972.8003466745649</c:v>
                </c:pt>
                <c:pt idx="73">
                  <c:v>4967.8749497065937</c:v>
                </c:pt>
                <c:pt idx="74">
                  <c:v>4964.747505893316</c:v>
                </c:pt>
                <c:pt idx="75">
                  <c:v>4961.8686512191834</c:v>
                </c:pt>
                <c:pt idx="76">
                  <c:v>4956.7630605182449</c:v>
                </c:pt>
                <c:pt idx="77">
                  <c:v>4946.7451840507292</c:v>
                </c:pt>
                <c:pt idx="78">
                  <c:v>4936.9226776317091</c:v>
                </c:pt>
                <c:pt idx="79">
                  <c:v>4926.1538668105386</c:v>
                </c:pt>
                <c:pt idx="80">
                  <c:v>4919.9571081455015</c:v>
                </c:pt>
                <c:pt idx="81">
                  <c:v>4899.9137800845601</c:v>
                </c:pt>
                <c:pt idx="82">
                  <c:v>4820.0580556643372</c:v>
                </c:pt>
                <c:pt idx="83">
                  <c:v>4815.2698910471745</c:v>
                </c:pt>
                <c:pt idx="84">
                  <c:v>4812.1603840335156</c:v>
                </c:pt>
                <c:pt idx="85">
                  <c:v>4799.9150472578267</c:v>
                </c:pt>
                <c:pt idx="86">
                  <c:v>4780.1787566744561</c:v>
                </c:pt>
                <c:pt idx="87">
                  <c:v>4775.0157242249861</c:v>
                </c:pt>
                <c:pt idx="88">
                  <c:v>4758.8764953936052</c:v>
                </c:pt>
                <c:pt idx="89">
                  <c:v>4755.1792451020883</c:v>
                </c:pt>
                <c:pt idx="90">
                  <c:v>4680.1531268776598</c:v>
                </c:pt>
                <c:pt idx="91">
                  <c:v>4639.9601135650209</c:v>
                </c:pt>
                <c:pt idx="92">
                  <c:v>4635.1725316647007</c:v>
                </c:pt>
                <c:pt idx="93">
                  <c:v>4620.2272660451899</c:v>
                </c:pt>
                <c:pt idx="94">
                  <c:v>4600.2682476949012</c:v>
                </c:pt>
                <c:pt idx="95">
                  <c:v>4580.0253296304909</c:v>
                </c:pt>
                <c:pt idx="96">
                  <c:v>4560.1831014337286</c:v>
                </c:pt>
                <c:pt idx="97">
                  <c:v>4540.2359133985938</c:v>
                </c:pt>
                <c:pt idx="98">
                  <c:v>4535.0562144172009</c:v>
                </c:pt>
                <c:pt idx="99">
                  <c:v>4525.2377098385678</c:v>
                </c:pt>
                <c:pt idx="100">
                  <c:v>4520.0665756798371</c:v>
                </c:pt>
                <c:pt idx="101">
                  <c:v>4515.0755435484507</c:v>
                </c:pt>
                <c:pt idx="102">
                  <c:v>4512.1825984981851</c:v>
                </c:pt>
                <c:pt idx="103">
                  <c:v>4499.971612525711</c:v>
                </c:pt>
                <c:pt idx="104">
                  <c:v>4494.9916901928655</c:v>
                </c:pt>
                <c:pt idx="105">
                  <c:v>4492.2229857989178</c:v>
                </c:pt>
                <c:pt idx="106">
                  <c:v>4488.1892738940915</c:v>
                </c:pt>
                <c:pt idx="107">
                  <c:v>4486.1289525888442</c:v>
                </c:pt>
                <c:pt idx="108">
                  <c:v>4477.9806061433783</c:v>
                </c:pt>
                <c:pt idx="109">
                  <c:v>4460.121397974629</c:v>
                </c:pt>
                <c:pt idx="110">
                  <c:v>4454.9876145514218</c:v>
                </c:pt>
                <c:pt idx="111">
                  <c:v>4440.0431646293073</c:v>
                </c:pt>
                <c:pt idx="112">
                  <c:v>4420.2439265330449</c:v>
                </c:pt>
                <c:pt idx="113">
                  <c:v>4344.8773915765223</c:v>
                </c:pt>
                <c:pt idx="114">
                  <c:v>4340.0419567642984</c:v>
                </c:pt>
                <c:pt idx="115">
                  <c:v>4335.1513532963791</c:v>
                </c:pt>
                <c:pt idx="116">
                  <c:v>4333.2421620879986</c:v>
                </c:pt>
                <c:pt idx="117">
                  <c:v>4331.1888046665417</c:v>
                </c:pt>
                <c:pt idx="118">
                  <c:v>4329.0781135643965</c:v>
                </c:pt>
                <c:pt idx="119">
                  <c:v>4327.1124531214982</c:v>
                </c:pt>
                <c:pt idx="120">
                  <c:v>4325.2050330865886</c:v>
                </c:pt>
                <c:pt idx="121">
                  <c:v>4322.9802411707533</c:v>
                </c:pt>
                <c:pt idx="122">
                  <c:v>4321.1603825831417</c:v>
                </c:pt>
                <c:pt idx="123">
                  <c:v>4319.1676437378474</c:v>
                </c:pt>
                <c:pt idx="124">
                  <c:v>4317.204234812828</c:v>
                </c:pt>
                <c:pt idx="125">
                  <c:v>4315.1258177676336</c:v>
                </c:pt>
                <c:pt idx="126">
                  <c:v>4313.1056142944635</c:v>
                </c:pt>
                <c:pt idx="127">
                  <c:v>4311.1724340048413</c:v>
                </c:pt>
                <c:pt idx="128">
                  <c:v>4309.2973747128317</c:v>
                </c:pt>
                <c:pt idx="129">
                  <c:v>4307.249699082271</c:v>
                </c:pt>
                <c:pt idx="130">
                  <c:v>4305.2313403401358</c:v>
                </c:pt>
                <c:pt idx="131">
                  <c:v>4303.0981611364932</c:v>
                </c:pt>
                <c:pt idx="132">
                  <c:v>4301.0519590705189</c:v>
                </c:pt>
                <c:pt idx="133">
                  <c:v>4299.0926724581177</c:v>
                </c:pt>
                <c:pt idx="134">
                  <c:v>4298.0843901128565</c:v>
                </c:pt>
                <c:pt idx="135">
                  <c:v>4297.2202422215632</c:v>
                </c:pt>
                <c:pt idx="136">
                  <c:v>4296.1545794740068</c:v>
                </c:pt>
                <c:pt idx="137">
                  <c:v>4295.1466417488291</c:v>
                </c:pt>
                <c:pt idx="138">
                  <c:v>4294.196408774259</c:v>
                </c:pt>
                <c:pt idx="139">
                  <c:v>4293.1887007958039</c:v>
                </c:pt>
                <c:pt idx="140">
                  <c:v>4291.1160733680117</c:v>
                </c:pt>
                <c:pt idx="141">
                  <c:v>4019.9158958305779</c:v>
                </c:pt>
                <c:pt idx="142">
                  <c:v>4015.0699565252003</c:v>
                </c:pt>
                <c:pt idx="143">
                  <c:v>4010.0321669779942</c:v>
                </c:pt>
                <c:pt idx="144">
                  <c:v>4009.086194695004</c:v>
                </c:pt>
                <c:pt idx="145">
                  <c:v>4006.9720719201227</c:v>
                </c:pt>
                <c:pt idx="146">
                  <c:v>4004.9697330887284</c:v>
                </c:pt>
                <c:pt idx="147">
                  <c:v>4002.9400948926473</c:v>
                </c:pt>
                <c:pt idx="148">
                  <c:v>4000.9665566952781</c:v>
                </c:pt>
                <c:pt idx="149">
                  <c:v>3996.0209522964219</c:v>
                </c:pt>
              </c:numCache>
            </c:numRef>
          </c:xVal>
          <c:yVal>
            <c:numRef>
              <c:f>Yields_24Mg_ap!$R$104:$R$253</c:f>
              <c:numCache>
                <c:formatCode>General</c:formatCode>
                <c:ptCount val="150"/>
                <c:pt idx="0">
                  <c:v>3.9943019602690141E-3</c:v>
                </c:pt>
                <c:pt idx="1">
                  <c:v>3.2886120557056265E-3</c:v>
                </c:pt>
                <c:pt idx="2">
                  <c:v>3.1389229756592896E-3</c:v>
                </c:pt>
                <c:pt idx="3">
                  <c:v>2.7408890100658122E-3</c:v>
                </c:pt>
                <c:pt idx="4">
                  <c:v>3.3746183854148895E-3</c:v>
                </c:pt>
                <c:pt idx="5">
                  <c:v>4.2662417797599212E-3</c:v>
                </c:pt>
                <c:pt idx="6">
                  <c:v>4.7882612937264818E-3</c:v>
                </c:pt>
                <c:pt idx="7">
                  <c:v>7.5232987973134794E-3</c:v>
                </c:pt>
                <c:pt idx="8">
                  <c:v>1.8320776396701887E-2</c:v>
                </c:pt>
                <c:pt idx="9">
                  <c:v>2.9667980810335819E-2</c:v>
                </c:pt>
                <c:pt idx="10">
                  <c:v>3.0252523086161782E-2</c:v>
                </c:pt>
                <c:pt idx="11">
                  <c:v>3.1429774098498668E-2</c:v>
                </c:pt>
                <c:pt idx="12">
                  <c:v>3.1648822738159034E-2</c:v>
                </c:pt>
                <c:pt idx="13">
                  <c:v>3.1295309049541614E-2</c:v>
                </c:pt>
                <c:pt idx="14">
                  <c:v>3.2038105342262889E-2</c:v>
                </c:pt>
                <c:pt idx="15">
                  <c:v>3.4167982904394684E-2</c:v>
                </c:pt>
                <c:pt idx="16">
                  <c:v>3.8148074901377081E-2</c:v>
                </c:pt>
                <c:pt idx="17">
                  <c:v>3.7773054669972841E-2</c:v>
                </c:pt>
                <c:pt idx="18">
                  <c:v>2.9267496762219434E-2</c:v>
                </c:pt>
                <c:pt idx="19">
                  <c:v>1.7234514793034804E-2</c:v>
                </c:pt>
                <c:pt idx="20">
                  <c:v>1.8329595362000139E-2</c:v>
                </c:pt>
                <c:pt idx="21">
                  <c:v>2.519526744224368E-2</c:v>
                </c:pt>
                <c:pt idx="22">
                  <c:v>6.2047918775767714E-2</c:v>
                </c:pt>
                <c:pt idx="23">
                  <c:v>0.18178287884017949</c:v>
                </c:pt>
                <c:pt idx="24">
                  <c:v>6.6798401354985368E-2</c:v>
                </c:pt>
                <c:pt idx="25">
                  <c:v>0</c:v>
                </c:pt>
                <c:pt idx="26">
                  <c:v>1.3580299361343586E-2</c:v>
                </c:pt>
                <c:pt idx="27">
                  <c:v>1.6148812477181026E-2</c:v>
                </c:pt>
                <c:pt idx="28">
                  <c:v>1.7373467481645248E-2</c:v>
                </c:pt>
                <c:pt idx="29">
                  <c:v>0</c:v>
                </c:pt>
                <c:pt idx="30">
                  <c:v>2.0412245241704565E-2</c:v>
                </c:pt>
                <c:pt idx="31">
                  <c:v>2.1085655425920814E-2</c:v>
                </c:pt>
                <c:pt idx="32">
                  <c:v>2.3146092845515717E-2</c:v>
                </c:pt>
                <c:pt idx="33">
                  <c:v>2.5190213457300496E-2</c:v>
                </c:pt>
                <c:pt idx="34">
                  <c:v>0</c:v>
                </c:pt>
                <c:pt idx="35">
                  <c:v>2.7505330490405117E-2</c:v>
                </c:pt>
                <c:pt idx="36">
                  <c:v>2.7350236003059643E-2</c:v>
                </c:pt>
                <c:pt idx="37">
                  <c:v>2.8250470841180687E-2</c:v>
                </c:pt>
                <c:pt idx="38">
                  <c:v>3.4963252101135843E-2</c:v>
                </c:pt>
                <c:pt idx="39">
                  <c:v>4.8545108934054684E-2</c:v>
                </c:pt>
                <c:pt idx="40">
                  <c:v>6.4772490600370505E-2</c:v>
                </c:pt>
                <c:pt idx="41">
                  <c:v>7.9248460912998031E-2</c:v>
                </c:pt>
                <c:pt idx="42">
                  <c:v>7.835698331362502E-2</c:v>
                </c:pt>
                <c:pt idx="43">
                  <c:v>8.3916941230557041E-2</c:v>
                </c:pt>
                <c:pt idx="44">
                  <c:v>7.86750507501114E-2</c:v>
                </c:pt>
                <c:pt idx="45">
                  <c:v>8.0581021188756E-2</c:v>
                </c:pt>
                <c:pt idx="46">
                  <c:v>7.8234492603166367E-2</c:v>
                </c:pt>
                <c:pt idx="47">
                  <c:v>6.1440779109180312E-2</c:v>
                </c:pt>
                <c:pt idx="48">
                  <c:v>6.2921893970052614E-2</c:v>
                </c:pt>
                <c:pt idx="49">
                  <c:v>6.5225055823245975E-2</c:v>
                </c:pt>
                <c:pt idx="50">
                  <c:v>5.8562518313868307E-2</c:v>
                </c:pt>
                <c:pt idx="51">
                  <c:v>5.4676740627390974E-2</c:v>
                </c:pt>
                <c:pt idx="52">
                  <c:v>2.8158546655656484E-2</c:v>
                </c:pt>
                <c:pt idx="53">
                  <c:v>6.6606240386728188E-3</c:v>
                </c:pt>
                <c:pt idx="54">
                  <c:v>7.314312592788582E-3</c:v>
                </c:pt>
                <c:pt idx="55">
                  <c:v>1.26689027311931E-2</c:v>
                </c:pt>
                <c:pt idx="56">
                  <c:v>1.8088475914556344E-2</c:v>
                </c:pt>
                <c:pt idx="57">
                  <c:v>3.0117015154421639E-2</c:v>
                </c:pt>
                <c:pt idx="58">
                  <c:v>3.6060001477868912E-2</c:v>
                </c:pt>
                <c:pt idx="59">
                  <c:v>3.6593767029622547E-2</c:v>
                </c:pt>
                <c:pt idx="60">
                  <c:v>3.382756406514506E-2</c:v>
                </c:pt>
                <c:pt idx="61">
                  <c:v>3.0804763482565733E-2</c:v>
                </c:pt>
                <c:pt idx="62">
                  <c:v>2.538175429415173E-2</c:v>
                </c:pt>
                <c:pt idx="63">
                  <c:v>2.3100582949531386E-2</c:v>
                </c:pt>
                <c:pt idx="64">
                  <c:v>1.2487176330583938E-2</c:v>
                </c:pt>
                <c:pt idx="65">
                  <c:v>7.4775746649130325E-3</c:v>
                </c:pt>
                <c:pt idx="66">
                  <c:v>7.7353064890332722E-3</c:v>
                </c:pt>
                <c:pt idx="67">
                  <c:v>5.768520857215023E-3</c:v>
                </c:pt>
                <c:pt idx="68">
                  <c:v>4.1267374359818584E-3</c:v>
                </c:pt>
                <c:pt idx="69">
                  <c:v>5.5720624666813004E-3</c:v>
                </c:pt>
                <c:pt idx="70">
                  <c:v>6.5717238261318867E-3</c:v>
                </c:pt>
                <c:pt idx="71">
                  <c:v>8.0164977199453941E-3</c:v>
                </c:pt>
                <c:pt idx="72">
                  <c:v>8.1024956428227095E-3</c:v>
                </c:pt>
                <c:pt idx="73">
                  <c:v>8.7829142886820429E-3</c:v>
                </c:pt>
                <c:pt idx="74">
                  <c:v>7.9651349722922454E-3</c:v>
                </c:pt>
                <c:pt idx="75">
                  <c:v>7.4312390528468095E-3</c:v>
                </c:pt>
                <c:pt idx="76">
                  <c:v>7.4533213909585725E-3</c:v>
                </c:pt>
                <c:pt idx="77">
                  <c:v>6.5617088327461362E-3</c:v>
                </c:pt>
                <c:pt idx="78">
                  <c:v>6.1691470270799588E-3</c:v>
                </c:pt>
                <c:pt idx="79">
                  <c:v>6.0163511875834319E-3</c:v>
                </c:pt>
                <c:pt idx="80">
                  <c:v>6.014734003245442E-3</c:v>
                </c:pt>
                <c:pt idx="81">
                  <c:v>2.9608312068748499E-3</c:v>
                </c:pt>
                <c:pt idx="82">
                  <c:v>3.4663724197324863E-3</c:v>
                </c:pt>
                <c:pt idx="83">
                  <c:v>6.3524499133756828E-3</c:v>
                </c:pt>
                <c:pt idx="84">
                  <c:v>1.1236158902750985E-2</c:v>
                </c:pt>
                <c:pt idx="85">
                  <c:v>4.7796161482461949E-2</c:v>
                </c:pt>
                <c:pt idx="86">
                  <c:v>4.9298018308871941E-2</c:v>
                </c:pt>
                <c:pt idx="87">
                  <c:v>2.1878472773456104E-2</c:v>
                </c:pt>
                <c:pt idx="88">
                  <c:v>1.1312640804024957E-2</c:v>
                </c:pt>
                <c:pt idx="89">
                  <c:v>1.0881430931518206E-2</c:v>
                </c:pt>
                <c:pt idx="90">
                  <c:v>7.4167554105838652E-3</c:v>
                </c:pt>
                <c:pt idx="91">
                  <c:v>3.3180461527262138E-2</c:v>
                </c:pt>
                <c:pt idx="92">
                  <c:v>5.7123329952819789E-2</c:v>
                </c:pt>
                <c:pt idx="93">
                  <c:v>0.14307660794756247</c:v>
                </c:pt>
                <c:pt idx="94">
                  <c:v>5.7088550983899825E-2</c:v>
                </c:pt>
                <c:pt idx="95">
                  <c:v>0.12215415561854256</c:v>
                </c:pt>
                <c:pt idx="96">
                  <c:v>0.26689314966492927</c:v>
                </c:pt>
                <c:pt idx="97">
                  <c:v>0.15100844681951386</c:v>
                </c:pt>
                <c:pt idx="98">
                  <c:v>0.13214449016918153</c:v>
                </c:pt>
                <c:pt idx="99">
                  <c:v>8.0238531026746177E-2</c:v>
                </c:pt>
                <c:pt idx="100">
                  <c:v>4.1053772836869104E-2</c:v>
                </c:pt>
                <c:pt idx="101">
                  <c:v>2.4785033697420404E-2</c:v>
                </c:pt>
                <c:pt idx="102">
                  <c:v>7.4763082445120487E-3</c:v>
                </c:pt>
                <c:pt idx="103">
                  <c:v>3.8267569520703836E-3</c:v>
                </c:pt>
                <c:pt idx="104">
                  <c:v>7.0798146994652698E-3</c:v>
                </c:pt>
                <c:pt idx="105">
                  <c:v>1.1381612618061695E-2</c:v>
                </c:pt>
                <c:pt idx="106">
                  <c:v>2.1837286724927175E-2</c:v>
                </c:pt>
                <c:pt idx="107">
                  <c:v>3.0287130920681558E-2</c:v>
                </c:pt>
                <c:pt idx="108">
                  <c:v>6.5086655332538254E-2</c:v>
                </c:pt>
                <c:pt idx="109">
                  <c:v>8.5495601359291143E-2</c:v>
                </c:pt>
                <c:pt idx="110">
                  <c:v>5.4315979265269328E-2</c:v>
                </c:pt>
                <c:pt idx="111">
                  <c:v>1.4769765421372719E-2</c:v>
                </c:pt>
                <c:pt idx="112">
                  <c:v>6.3178854329762942E-3</c:v>
                </c:pt>
                <c:pt idx="113">
                  <c:v>2.299587809732218E-3</c:v>
                </c:pt>
                <c:pt idx="114">
                  <c:v>2.900988017658188E-3</c:v>
                </c:pt>
                <c:pt idx="115">
                  <c:v>4.236360502866938E-3</c:v>
                </c:pt>
                <c:pt idx="116">
                  <c:v>6.343602368357599E-3</c:v>
                </c:pt>
                <c:pt idx="117">
                  <c:v>9.5103862243496508E-3</c:v>
                </c:pt>
                <c:pt idx="118">
                  <c:v>1.4053767167800355E-2</c:v>
                </c:pt>
                <c:pt idx="119">
                  <c:v>1.9330042578846227E-2</c:v>
                </c:pt>
                <c:pt idx="120">
                  <c:v>2.4596464258262875E-2</c:v>
                </c:pt>
                <c:pt idx="121">
                  <c:v>3.0782358410066352E-2</c:v>
                </c:pt>
                <c:pt idx="122">
                  <c:v>3.1792896876337184E-2</c:v>
                </c:pt>
                <c:pt idx="123">
                  <c:v>3.7856540084388185E-2</c:v>
                </c:pt>
                <c:pt idx="124">
                  <c:v>3.7185810910594558E-2</c:v>
                </c:pt>
                <c:pt idx="125">
                  <c:v>3.9274156656105452E-2</c:v>
                </c:pt>
                <c:pt idx="126">
                  <c:v>3.8650523476138482E-2</c:v>
                </c:pt>
                <c:pt idx="127">
                  <c:v>3.7214403781687853E-2</c:v>
                </c:pt>
                <c:pt idx="128">
                  <c:v>3.8826844796994053E-2</c:v>
                </c:pt>
                <c:pt idx="129">
                  <c:v>3.9169336905324717E-2</c:v>
                </c:pt>
                <c:pt idx="130">
                  <c:v>4.099394752391447E-2</c:v>
                </c:pt>
                <c:pt idx="131">
                  <c:v>4.3329344899790609E-2</c:v>
                </c:pt>
                <c:pt idx="132">
                  <c:v>4.3970932380835076E-2</c:v>
                </c:pt>
                <c:pt idx="133">
                  <c:v>2.9131096381502592E-2</c:v>
                </c:pt>
                <c:pt idx="134">
                  <c:v>1.7954994903604065E-2</c:v>
                </c:pt>
                <c:pt idx="135">
                  <c:v>5.7268450732575167E-3</c:v>
                </c:pt>
                <c:pt idx="136">
                  <c:v>3.7330477505278545E-3</c:v>
                </c:pt>
                <c:pt idx="137">
                  <c:v>3.5335689045936395E-3</c:v>
                </c:pt>
                <c:pt idx="138">
                  <c:v>2.882894633366005E-3</c:v>
                </c:pt>
                <c:pt idx="139">
                  <c:v>2.0490326469374252E-3</c:v>
                </c:pt>
                <c:pt idx="140">
                  <c:v>1.9442519750559673E-3</c:v>
                </c:pt>
                <c:pt idx="141">
                  <c:v>2.7351060110638124E-3</c:v>
                </c:pt>
                <c:pt idx="142">
                  <c:v>2.9645912008635258E-3</c:v>
                </c:pt>
                <c:pt idx="143">
                  <c:v>2.5065552091993672E-3</c:v>
                </c:pt>
                <c:pt idx="144">
                  <c:v>2.6052359861426164E-3</c:v>
                </c:pt>
                <c:pt idx="145">
                  <c:v>2.2522417281516196E-3</c:v>
                </c:pt>
                <c:pt idx="146">
                  <c:v>2.316497533269363E-3</c:v>
                </c:pt>
                <c:pt idx="147">
                  <c:v>1.8296895128918429E-3</c:v>
                </c:pt>
                <c:pt idx="148">
                  <c:v>1.4653229931295706E-3</c:v>
                </c:pt>
                <c:pt idx="149">
                  <c:v>7.8934742915318036E-4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F2-1646-A997-16CFE9759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7866"/>
        <c:axId val="63863825"/>
      </c:scatterChart>
      <c:valAx>
        <c:axId val="23817866"/>
        <c:scaling>
          <c:orientation val="minMax"/>
          <c:max val="5500"/>
          <c:min val="39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Alpha Energy (keV)</a:t>
                </a:r>
              </a:p>
            </c:rich>
          </c:tx>
          <c:overlay val="0"/>
        </c:title>
        <c:numFmt formatCode="0" sourceLinked="0"/>
        <c:majorTickMark val="in"/>
        <c:minorTickMark val="in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3863825"/>
        <c:crosses val="autoZero"/>
        <c:crossBetween val="midCat"/>
      </c:valAx>
      <c:valAx>
        <c:axId val="63863825"/>
        <c:scaling>
          <c:logBase val="10"/>
          <c:orientation val="minMax"/>
          <c:max val="0.5"/>
          <c:min val="5.0000000000000001E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381786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80952380952405E-2"/>
          <c:y val="4.1924824452705498E-2"/>
          <c:w val="0.75266666666666704"/>
          <c:h val="0.84448574969021095"/>
        </c:manualLayout>
      </c:layout>
      <c:scatterChart>
        <c:scatterStyle val="lineMarker"/>
        <c:varyColors val="0"/>
        <c:ser>
          <c:idx val="0"/>
          <c:order val="0"/>
          <c:tx>
            <c:strRef>
              <c:f>Yields_24Mg_ap!$P$1</c:f>
              <c:strCache>
                <c:ptCount val="1"/>
                <c:pt idx="0">
                  <c:v>Y1/Q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80808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Yields_24Mg_ap!$Q$2:$Q$103</c:f>
                <c:numCache>
                  <c:formatCode>General</c:formatCode>
                  <c:ptCount val="102"/>
                  <c:pt idx="1">
                    <c:v>2.8957572631474167E-4</c:v>
                  </c:pt>
                  <c:pt idx="2">
                    <c:v>2.2647658320367305E-4</c:v>
                  </c:pt>
                  <c:pt idx="3">
                    <c:v>1.4728251070972396E-4</c:v>
                  </c:pt>
                  <c:pt idx="4">
                    <c:v>1.606229515595692E-4</c:v>
                  </c:pt>
                  <c:pt idx="7">
                    <c:v>3.6801395855296914E-4</c:v>
                  </c:pt>
                  <c:pt idx="9">
                    <c:v>2.8781211625051169E-4</c:v>
                  </c:pt>
                  <c:pt idx="10">
                    <c:v>5.2418544340964899E-4</c:v>
                  </c:pt>
                  <c:pt idx="11">
                    <c:v>6.8297778313446632E-4</c:v>
                  </c:pt>
                  <c:pt idx="12">
                    <c:v>6.6894986306539124E-4</c:v>
                  </c:pt>
                  <c:pt idx="13">
                    <c:v>7.290645347814063E-4</c:v>
                  </c:pt>
                  <c:pt idx="14">
                    <c:v>4.7699007627963251E-4</c:v>
                  </c:pt>
                  <c:pt idx="15">
                    <c:v>5.1146908534714143E-4</c:v>
                  </c:pt>
                  <c:pt idx="16">
                    <c:v>6.606328863050803E-4</c:v>
                  </c:pt>
                  <c:pt idx="17">
                    <c:v>8.6125442124539067E-4</c:v>
                  </c:pt>
                  <c:pt idx="18">
                    <c:v>1.1248593925759281E-3</c:v>
                  </c:pt>
                  <c:pt idx="19">
                    <c:v>1.3910355486862441E-3</c:v>
                  </c:pt>
                  <c:pt idx="20">
                    <c:v>1.5373540428750962E-3</c:v>
                  </c:pt>
                  <c:pt idx="21">
                    <c:v>1.9046589849923679E-3</c:v>
                  </c:pt>
                  <c:pt idx="22">
                    <c:v>2.1534512264689103E-3</c:v>
                  </c:pt>
                  <c:pt idx="23">
                    <c:v>2.1934764823751201E-3</c:v>
                  </c:pt>
                  <c:pt idx="25">
                    <c:v>3.2387207053213981E-3</c:v>
                  </c:pt>
                  <c:pt idx="26">
                    <c:v>2.9776760357321124E-3</c:v>
                  </c:pt>
                  <c:pt idx="27">
                    <c:v>3.871308326245711E-3</c:v>
                  </c:pt>
                  <c:pt idx="28">
                    <c:v>3.5374751271280125E-3</c:v>
                  </c:pt>
                  <c:pt idx="29">
                    <c:v>3.9023544205003687E-3</c:v>
                  </c:pt>
                  <c:pt idx="30">
                    <c:v>3.0903665814151749E-3</c:v>
                  </c:pt>
                  <c:pt idx="31">
                    <c:v>2.3663810689514486E-3</c:v>
                  </c:pt>
                  <c:pt idx="32">
                    <c:v>2.082340249379061E-3</c:v>
                  </c:pt>
                  <c:pt idx="33">
                    <c:v>1.988650143085803E-3</c:v>
                  </c:pt>
                  <c:pt idx="34">
                    <c:v>1.582225214610335E-3</c:v>
                  </c:pt>
                  <c:pt idx="35">
                    <c:v>1.301649284886582E-3</c:v>
                  </c:pt>
                  <c:pt idx="36">
                    <c:v>9.4424912104470115E-4</c:v>
                  </c:pt>
                  <c:pt idx="37">
                    <c:v>6.2687139548947589E-4</c:v>
                  </c:pt>
                  <c:pt idx="38">
                    <c:v>3.727086027230547E-4</c:v>
                  </c:pt>
                  <c:pt idx="39">
                    <c:v>3.2473798852388202E-4</c:v>
                  </c:pt>
                  <c:pt idx="40">
                    <c:v>4.9077948050991983E-4</c:v>
                  </c:pt>
                  <c:pt idx="41">
                    <c:v>7.4576195723556062E-4</c:v>
                  </c:pt>
                  <c:pt idx="42">
                    <c:v>9.7814228208118587E-4</c:v>
                  </c:pt>
                  <c:pt idx="43">
                    <c:v>1.7296389588581024E-3</c:v>
                  </c:pt>
                  <c:pt idx="44">
                    <c:v>4.1005783083634891E-4</c:v>
                  </c:pt>
                  <c:pt idx="45">
                    <c:v>4.717213991476104E-4</c:v>
                  </c:pt>
                  <c:pt idx="46">
                    <c:v>8.0467606200476096E-4</c:v>
                  </c:pt>
                  <c:pt idx="47">
                    <c:v>8.4210526315789478E-4</c:v>
                  </c:pt>
                  <c:pt idx="48">
                    <c:v>2.478089299045779E-4</c:v>
                  </c:pt>
                  <c:pt idx="49">
                    <c:v>2.8156564756534819E-4</c:v>
                  </c:pt>
                  <c:pt idx="50">
                    <c:v>3.1615295233481007E-4</c:v>
                  </c:pt>
                  <c:pt idx="51">
                    <c:v>2.8073524560824799E-4</c:v>
                  </c:pt>
                  <c:pt idx="52">
                    <c:v>2.7727137242397566E-4</c:v>
                  </c:pt>
                  <c:pt idx="53">
                    <c:v>2.2738023987308524E-4</c:v>
                  </c:pt>
                  <c:pt idx="54">
                    <c:v>1.2199932957377767E-4</c:v>
                  </c:pt>
                  <c:pt idx="55">
                    <c:v>1.3656496623051863E-4</c:v>
                  </c:pt>
                  <c:pt idx="56">
                    <c:v>9.0337267736431982E-5</c:v>
                  </c:pt>
                  <c:pt idx="57">
                    <c:v>1.3533776769579761E-4</c:v>
                  </c:pt>
                  <c:pt idx="58">
                    <c:v>8.2600256060793784E-4</c:v>
                  </c:pt>
                  <c:pt idx="59">
                    <c:v>1.3487585722155734E-3</c:v>
                  </c:pt>
                  <c:pt idx="60">
                    <c:v>5.5785282447858194E-4</c:v>
                  </c:pt>
                  <c:pt idx="61">
                    <c:v>2.8628493097165105E-4</c:v>
                  </c:pt>
                  <c:pt idx="62">
                    <c:v>2.105437091405286E-4</c:v>
                  </c:pt>
                  <c:pt idx="63">
                    <c:v>1.8146122617597492E-4</c:v>
                  </c:pt>
                  <c:pt idx="64">
                    <c:v>2.6943738106865599E-4</c:v>
                  </c:pt>
                  <c:pt idx="65">
                    <c:v>5.0077898953928331E-4</c:v>
                  </c:pt>
                  <c:pt idx="66">
                    <c:v>8.1451489145703733E-4</c:v>
                  </c:pt>
                  <c:pt idx="67">
                    <c:v>2.3276469327126277E-3</c:v>
                  </c:pt>
                  <c:pt idx="68">
                    <c:v>2.639358108108108E-3</c:v>
                  </c:pt>
                  <c:pt idx="69">
                    <c:v>1.4554695622039967E-3</c:v>
                  </c:pt>
                  <c:pt idx="70">
                    <c:v>3.7844311377245509E-3</c:v>
                  </c:pt>
                  <c:pt idx="71">
                    <c:v>2.1648696833347484E-3</c:v>
                  </c:pt>
                  <c:pt idx="72">
                    <c:v>1.4878706199460917E-3</c:v>
                  </c:pt>
                  <c:pt idx="73">
                    <c:v>1.6313961268089709E-4</c:v>
                  </c:pt>
                  <c:pt idx="74">
                    <c:v>7.5587521187411237E-4</c:v>
                  </c:pt>
                  <c:pt idx="75">
                    <c:v>1.7503403439557692E-3</c:v>
                  </c:pt>
                  <c:pt idx="76">
                    <c:v>6.0517470928338007E-4</c:v>
                  </c:pt>
                  <c:pt idx="77">
                    <c:v>2.3983251225967372E-4</c:v>
                  </c:pt>
                  <c:pt idx="78">
                    <c:v>1.7962464788285937E-4</c:v>
                  </c:pt>
                  <c:pt idx="79">
                    <c:v>1.5105872847193558E-4</c:v>
                  </c:pt>
                  <c:pt idx="80">
                    <c:v>1.3450984612073603E-4</c:v>
                  </c:pt>
                  <c:pt idx="81">
                    <c:v>1.3388047898076481E-4</c:v>
                  </c:pt>
                  <c:pt idx="82">
                    <c:v>5.5752492219614887E-4</c:v>
                  </c:pt>
                  <c:pt idx="83">
                    <c:v>1.0468913576774637E-3</c:v>
                  </c:pt>
                  <c:pt idx="84">
                    <c:v>8.5340369685255491E-5</c:v>
                  </c:pt>
                  <c:pt idx="85">
                    <c:v>7.3688121167833908E-5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1.1322135064361983E-4</c:v>
                  </c:pt>
                  <c:pt idx="99">
                    <c:v>1.1510696726028975E-4</c:v>
                  </c:pt>
                  <c:pt idx="100">
                    <c:v>1.5213515843511436E-4</c:v>
                  </c:pt>
                  <c:pt idx="101">
                    <c:v>1.2050355422722703E-4</c:v>
                  </c:pt>
                </c:numCache>
              </c:numRef>
            </c:plus>
            <c:minus>
              <c:numRef>
                <c:f>Yields_24Mg_ap!$Q$2:$Q$103</c:f>
                <c:numCache>
                  <c:formatCode>General</c:formatCode>
                  <c:ptCount val="102"/>
                  <c:pt idx="1">
                    <c:v>2.8957572631474167E-4</c:v>
                  </c:pt>
                  <c:pt idx="2">
                    <c:v>2.2647658320367305E-4</c:v>
                  </c:pt>
                  <c:pt idx="3">
                    <c:v>1.4728251070972396E-4</c:v>
                  </c:pt>
                  <c:pt idx="4">
                    <c:v>1.606229515595692E-4</c:v>
                  </c:pt>
                  <c:pt idx="7">
                    <c:v>3.6801395855296914E-4</c:v>
                  </c:pt>
                  <c:pt idx="9">
                    <c:v>2.8781211625051169E-4</c:v>
                  </c:pt>
                  <c:pt idx="10">
                    <c:v>5.2418544340964899E-4</c:v>
                  </c:pt>
                  <c:pt idx="11">
                    <c:v>6.8297778313446632E-4</c:v>
                  </c:pt>
                  <c:pt idx="12">
                    <c:v>6.6894986306539124E-4</c:v>
                  </c:pt>
                  <c:pt idx="13">
                    <c:v>7.290645347814063E-4</c:v>
                  </c:pt>
                  <c:pt idx="14">
                    <c:v>4.7699007627963251E-4</c:v>
                  </c:pt>
                  <c:pt idx="15">
                    <c:v>5.1146908534714143E-4</c:v>
                  </c:pt>
                  <c:pt idx="16">
                    <c:v>6.606328863050803E-4</c:v>
                  </c:pt>
                  <c:pt idx="17">
                    <c:v>8.6125442124539067E-4</c:v>
                  </c:pt>
                  <c:pt idx="18">
                    <c:v>1.1248593925759281E-3</c:v>
                  </c:pt>
                  <c:pt idx="19">
                    <c:v>1.3910355486862441E-3</c:v>
                  </c:pt>
                  <c:pt idx="20">
                    <c:v>1.5373540428750962E-3</c:v>
                  </c:pt>
                  <c:pt idx="21">
                    <c:v>1.9046589849923679E-3</c:v>
                  </c:pt>
                  <c:pt idx="22">
                    <c:v>2.1534512264689103E-3</c:v>
                  </c:pt>
                  <c:pt idx="23">
                    <c:v>2.1934764823751201E-3</c:v>
                  </c:pt>
                  <c:pt idx="25">
                    <c:v>3.2387207053213981E-3</c:v>
                  </c:pt>
                  <c:pt idx="26">
                    <c:v>2.9776760357321124E-3</c:v>
                  </c:pt>
                  <c:pt idx="27">
                    <c:v>3.871308326245711E-3</c:v>
                  </c:pt>
                  <c:pt idx="28">
                    <c:v>3.5374751271280125E-3</c:v>
                  </c:pt>
                  <c:pt idx="29">
                    <c:v>3.9023544205003687E-3</c:v>
                  </c:pt>
                  <c:pt idx="30">
                    <c:v>3.0903665814151749E-3</c:v>
                  </c:pt>
                  <c:pt idx="31">
                    <c:v>2.3663810689514486E-3</c:v>
                  </c:pt>
                  <c:pt idx="32">
                    <c:v>2.082340249379061E-3</c:v>
                  </c:pt>
                  <c:pt idx="33">
                    <c:v>1.988650143085803E-3</c:v>
                  </c:pt>
                  <c:pt idx="34">
                    <c:v>1.582225214610335E-3</c:v>
                  </c:pt>
                  <c:pt idx="35">
                    <c:v>1.301649284886582E-3</c:v>
                  </c:pt>
                  <c:pt idx="36">
                    <c:v>9.4424912104470115E-4</c:v>
                  </c:pt>
                  <c:pt idx="37">
                    <c:v>6.2687139548947589E-4</c:v>
                  </c:pt>
                  <c:pt idx="38">
                    <c:v>3.727086027230547E-4</c:v>
                  </c:pt>
                  <c:pt idx="39">
                    <c:v>3.2473798852388202E-4</c:v>
                  </c:pt>
                  <c:pt idx="40">
                    <c:v>4.9077948050991983E-4</c:v>
                  </c:pt>
                  <c:pt idx="41">
                    <c:v>7.4576195723556062E-4</c:v>
                  </c:pt>
                  <c:pt idx="42">
                    <c:v>9.7814228208118587E-4</c:v>
                  </c:pt>
                  <c:pt idx="43">
                    <c:v>1.7296389588581024E-3</c:v>
                  </c:pt>
                  <c:pt idx="44">
                    <c:v>4.1005783083634891E-4</c:v>
                  </c:pt>
                  <c:pt idx="45">
                    <c:v>4.717213991476104E-4</c:v>
                  </c:pt>
                  <c:pt idx="46">
                    <c:v>8.0467606200476096E-4</c:v>
                  </c:pt>
                  <c:pt idx="47">
                    <c:v>8.4210526315789478E-4</c:v>
                  </c:pt>
                  <c:pt idx="48">
                    <c:v>2.478089299045779E-4</c:v>
                  </c:pt>
                  <c:pt idx="49">
                    <c:v>2.8156564756534819E-4</c:v>
                  </c:pt>
                  <c:pt idx="50">
                    <c:v>3.1615295233481007E-4</c:v>
                  </c:pt>
                  <c:pt idx="51">
                    <c:v>2.8073524560824799E-4</c:v>
                  </c:pt>
                  <c:pt idx="52">
                    <c:v>2.7727137242397566E-4</c:v>
                  </c:pt>
                  <c:pt idx="53">
                    <c:v>2.2738023987308524E-4</c:v>
                  </c:pt>
                  <c:pt idx="54">
                    <c:v>1.2199932957377767E-4</c:v>
                  </c:pt>
                  <c:pt idx="55">
                    <c:v>1.3656496623051863E-4</c:v>
                  </c:pt>
                  <c:pt idx="56">
                    <c:v>9.0337267736431982E-5</c:v>
                  </c:pt>
                  <c:pt idx="57">
                    <c:v>1.3533776769579761E-4</c:v>
                  </c:pt>
                  <c:pt idx="58">
                    <c:v>8.2600256060793784E-4</c:v>
                  </c:pt>
                  <c:pt idx="59">
                    <c:v>1.3487585722155734E-3</c:v>
                  </c:pt>
                  <c:pt idx="60">
                    <c:v>5.5785282447858194E-4</c:v>
                  </c:pt>
                  <c:pt idx="61">
                    <c:v>2.8628493097165105E-4</c:v>
                  </c:pt>
                  <c:pt idx="62">
                    <c:v>2.105437091405286E-4</c:v>
                  </c:pt>
                  <c:pt idx="63">
                    <c:v>1.8146122617597492E-4</c:v>
                  </c:pt>
                  <c:pt idx="64">
                    <c:v>2.6943738106865599E-4</c:v>
                  </c:pt>
                  <c:pt idx="65">
                    <c:v>5.0077898953928331E-4</c:v>
                  </c:pt>
                  <c:pt idx="66">
                    <c:v>8.1451489145703733E-4</c:v>
                  </c:pt>
                  <c:pt idx="67">
                    <c:v>2.3276469327126277E-3</c:v>
                  </c:pt>
                  <c:pt idx="68">
                    <c:v>2.639358108108108E-3</c:v>
                  </c:pt>
                  <c:pt idx="69">
                    <c:v>1.4554695622039967E-3</c:v>
                  </c:pt>
                  <c:pt idx="70">
                    <c:v>3.7844311377245509E-3</c:v>
                  </c:pt>
                  <c:pt idx="71">
                    <c:v>2.1648696833347484E-3</c:v>
                  </c:pt>
                  <c:pt idx="72">
                    <c:v>1.4878706199460917E-3</c:v>
                  </c:pt>
                  <c:pt idx="73">
                    <c:v>1.6313961268089709E-4</c:v>
                  </c:pt>
                  <c:pt idx="74">
                    <c:v>7.5587521187411237E-4</c:v>
                  </c:pt>
                  <c:pt idx="75">
                    <c:v>1.7503403439557692E-3</c:v>
                  </c:pt>
                  <c:pt idx="76">
                    <c:v>6.0517470928338007E-4</c:v>
                  </c:pt>
                  <c:pt idx="77">
                    <c:v>2.3983251225967372E-4</c:v>
                  </c:pt>
                  <c:pt idx="78">
                    <c:v>1.7962464788285937E-4</c:v>
                  </c:pt>
                  <c:pt idx="79">
                    <c:v>1.5105872847193558E-4</c:v>
                  </c:pt>
                  <c:pt idx="80">
                    <c:v>1.3450984612073603E-4</c:v>
                  </c:pt>
                  <c:pt idx="81">
                    <c:v>1.3388047898076481E-4</c:v>
                  </c:pt>
                  <c:pt idx="82">
                    <c:v>5.5752492219614887E-4</c:v>
                  </c:pt>
                  <c:pt idx="83">
                    <c:v>1.0468913576774637E-3</c:v>
                  </c:pt>
                  <c:pt idx="84">
                    <c:v>8.5340369685255491E-5</c:v>
                  </c:pt>
                  <c:pt idx="85">
                    <c:v>7.3688121167833908E-5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1.1322135064361983E-4</c:v>
                  </c:pt>
                  <c:pt idx="99">
                    <c:v>1.1510696726028975E-4</c:v>
                  </c:pt>
                  <c:pt idx="100">
                    <c:v>1.5213515843511436E-4</c:v>
                  </c:pt>
                  <c:pt idx="101">
                    <c:v>1.2050355422722703E-4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Yields_24Mg_ap!$O$2:$O$103</c:f>
              <c:numCache>
                <c:formatCode>0.00</c:formatCode>
                <c:ptCount val="102"/>
                <c:pt idx="1">
                  <c:v>5440.8163404020852</c:v>
                </c:pt>
                <c:pt idx="2">
                  <c:v>5414.0783533366848</c:v>
                </c:pt>
                <c:pt idx="3">
                  <c:v>5403.4145192470287</c:v>
                </c:pt>
                <c:pt idx="4">
                  <c:v>5393.0838709975105</c:v>
                </c:pt>
                <c:pt idx="7">
                  <c:v>5383.3433882127247</c:v>
                </c:pt>
                <c:pt idx="9">
                  <c:v>5383.3433882127247</c:v>
                </c:pt>
                <c:pt idx="10">
                  <c:v>5373.4184541406885</c:v>
                </c:pt>
                <c:pt idx="11">
                  <c:v>5368.2662584000655</c:v>
                </c:pt>
                <c:pt idx="12">
                  <c:v>5371.486091141247</c:v>
                </c:pt>
                <c:pt idx="13">
                  <c:v>5357.9692805945624</c:v>
                </c:pt>
                <c:pt idx="14">
                  <c:v>5353.5960582988064</c:v>
                </c:pt>
                <c:pt idx="15">
                  <c:v>5348.2605742913156</c:v>
                </c:pt>
                <c:pt idx="16">
                  <c:v>5342.9277503261255</c:v>
                </c:pt>
                <c:pt idx="17">
                  <c:v>5337.4691815393135</c:v>
                </c:pt>
                <c:pt idx="18">
                  <c:v>5332.9118095230133</c:v>
                </c:pt>
                <c:pt idx="19">
                  <c:v>5327.682859505072</c:v>
                </c:pt>
                <c:pt idx="20">
                  <c:v>5322.8090943964571</c:v>
                </c:pt>
                <c:pt idx="21">
                  <c:v>5317.5210186733912</c:v>
                </c:pt>
                <c:pt idx="22">
                  <c:v>5312.8760913878577</c:v>
                </c:pt>
                <c:pt idx="23">
                  <c:v>5308.2331936925921</c:v>
                </c:pt>
                <c:pt idx="25">
                  <c:v>5302.3764337267994</c:v>
                </c:pt>
                <c:pt idx="26">
                  <c:v>5297.6741646518649</c:v>
                </c:pt>
                <c:pt idx="27">
                  <c:v>5292.9420146506509</c:v>
                </c:pt>
                <c:pt idx="28">
                  <c:v>5290.1612646263975</c:v>
                </c:pt>
                <c:pt idx="29">
                  <c:v>5284.9533205057323</c:v>
                </c:pt>
                <c:pt idx="30">
                  <c:v>5279.8117952937064</c:v>
                </c:pt>
                <c:pt idx="31">
                  <c:v>5274.9599808433659</c:v>
                </c:pt>
                <c:pt idx="32">
                  <c:v>5269.9828061558283</c:v>
                </c:pt>
                <c:pt idx="33">
                  <c:v>5265.0398631024627</c:v>
                </c:pt>
                <c:pt idx="34">
                  <c:v>5259.9399028855341</c:v>
                </c:pt>
                <c:pt idx="35">
                  <c:v>5250.1294367392811</c:v>
                </c:pt>
                <c:pt idx="36">
                  <c:v>5243.063935586365</c:v>
                </c:pt>
                <c:pt idx="37">
                  <c:v>5230.0275437772434</c:v>
                </c:pt>
                <c:pt idx="38">
                  <c:v>5210.0276388604152</c:v>
                </c:pt>
                <c:pt idx="39">
                  <c:v>5189.8444673482081</c:v>
                </c:pt>
                <c:pt idx="40">
                  <c:v>5170.0479888672498</c:v>
                </c:pt>
                <c:pt idx="41">
                  <c:v>5150.0055448485291</c:v>
                </c:pt>
                <c:pt idx="42">
                  <c:v>5129.9390833198249</c:v>
                </c:pt>
                <c:pt idx="43">
                  <c:v>5110.0374294440144</c:v>
                </c:pt>
                <c:pt idx="44">
                  <c:v>5089.9863653861885</c:v>
                </c:pt>
                <c:pt idx="45">
                  <c:v>5069.9121450789944</c:v>
                </c:pt>
                <c:pt idx="46">
                  <c:v>5049.9712611298155</c:v>
                </c:pt>
                <c:pt idx="47">
                  <c:v>5030.1008330191344</c:v>
                </c:pt>
                <c:pt idx="48">
                  <c:v>5009.9896648537033</c:v>
                </c:pt>
                <c:pt idx="49">
                  <c:v>4990.0739738392849</c:v>
                </c:pt>
                <c:pt idx="50">
                  <c:v>4970.0430627681626</c:v>
                </c:pt>
                <c:pt idx="51">
                  <c:v>4950.2688369465804</c:v>
                </c:pt>
                <c:pt idx="52">
                  <c:v>4930.1946495086113</c:v>
                </c:pt>
                <c:pt idx="53">
                  <c:v>4910.130457742378</c:v>
                </c:pt>
                <c:pt idx="54">
                  <c:v>4889.8920946480685</c:v>
                </c:pt>
                <c:pt idx="55">
                  <c:v>4866.2926266359482</c:v>
                </c:pt>
                <c:pt idx="56">
                  <c:v>4850.0303432880983</c:v>
                </c:pt>
                <c:pt idx="57">
                  <c:v>4829.8858122786223</c:v>
                </c:pt>
                <c:pt idx="58">
                  <c:v>4810.0269897560493</c:v>
                </c:pt>
                <c:pt idx="59">
                  <c:v>4790.1178456061616</c:v>
                </c:pt>
                <c:pt idx="60">
                  <c:v>4770.0375602750928</c:v>
                </c:pt>
                <c:pt idx="61">
                  <c:v>4749.9994519052316</c:v>
                </c:pt>
                <c:pt idx="62">
                  <c:v>4730.0035204965798</c:v>
                </c:pt>
                <c:pt idx="63">
                  <c:v>4710.0196107782403</c:v>
                </c:pt>
                <c:pt idx="64">
                  <c:v>4689.927550348456</c:v>
                </c:pt>
                <c:pt idx="65">
                  <c:v>4670.1186507267948</c:v>
                </c:pt>
                <c:pt idx="66">
                  <c:v>4649.9621544983656</c:v>
                </c:pt>
                <c:pt idx="67">
                  <c:v>4629.9389435624034</c:v>
                </c:pt>
                <c:pt idx="68">
                  <c:v>4609.9887699299989</c:v>
                </c:pt>
                <c:pt idx="69">
                  <c:v>4590.0816712981969</c:v>
                </c:pt>
                <c:pt idx="70">
                  <c:v>4570.1285351397264</c:v>
                </c:pt>
                <c:pt idx="71">
                  <c:v>4549.8039216024208</c:v>
                </c:pt>
                <c:pt idx="72">
                  <c:v>4529.4063170487616</c:v>
                </c:pt>
                <c:pt idx="73">
                  <c:v>4510.2053023008566</c:v>
                </c:pt>
                <c:pt idx="74">
                  <c:v>4490.0734101605458</c:v>
                </c:pt>
                <c:pt idx="75">
                  <c:v>4469.9571725081942</c:v>
                </c:pt>
                <c:pt idx="76">
                  <c:v>4449.9447195590383</c:v>
                </c:pt>
                <c:pt idx="77">
                  <c:v>4430.1818835760123</c:v>
                </c:pt>
                <c:pt idx="78">
                  <c:v>4410.025332903404</c:v>
                </c:pt>
                <c:pt idx="79">
                  <c:v>4390.1476441688355</c:v>
                </c:pt>
                <c:pt idx="80">
                  <c:v>4370.0534320355064</c:v>
                </c:pt>
                <c:pt idx="81">
                  <c:v>4349.9763324130345</c:v>
                </c:pt>
                <c:pt idx="82">
                  <c:v>4330.1189380366277</c:v>
                </c:pt>
                <c:pt idx="83">
                  <c:v>4309.9608106064716</c:v>
                </c:pt>
                <c:pt idx="84">
                  <c:v>4290.0511678193161</c:v>
                </c:pt>
                <c:pt idx="85">
                  <c:v>4269.9579184985132</c:v>
                </c:pt>
                <c:pt idx="86">
                  <c:v>4200.1880708938052</c:v>
                </c:pt>
                <c:pt idx="87">
                  <c:v>4089.7798201328064</c:v>
                </c:pt>
                <c:pt idx="88">
                  <c:v>4085.1446894212727</c:v>
                </c:pt>
                <c:pt idx="89">
                  <c:v>4079.9508499152462</c:v>
                </c:pt>
                <c:pt idx="90">
                  <c:v>4074.8444587207382</c:v>
                </c:pt>
                <c:pt idx="91">
                  <c:v>4069.9655140784535</c:v>
                </c:pt>
                <c:pt idx="92">
                  <c:v>4064.781336001296</c:v>
                </c:pt>
                <c:pt idx="93">
                  <c:v>4059.9364182483096</c:v>
                </c:pt>
                <c:pt idx="94">
                  <c:v>4054.9824693616201</c:v>
                </c:pt>
                <c:pt idx="95">
                  <c:v>4049.9196943756965</c:v>
                </c:pt>
                <c:pt idx="96">
                  <c:v>4045.0277531640472</c:v>
                </c:pt>
                <c:pt idx="97">
                  <c:v>4040.1108396903301</c:v>
                </c:pt>
                <c:pt idx="98">
                  <c:v>4035.1410935445042</c:v>
                </c:pt>
                <c:pt idx="99">
                  <c:v>4029.9791492546688</c:v>
                </c:pt>
                <c:pt idx="100">
                  <c:v>4025.0435167806195</c:v>
                </c:pt>
                <c:pt idx="101">
                  <c:v>4019.1080363206556</c:v>
                </c:pt>
              </c:numCache>
            </c:numRef>
          </c:xVal>
          <c:yVal>
            <c:numRef>
              <c:f>Yields_24Mg_ap!$P$2:$P$103</c:f>
              <c:numCache>
                <c:formatCode>General</c:formatCode>
                <c:ptCount val="102"/>
                <c:pt idx="1">
                  <c:v>4.072158651301055E-3</c:v>
                </c:pt>
                <c:pt idx="2">
                  <c:v>2.7603671861902226E-3</c:v>
                </c:pt>
                <c:pt idx="3">
                  <c:v>1.7356482081051089E-3</c:v>
                </c:pt>
                <c:pt idx="4">
                  <c:v>1.9168557194381647E-3</c:v>
                </c:pt>
                <c:pt idx="7">
                  <c:v>9.9363768809301659E-3</c:v>
                </c:pt>
                <c:pt idx="9">
                  <c:v>7.0908377677718652E-3</c:v>
                </c:pt>
                <c:pt idx="10">
                  <c:v>2.5409199651594036E-2</c:v>
                </c:pt>
                <c:pt idx="11">
                  <c:v>3.1290713223942099E-2</c:v>
                </c:pt>
                <c:pt idx="12">
                  <c:v>3.3173052183806839E-2</c:v>
                </c:pt>
                <c:pt idx="13">
                  <c:v>3.7823365261331926E-2</c:v>
                </c:pt>
                <c:pt idx="14">
                  <c:v>2.254262856433743E-2</c:v>
                </c:pt>
                <c:pt idx="15">
                  <c:v>1.8451856145666395E-2</c:v>
                </c:pt>
                <c:pt idx="16">
                  <c:v>2.5434366122745591E-2</c:v>
                </c:pt>
                <c:pt idx="17">
                  <c:v>4.102246787019307E-2</c:v>
                </c:pt>
                <c:pt idx="18">
                  <c:v>6.3140692319120492E-2</c:v>
                </c:pt>
                <c:pt idx="19">
                  <c:v>8.1504379185986603E-2</c:v>
                </c:pt>
                <c:pt idx="20">
                  <c:v>9.8036823289693625E-2</c:v>
                </c:pt>
                <c:pt idx="21">
                  <c:v>0.12330302989369031</c:v>
                </c:pt>
                <c:pt idx="22">
                  <c:v>0.14100114090131205</c:v>
                </c:pt>
                <c:pt idx="23">
                  <c:v>0.15204941843231642</c:v>
                </c:pt>
                <c:pt idx="25">
                  <c:v>0.17061760604561199</c:v>
                </c:pt>
                <c:pt idx="26">
                  <c:v>0.19260228231122739</c:v>
                </c:pt>
                <c:pt idx="27">
                  <c:v>0.19350676012552423</c:v>
                </c:pt>
                <c:pt idx="28">
                  <c:v>0.16631660402387796</c:v>
                </c:pt>
                <c:pt idx="29">
                  <c:v>0.12240385032302822</c:v>
                </c:pt>
                <c:pt idx="30">
                  <c:v>9.3137254901960786E-2</c:v>
                </c:pt>
                <c:pt idx="31">
                  <c:v>6.6612267101863187E-2</c:v>
                </c:pt>
                <c:pt idx="32">
                  <c:v>4.5786397049599838E-2</c:v>
                </c:pt>
                <c:pt idx="33">
                  <c:v>4.0064024833874959E-2</c:v>
                </c:pt>
                <c:pt idx="34">
                  <c:v>3.2149469786231274E-2</c:v>
                </c:pt>
                <c:pt idx="35">
                  <c:v>2.0477165579313301E-2</c:v>
                </c:pt>
                <c:pt idx="36">
                  <c:v>1.7267704671019589E-2</c:v>
                </c:pt>
                <c:pt idx="37">
                  <c:v>1.0723188341667035E-2</c:v>
                </c:pt>
                <c:pt idx="38">
                  <c:v>8.0892979386932382E-3</c:v>
                </c:pt>
                <c:pt idx="39">
                  <c:v>7.3066047417873455E-3</c:v>
                </c:pt>
                <c:pt idx="40">
                  <c:v>9.92601499331313E-3</c:v>
                </c:pt>
                <c:pt idx="41">
                  <c:v>2.1894235371378325E-2</c:v>
                </c:pt>
                <c:pt idx="42">
                  <c:v>3.7507994432113161E-2</c:v>
                </c:pt>
                <c:pt idx="43">
                  <c:v>7.902602854743912E-2</c:v>
                </c:pt>
                <c:pt idx="44">
                  <c:v>7.2077175420203589E-3</c:v>
                </c:pt>
                <c:pt idx="45">
                  <c:v>9.3192401994394193E-3</c:v>
                </c:pt>
                <c:pt idx="46">
                  <c:v>2.5593169194318092E-2</c:v>
                </c:pt>
                <c:pt idx="47">
                  <c:v>2.3410526315789475E-2</c:v>
                </c:pt>
                <c:pt idx="48">
                  <c:v>3.8927959748301412E-3</c:v>
                </c:pt>
                <c:pt idx="49">
                  <c:v>6.1302900482582134E-3</c:v>
                </c:pt>
                <c:pt idx="50">
                  <c:v>7.3946943786362719E-3</c:v>
                </c:pt>
                <c:pt idx="51">
                  <c:v>6.0498445428577444E-3</c:v>
                </c:pt>
                <c:pt idx="52">
                  <c:v>6.1935492815205564E-3</c:v>
                </c:pt>
                <c:pt idx="53">
                  <c:v>4.6312389086793915E-3</c:v>
                </c:pt>
                <c:pt idx="54">
                  <c:v>1.7148316979342206E-3</c:v>
                </c:pt>
                <c:pt idx="55">
                  <c:v>1.4051017636606694E-3</c:v>
                </c:pt>
                <c:pt idx="56">
                  <c:v>1.1305063791016345E-3</c:v>
                </c:pt>
                <c:pt idx="57">
                  <c:v>2.1361836287438962E-3</c:v>
                </c:pt>
                <c:pt idx="58">
                  <c:v>2.3324247305166645E-2</c:v>
                </c:pt>
                <c:pt idx="59">
                  <c:v>5.8661499591573109E-2</c:v>
                </c:pt>
                <c:pt idx="60">
                  <c:v>1.3367548306568019E-2</c:v>
                </c:pt>
                <c:pt idx="61">
                  <c:v>5.5135109647128566E-3</c:v>
                </c:pt>
                <c:pt idx="62">
                  <c:v>3.7391496699260966E-3</c:v>
                </c:pt>
                <c:pt idx="63">
                  <c:v>3.8724597841383584E-3</c:v>
                </c:pt>
                <c:pt idx="64">
                  <c:v>5.4830507047471501E-3</c:v>
                </c:pt>
                <c:pt idx="65">
                  <c:v>1.3273734451121498E-2</c:v>
                </c:pt>
                <c:pt idx="66">
                  <c:v>2.5580489417208693E-2</c:v>
                </c:pt>
                <c:pt idx="67">
                  <c:v>0.11166579890355578</c:v>
                </c:pt>
                <c:pt idx="68">
                  <c:v>0.12876548423423423</c:v>
                </c:pt>
                <c:pt idx="69">
                  <c:v>6.4664433406491861E-2</c:v>
                </c:pt>
                <c:pt idx="70">
                  <c:v>0.24450299401197606</c:v>
                </c:pt>
                <c:pt idx="71">
                  <c:v>0.17972663214194753</c:v>
                </c:pt>
                <c:pt idx="72">
                  <c:v>7.4630727762803231E-2</c:v>
                </c:pt>
                <c:pt idx="73">
                  <c:v>2.9420121163240428E-3</c:v>
                </c:pt>
                <c:pt idx="74">
                  <c:v>2.9295890787484537E-2</c:v>
                </c:pt>
                <c:pt idx="75">
                  <c:v>8.8211596699358213E-2</c:v>
                </c:pt>
                <c:pt idx="76">
                  <c:v>2.2856983250626121E-2</c:v>
                </c:pt>
                <c:pt idx="77">
                  <c:v>7.8157183406976031E-3</c:v>
                </c:pt>
                <c:pt idx="78">
                  <c:v>3.7974763793588032E-3</c:v>
                </c:pt>
                <c:pt idx="79">
                  <c:v>2.8472813820117158E-3</c:v>
                </c:pt>
                <c:pt idx="80">
                  <c:v>2.1252555687076295E-3</c:v>
                </c:pt>
                <c:pt idx="81">
                  <c:v>1.9692884408217147E-3</c:v>
                </c:pt>
                <c:pt idx="82">
                  <c:v>1.9105630169587433E-2</c:v>
                </c:pt>
                <c:pt idx="83">
                  <c:v>3.8391224862888484E-2</c:v>
                </c:pt>
                <c:pt idx="84">
                  <c:v>1.1198040400592307E-3</c:v>
                </c:pt>
                <c:pt idx="85">
                  <c:v>6.898026898211119E-4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1.9044411800567848E-3</c:v>
                </c:pt>
                <c:pt idx="99">
                  <c:v>2.2199200828770162E-3</c:v>
                </c:pt>
                <c:pt idx="100">
                  <c:v>2.834004938541297E-3</c:v>
                </c:pt>
                <c:pt idx="101">
                  <c:v>2.9887391939065369E-3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8-F943-916C-59C80B09D646}"/>
            </c:ext>
          </c:extLst>
        </c:ser>
        <c:ser>
          <c:idx val="1"/>
          <c:order val="1"/>
          <c:tx>
            <c:strRef>
              <c:f>Yields_24Mg_ap!$R$1</c:f>
              <c:strCache>
                <c:ptCount val="1"/>
                <c:pt idx="0">
                  <c:v>Y2/Q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Yields_24Mg_ap!$S$2:$S$103</c:f>
                <c:numCache>
                  <c:formatCode>General</c:formatCode>
                  <c:ptCount val="102"/>
                  <c:pt idx="1">
                    <c:v>2.7600186414373818E-4</c:v>
                  </c:pt>
                  <c:pt idx="2">
                    <c:v>2.1912344738537196E-4</c:v>
                  </c:pt>
                  <c:pt idx="3">
                    <c:v>1.1807994393107178E-4</c:v>
                  </c:pt>
                  <c:pt idx="4">
                    <c:v>1.5000325228290348E-4</c:v>
                  </c:pt>
                  <c:pt idx="7">
                    <c:v>3.2471819872320802E-4</c:v>
                  </c:pt>
                  <c:pt idx="9">
                    <c:v>2.8781211625051169E-4</c:v>
                  </c:pt>
                  <c:pt idx="10">
                    <c:v>5.3600917521588168E-4</c:v>
                  </c:pt>
                  <c:pt idx="11">
                    <c:v>6.6575985582855541E-4</c:v>
                  </c:pt>
                  <c:pt idx="12">
                    <c:v>6.7466738326253141E-4</c:v>
                  </c:pt>
                  <c:pt idx="13">
                    <c:v>7.5420469115317892E-4</c:v>
                  </c:pt>
                  <c:pt idx="14">
                    <c:v>4.7699007627963251E-4</c:v>
                  </c:pt>
                  <c:pt idx="15">
                    <c:v>5.0659795120097813E-4</c:v>
                  </c:pt>
                  <c:pt idx="16">
                    <c:v>6.6723921516813106E-4</c:v>
                  </c:pt>
                  <c:pt idx="17">
                    <c:v>8.779778080656895E-4</c:v>
                  </c:pt>
                  <c:pt idx="18">
                    <c:v>1.1248593925759281E-3</c:v>
                  </c:pt>
                  <c:pt idx="19">
                    <c:v>1.4425553838227718E-3</c:v>
                  </c:pt>
                  <c:pt idx="20">
                    <c:v>1.5617564880000977E-3</c:v>
                  </c:pt>
                  <c:pt idx="21">
                    <c:v>1.87764254548893E-3</c:v>
                  </c:pt>
                  <c:pt idx="22">
                    <c:v>2.1677124928693669E-3</c:v>
                  </c:pt>
                  <c:pt idx="23">
                    <c:v>2.1934764823751201E-3</c:v>
                  </c:pt>
                  <c:pt idx="25">
                    <c:v>3.2387207053213981E-3</c:v>
                  </c:pt>
                  <c:pt idx="26">
                    <c:v>2.9604640355255685E-3</c:v>
                  </c:pt>
                  <c:pt idx="27">
                    <c:v>4.0179487931489575E-3</c:v>
                  </c:pt>
                  <c:pt idx="28">
                    <c:v>3.4545655538359495E-3</c:v>
                  </c:pt>
                  <c:pt idx="29">
                    <c:v>3.989073407622599E-3</c:v>
                  </c:pt>
                  <c:pt idx="30">
                    <c:v>3.3034953111679456E-3</c:v>
                  </c:pt>
                  <c:pt idx="31">
                    <c:v>2.3935808513531891E-3</c:v>
                  </c:pt>
                  <c:pt idx="32">
                    <c:v>2.1826939963370882E-3</c:v>
                  </c:pt>
                  <c:pt idx="33">
                    <c:v>2.0614056361255273E-3</c:v>
                  </c:pt>
                  <c:pt idx="34">
                    <c:v>1.6832183134152499E-3</c:v>
                  </c:pt>
                  <c:pt idx="35">
                    <c:v>1.4286394590218583E-3</c:v>
                  </c:pt>
                  <c:pt idx="36">
                    <c:v>9.5429432446007031E-4</c:v>
                  </c:pt>
                  <c:pt idx="37">
                    <c:v>6.4899626827145745E-4</c:v>
                  </c:pt>
                  <c:pt idx="38">
                    <c:v>3.8792119875256714E-4</c:v>
                  </c:pt>
                  <c:pt idx="39">
                    <c:v>3.278015544533526E-4</c:v>
                  </c:pt>
                  <c:pt idx="40">
                    <c:v>4.6624050648442388E-4</c:v>
                  </c:pt>
                  <c:pt idx="41">
                    <c:v>7.7915428367894394E-4</c:v>
                  </c:pt>
                  <c:pt idx="42">
                    <c:v>9.9068256774889336E-4</c:v>
                  </c:pt>
                  <c:pt idx="43">
                    <c:v>1.7968094038623005E-3</c:v>
                  </c:pt>
                  <c:pt idx="44">
                    <c:v>3.9737562988264739E-4</c:v>
                  </c:pt>
                  <c:pt idx="45">
                    <c:v>4.8269166424406648E-4</c:v>
                  </c:pt>
                  <c:pt idx="46">
                    <c:v>8.0467606200476096E-4</c:v>
                  </c:pt>
                  <c:pt idx="47">
                    <c:v>9.0225563909774437E-4</c:v>
                  </c:pt>
                  <c:pt idx="48">
                    <c:v>2.5408257369963048E-4</c:v>
                  </c:pt>
                  <c:pt idx="49">
                    <c:v>2.8869389180750889E-4</c:v>
                  </c:pt>
                  <c:pt idx="50">
                    <c:v>3.3668236482408347E-4</c:v>
                  </c:pt>
                  <c:pt idx="51">
                    <c:v>2.9477200788866038E-4</c:v>
                  </c:pt>
                  <c:pt idx="52">
                    <c:v>2.8766904888987473E-4</c:v>
                  </c:pt>
                  <c:pt idx="53">
                    <c:v>2.2738023987308524E-4</c:v>
                  </c:pt>
                  <c:pt idx="54">
                    <c:v>1.3112077477555543E-4</c:v>
                  </c:pt>
                  <c:pt idx="55">
                    <c:v>1.3353018920317378E-4</c:v>
                  </c:pt>
                  <c:pt idx="56">
                    <c:v>1.2260057764230055E-4</c:v>
                  </c:pt>
                  <c:pt idx="57">
                    <c:v>1.4148948440924296E-4</c:v>
                  </c:pt>
                  <c:pt idx="58">
                    <c:v>8.5697765663073555E-4</c:v>
                  </c:pt>
                  <c:pt idx="59">
                    <c:v>1.3677551718242434E-3</c:v>
                  </c:pt>
                  <c:pt idx="60">
                    <c:v>5.6482598478456425E-4</c:v>
                  </c:pt>
                  <c:pt idx="61">
                    <c:v>2.8965298898308222E-4</c:v>
                  </c:pt>
                  <c:pt idx="62">
                    <c:v>2.2653437059423962E-4</c:v>
                  </c:pt>
                  <c:pt idx="63">
                    <c:v>1.9111341905767571E-4</c:v>
                  </c:pt>
                  <c:pt idx="64">
                    <c:v>2.7280534833201421E-4</c:v>
                  </c:pt>
                  <c:pt idx="65">
                    <c:v>5.3169127284417742E-4</c:v>
                  </c:pt>
                  <c:pt idx="66">
                    <c:v>8.3812401874564706E-4</c:v>
                  </c:pt>
                  <c:pt idx="67">
                    <c:v>2.3582738660377937E-3</c:v>
                  </c:pt>
                  <c:pt idx="68">
                    <c:v>2.7801238738738737E-3</c:v>
                  </c:pt>
                  <c:pt idx="69">
                    <c:v>1.5478803280582188E-3</c:v>
                  </c:pt>
                  <c:pt idx="70">
                    <c:v>3.9281437125748501E-3</c:v>
                  </c:pt>
                  <c:pt idx="71">
                    <c:v>2.2709907462433142E-3</c:v>
                  </c:pt>
                  <c:pt idx="72">
                    <c:v>1.5525606469002696E-3</c:v>
                  </c:pt>
                  <c:pt idx="73">
                    <c:v>1.686387007487925E-4</c:v>
                  </c:pt>
                  <c:pt idx="74">
                    <c:v>7.7878052132484307E-4</c:v>
                  </c:pt>
                  <c:pt idx="75">
                    <c:v>1.861473064206929E-3</c:v>
                  </c:pt>
                  <c:pt idx="76">
                    <c:v>6.3310584971184376E-4</c:v>
                  </c:pt>
                  <c:pt idx="77">
                    <c:v>2.4829718916295632E-4</c:v>
                  </c:pt>
                  <c:pt idx="78">
                    <c:v>1.9230403479223769E-4</c:v>
                  </c:pt>
                  <c:pt idx="79">
                    <c:v>1.528152253146325E-4</c:v>
                  </c:pt>
                  <c:pt idx="80">
                    <c:v>1.3925725245440907E-4</c:v>
                  </c:pt>
                  <c:pt idx="81">
                    <c:v>1.3855072824753566E-4</c:v>
                  </c:pt>
                  <c:pt idx="82">
                    <c:v>5.6584618969161382E-4</c:v>
                  </c:pt>
                  <c:pt idx="83">
                    <c:v>1.0625166018219034E-3</c:v>
                  </c:pt>
                  <c:pt idx="84">
                    <c:v>8.7646866163235368E-5</c:v>
                  </c:pt>
                  <c:pt idx="85">
                    <c:v>7.7781905677158018E-5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1.1467290642110213E-4</c:v>
                  </c:pt>
                  <c:pt idx="99">
                    <c:v>1.2856102836863529E-4</c:v>
                  </c:pt>
                  <c:pt idx="100">
                    <c:v>1.5018470768594623E-4</c:v>
                  </c:pt>
                  <c:pt idx="101">
                    <c:v>1.2426929029682788E-4</c:v>
                  </c:pt>
                </c:numCache>
              </c:numRef>
            </c:plus>
            <c:minus>
              <c:numRef>
                <c:f>Yields_24Mg_ap!$S$2:$S$103</c:f>
                <c:numCache>
                  <c:formatCode>General</c:formatCode>
                  <c:ptCount val="102"/>
                  <c:pt idx="1">
                    <c:v>2.7600186414373818E-4</c:v>
                  </c:pt>
                  <c:pt idx="2">
                    <c:v>2.1912344738537196E-4</c:v>
                  </c:pt>
                  <c:pt idx="3">
                    <c:v>1.1807994393107178E-4</c:v>
                  </c:pt>
                  <c:pt idx="4">
                    <c:v>1.5000325228290348E-4</c:v>
                  </c:pt>
                  <c:pt idx="7">
                    <c:v>3.2471819872320802E-4</c:v>
                  </c:pt>
                  <c:pt idx="9">
                    <c:v>2.8781211625051169E-4</c:v>
                  </c:pt>
                  <c:pt idx="10">
                    <c:v>5.3600917521588168E-4</c:v>
                  </c:pt>
                  <c:pt idx="11">
                    <c:v>6.6575985582855541E-4</c:v>
                  </c:pt>
                  <c:pt idx="12">
                    <c:v>6.7466738326253141E-4</c:v>
                  </c:pt>
                  <c:pt idx="13">
                    <c:v>7.5420469115317892E-4</c:v>
                  </c:pt>
                  <c:pt idx="14">
                    <c:v>4.7699007627963251E-4</c:v>
                  </c:pt>
                  <c:pt idx="15">
                    <c:v>5.0659795120097813E-4</c:v>
                  </c:pt>
                  <c:pt idx="16">
                    <c:v>6.6723921516813106E-4</c:v>
                  </c:pt>
                  <c:pt idx="17">
                    <c:v>8.779778080656895E-4</c:v>
                  </c:pt>
                  <c:pt idx="18">
                    <c:v>1.1248593925759281E-3</c:v>
                  </c:pt>
                  <c:pt idx="19">
                    <c:v>1.4425553838227718E-3</c:v>
                  </c:pt>
                  <c:pt idx="20">
                    <c:v>1.5617564880000977E-3</c:v>
                  </c:pt>
                  <c:pt idx="21">
                    <c:v>1.87764254548893E-3</c:v>
                  </c:pt>
                  <c:pt idx="22">
                    <c:v>2.1677124928693669E-3</c:v>
                  </c:pt>
                  <c:pt idx="23">
                    <c:v>2.1934764823751201E-3</c:v>
                  </c:pt>
                  <c:pt idx="25">
                    <c:v>3.2387207053213981E-3</c:v>
                  </c:pt>
                  <c:pt idx="26">
                    <c:v>2.9604640355255685E-3</c:v>
                  </c:pt>
                  <c:pt idx="27">
                    <c:v>4.0179487931489575E-3</c:v>
                  </c:pt>
                  <c:pt idx="28">
                    <c:v>3.4545655538359495E-3</c:v>
                  </c:pt>
                  <c:pt idx="29">
                    <c:v>3.989073407622599E-3</c:v>
                  </c:pt>
                  <c:pt idx="30">
                    <c:v>3.3034953111679456E-3</c:v>
                  </c:pt>
                  <c:pt idx="31">
                    <c:v>2.3935808513531891E-3</c:v>
                  </c:pt>
                  <c:pt idx="32">
                    <c:v>2.1826939963370882E-3</c:v>
                  </c:pt>
                  <c:pt idx="33">
                    <c:v>2.0614056361255273E-3</c:v>
                  </c:pt>
                  <c:pt idx="34">
                    <c:v>1.6832183134152499E-3</c:v>
                  </c:pt>
                  <c:pt idx="35">
                    <c:v>1.4286394590218583E-3</c:v>
                  </c:pt>
                  <c:pt idx="36">
                    <c:v>9.5429432446007031E-4</c:v>
                  </c:pt>
                  <c:pt idx="37">
                    <c:v>6.4899626827145745E-4</c:v>
                  </c:pt>
                  <c:pt idx="38">
                    <c:v>3.8792119875256714E-4</c:v>
                  </c:pt>
                  <c:pt idx="39">
                    <c:v>3.278015544533526E-4</c:v>
                  </c:pt>
                  <c:pt idx="40">
                    <c:v>4.6624050648442388E-4</c:v>
                  </c:pt>
                  <c:pt idx="41">
                    <c:v>7.7915428367894394E-4</c:v>
                  </c:pt>
                  <c:pt idx="42">
                    <c:v>9.9068256774889336E-4</c:v>
                  </c:pt>
                  <c:pt idx="43">
                    <c:v>1.7968094038623005E-3</c:v>
                  </c:pt>
                  <c:pt idx="44">
                    <c:v>3.9737562988264739E-4</c:v>
                  </c:pt>
                  <c:pt idx="45">
                    <c:v>4.8269166424406648E-4</c:v>
                  </c:pt>
                  <c:pt idx="46">
                    <c:v>8.0467606200476096E-4</c:v>
                  </c:pt>
                  <c:pt idx="47">
                    <c:v>9.0225563909774437E-4</c:v>
                  </c:pt>
                  <c:pt idx="48">
                    <c:v>2.5408257369963048E-4</c:v>
                  </c:pt>
                  <c:pt idx="49">
                    <c:v>2.8869389180750889E-4</c:v>
                  </c:pt>
                  <c:pt idx="50">
                    <c:v>3.3668236482408347E-4</c:v>
                  </c:pt>
                  <c:pt idx="51">
                    <c:v>2.9477200788866038E-4</c:v>
                  </c:pt>
                  <c:pt idx="52">
                    <c:v>2.8766904888987473E-4</c:v>
                  </c:pt>
                  <c:pt idx="53">
                    <c:v>2.2738023987308524E-4</c:v>
                  </c:pt>
                  <c:pt idx="54">
                    <c:v>1.3112077477555543E-4</c:v>
                  </c:pt>
                  <c:pt idx="55">
                    <c:v>1.3353018920317378E-4</c:v>
                  </c:pt>
                  <c:pt idx="56">
                    <c:v>1.2260057764230055E-4</c:v>
                  </c:pt>
                  <c:pt idx="57">
                    <c:v>1.4148948440924296E-4</c:v>
                  </c:pt>
                  <c:pt idx="58">
                    <c:v>8.5697765663073555E-4</c:v>
                  </c:pt>
                  <c:pt idx="59">
                    <c:v>1.3677551718242434E-3</c:v>
                  </c:pt>
                  <c:pt idx="60">
                    <c:v>5.6482598478456425E-4</c:v>
                  </c:pt>
                  <c:pt idx="61">
                    <c:v>2.8965298898308222E-4</c:v>
                  </c:pt>
                  <c:pt idx="62">
                    <c:v>2.2653437059423962E-4</c:v>
                  </c:pt>
                  <c:pt idx="63">
                    <c:v>1.9111341905767571E-4</c:v>
                  </c:pt>
                  <c:pt idx="64">
                    <c:v>2.7280534833201421E-4</c:v>
                  </c:pt>
                  <c:pt idx="65">
                    <c:v>5.3169127284417742E-4</c:v>
                  </c:pt>
                  <c:pt idx="66">
                    <c:v>8.3812401874564706E-4</c:v>
                  </c:pt>
                  <c:pt idx="67">
                    <c:v>2.3582738660377937E-3</c:v>
                  </c:pt>
                  <c:pt idx="68">
                    <c:v>2.7801238738738737E-3</c:v>
                  </c:pt>
                  <c:pt idx="69">
                    <c:v>1.5478803280582188E-3</c:v>
                  </c:pt>
                  <c:pt idx="70">
                    <c:v>3.9281437125748501E-3</c:v>
                  </c:pt>
                  <c:pt idx="71">
                    <c:v>2.2709907462433142E-3</c:v>
                  </c:pt>
                  <c:pt idx="72">
                    <c:v>1.5525606469002696E-3</c:v>
                  </c:pt>
                  <c:pt idx="73">
                    <c:v>1.686387007487925E-4</c:v>
                  </c:pt>
                  <c:pt idx="74">
                    <c:v>7.7878052132484307E-4</c:v>
                  </c:pt>
                  <c:pt idx="75">
                    <c:v>1.861473064206929E-3</c:v>
                  </c:pt>
                  <c:pt idx="76">
                    <c:v>6.3310584971184376E-4</c:v>
                  </c:pt>
                  <c:pt idx="77">
                    <c:v>2.4829718916295632E-4</c:v>
                  </c:pt>
                  <c:pt idx="78">
                    <c:v>1.9230403479223769E-4</c:v>
                  </c:pt>
                  <c:pt idx="79">
                    <c:v>1.528152253146325E-4</c:v>
                  </c:pt>
                  <c:pt idx="80">
                    <c:v>1.3925725245440907E-4</c:v>
                  </c:pt>
                  <c:pt idx="81">
                    <c:v>1.3855072824753566E-4</c:v>
                  </c:pt>
                  <c:pt idx="82">
                    <c:v>5.6584618969161382E-4</c:v>
                  </c:pt>
                  <c:pt idx="83">
                    <c:v>1.0625166018219034E-3</c:v>
                  </c:pt>
                  <c:pt idx="84">
                    <c:v>8.7646866163235368E-5</c:v>
                  </c:pt>
                  <c:pt idx="85">
                    <c:v>7.7781905677158018E-5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1.1467290642110213E-4</c:v>
                  </c:pt>
                  <c:pt idx="99">
                    <c:v>1.2856102836863529E-4</c:v>
                  </c:pt>
                  <c:pt idx="100">
                    <c:v>1.5018470768594623E-4</c:v>
                  </c:pt>
                  <c:pt idx="101">
                    <c:v>1.2426929029682788E-4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Yields_24Mg_ap!$O$2:$O$103</c:f>
              <c:numCache>
                <c:formatCode>0.00</c:formatCode>
                <c:ptCount val="102"/>
                <c:pt idx="1">
                  <c:v>5440.8163404020852</c:v>
                </c:pt>
                <c:pt idx="2">
                  <c:v>5414.0783533366848</c:v>
                </c:pt>
                <c:pt idx="3">
                  <c:v>5403.4145192470287</c:v>
                </c:pt>
                <c:pt idx="4">
                  <c:v>5393.0838709975105</c:v>
                </c:pt>
                <c:pt idx="7">
                  <c:v>5383.3433882127247</c:v>
                </c:pt>
                <c:pt idx="9">
                  <c:v>5383.3433882127247</c:v>
                </c:pt>
                <c:pt idx="10">
                  <c:v>5373.4184541406885</c:v>
                </c:pt>
                <c:pt idx="11">
                  <c:v>5368.2662584000655</c:v>
                </c:pt>
                <c:pt idx="12">
                  <c:v>5371.486091141247</c:v>
                </c:pt>
                <c:pt idx="13">
                  <c:v>5357.9692805945624</c:v>
                </c:pt>
                <c:pt idx="14">
                  <c:v>5353.5960582988064</c:v>
                </c:pt>
                <c:pt idx="15">
                  <c:v>5348.2605742913156</c:v>
                </c:pt>
                <c:pt idx="16">
                  <c:v>5342.9277503261255</c:v>
                </c:pt>
                <c:pt idx="17">
                  <c:v>5337.4691815393135</c:v>
                </c:pt>
                <c:pt idx="18">
                  <c:v>5332.9118095230133</c:v>
                </c:pt>
                <c:pt idx="19">
                  <c:v>5327.682859505072</c:v>
                </c:pt>
                <c:pt idx="20">
                  <c:v>5322.8090943964571</c:v>
                </c:pt>
                <c:pt idx="21">
                  <c:v>5317.5210186733912</c:v>
                </c:pt>
                <c:pt idx="22">
                  <c:v>5312.8760913878577</c:v>
                </c:pt>
                <c:pt idx="23">
                  <c:v>5308.2331936925921</c:v>
                </c:pt>
                <c:pt idx="25">
                  <c:v>5302.3764337267994</c:v>
                </c:pt>
                <c:pt idx="26">
                  <c:v>5297.6741646518649</c:v>
                </c:pt>
                <c:pt idx="27">
                  <c:v>5292.9420146506509</c:v>
                </c:pt>
                <c:pt idx="28">
                  <c:v>5290.1612646263975</c:v>
                </c:pt>
                <c:pt idx="29">
                  <c:v>5284.9533205057323</c:v>
                </c:pt>
                <c:pt idx="30">
                  <c:v>5279.8117952937064</c:v>
                </c:pt>
                <c:pt idx="31">
                  <c:v>5274.9599808433659</c:v>
                </c:pt>
                <c:pt idx="32">
                  <c:v>5269.9828061558283</c:v>
                </c:pt>
                <c:pt idx="33">
                  <c:v>5265.0398631024627</c:v>
                </c:pt>
                <c:pt idx="34">
                  <c:v>5259.9399028855341</c:v>
                </c:pt>
                <c:pt idx="35">
                  <c:v>5250.1294367392811</c:v>
                </c:pt>
                <c:pt idx="36">
                  <c:v>5243.063935586365</c:v>
                </c:pt>
                <c:pt idx="37">
                  <c:v>5230.0275437772434</c:v>
                </c:pt>
                <c:pt idx="38">
                  <c:v>5210.0276388604152</c:v>
                </c:pt>
                <c:pt idx="39">
                  <c:v>5189.8444673482081</c:v>
                </c:pt>
                <c:pt idx="40">
                  <c:v>5170.0479888672498</c:v>
                </c:pt>
                <c:pt idx="41">
                  <c:v>5150.0055448485291</c:v>
                </c:pt>
                <c:pt idx="42">
                  <c:v>5129.9390833198249</c:v>
                </c:pt>
                <c:pt idx="43">
                  <c:v>5110.0374294440144</c:v>
                </c:pt>
                <c:pt idx="44">
                  <c:v>5089.9863653861885</c:v>
                </c:pt>
                <c:pt idx="45">
                  <c:v>5069.9121450789944</c:v>
                </c:pt>
                <c:pt idx="46">
                  <c:v>5049.9712611298155</c:v>
                </c:pt>
                <c:pt idx="47">
                  <c:v>5030.1008330191344</c:v>
                </c:pt>
                <c:pt idx="48">
                  <c:v>5009.9896648537033</c:v>
                </c:pt>
                <c:pt idx="49">
                  <c:v>4990.0739738392849</c:v>
                </c:pt>
                <c:pt idx="50">
                  <c:v>4970.0430627681626</c:v>
                </c:pt>
                <c:pt idx="51">
                  <c:v>4950.2688369465804</c:v>
                </c:pt>
                <c:pt idx="52">
                  <c:v>4930.1946495086113</c:v>
                </c:pt>
                <c:pt idx="53">
                  <c:v>4910.130457742378</c:v>
                </c:pt>
                <c:pt idx="54">
                  <c:v>4889.8920946480685</c:v>
                </c:pt>
                <c:pt idx="55">
                  <c:v>4866.2926266359482</c:v>
                </c:pt>
                <c:pt idx="56">
                  <c:v>4850.0303432880983</c:v>
                </c:pt>
                <c:pt idx="57">
                  <c:v>4829.8858122786223</c:v>
                </c:pt>
                <c:pt idx="58">
                  <c:v>4810.0269897560493</c:v>
                </c:pt>
                <c:pt idx="59">
                  <c:v>4790.1178456061616</c:v>
                </c:pt>
                <c:pt idx="60">
                  <c:v>4770.0375602750928</c:v>
                </c:pt>
                <c:pt idx="61">
                  <c:v>4749.9994519052316</c:v>
                </c:pt>
                <c:pt idx="62">
                  <c:v>4730.0035204965798</c:v>
                </c:pt>
                <c:pt idx="63">
                  <c:v>4710.0196107782403</c:v>
                </c:pt>
                <c:pt idx="64">
                  <c:v>4689.927550348456</c:v>
                </c:pt>
                <c:pt idx="65">
                  <c:v>4670.1186507267948</c:v>
                </c:pt>
                <c:pt idx="66">
                  <c:v>4649.9621544983656</c:v>
                </c:pt>
                <c:pt idx="67">
                  <c:v>4629.9389435624034</c:v>
                </c:pt>
                <c:pt idx="68">
                  <c:v>4609.9887699299989</c:v>
                </c:pt>
                <c:pt idx="69">
                  <c:v>4590.0816712981969</c:v>
                </c:pt>
                <c:pt idx="70">
                  <c:v>4570.1285351397264</c:v>
                </c:pt>
                <c:pt idx="71">
                  <c:v>4549.8039216024208</c:v>
                </c:pt>
                <c:pt idx="72">
                  <c:v>4529.4063170487616</c:v>
                </c:pt>
                <c:pt idx="73">
                  <c:v>4510.2053023008566</c:v>
                </c:pt>
                <c:pt idx="74">
                  <c:v>4490.0734101605458</c:v>
                </c:pt>
                <c:pt idx="75">
                  <c:v>4469.9571725081942</c:v>
                </c:pt>
                <c:pt idx="76">
                  <c:v>4449.9447195590383</c:v>
                </c:pt>
                <c:pt idx="77">
                  <c:v>4430.1818835760123</c:v>
                </c:pt>
                <c:pt idx="78">
                  <c:v>4410.025332903404</c:v>
                </c:pt>
                <c:pt idx="79">
                  <c:v>4390.1476441688355</c:v>
                </c:pt>
                <c:pt idx="80">
                  <c:v>4370.0534320355064</c:v>
                </c:pt>
                <c:pt idx="81">
                  <c:v>4349.9763324130345</c:v>
                </c:pt>
                <c:pt idx="82">
                  <c:v>4330.1189380366277</c:v>
                </c:pt>
                <c:pt idx="83">
                  <c:v>4309.9608106064716</c:v>
                </c:pt>
                <c:pt idx="84">
                  <c:v>4290.0511678193161</c:v>
                </c:pt>
                <c:pt idx="85">
                  <c:v>4269.9579184985132</c:v>
                </c:pt>
                <c:pt idx="86">
                  <c:v>4200.1880708938052</c:v>
                </c:pt>
                <c:pt idx="87">
                  <c:v>4089.7798201328064</c:v>
                </c:pt>
                <c:pt idx="88">
                  <c:v>4085.1446894212727</c:v>
                </c:pt>
                <c:pt idx="89">
                  <c:v>4079.9508499152462</c:v>
                </c:pt>
                <c:pt idx="90">
                  <c:v>4074.8444587207382</c:v>
                </c:pt>
                <c:pt idx="91">
                  <c:v>4069.9655140784535</c:v>
                </c:pt>
                <c:pt idx="92">
                  <c:v>4064.781336001296</c:v>
                </c:pt>
                <c:pt idx="93">
                  <c:v>4059.9364182483096</c:v>
                </c:pt>
                <c:pt idx="94">
                  <c:v>4054.9824693616201</c:v>
                </c:pt>
                <c:pt idx="95">
                  <c:v>4049.9196943756965</c:v>
                </c:pt>
                <c:pt idx="96">
                  <c:v>4045.0277531640472</c:v>
                </c:pt>
                <c:pt idx="97">
                  <c:v>4040.1108396903301</c:v>
                </c:pt>
                <c:pt idx="98">
                  <c:v>4035.1410935445042</c:v>
                </c:pt>
                <c:pt idx="99">
                  <c:v>4029.9791492546688</c:v>
                </c:pt>
                <c:pt idx="100">
                  <c:v>4025.0435167806195</c:v>
                </c:pt>
                <c:pt idx="101">
                  <c:v>4019.1080363206556</c:v>
                </c:pt>
              </c:numCache>
            </c:numRef>
          </c:xVal>
          <c:yVal>
            <c:numRef>
              <c:f>Yields_24Mg_ap!$R$2:$R$103</c:f>
              <c:numCache>
                <c:formatCode>General</c:formatCode>
                <c:ptCount val="102"/>
                <c:pt idx="1">
                  <c:v>3.3685801287707058E-3</c:v>
                </c:pt>
                <c:pt idx="2">
                  <c:v>2.7044833539711347E-3</c:v>
                </c:pt>
                <c:pt idx="3">
                  <c:v>1.9921229250306626E-3</c:v>
                </c:pt>
                <c:pt idx="4">
                  <c:v>2.174383426897309E-3</c:v>
                </c:pt>
                <c:pt idx="7">
                  <c:v>7.9664198086760365E-3</c:v>
                </c:pt>
                <c:pt idx="9">
                  <c:v>7.3488027015963979E-3</c:v>
                </c:pt>
                <c:pt idx="10">
                  <c:v>2.8928730485915963E-2</c:v>
                </c:pt>
                <c:pt idx="11">
                  <c:v>3.2444314353438135E-2</c:v>
                </c:pt>
                <c:pt idx="12">
                  <c:v>3.4133595576926377E-2</c:v>
                </c:pt>
                <c:pt idx="13">
                  <c:v>4.0463081680368052E-2</c:v>
                </c:pt>
                <c:pt idx="14">
                  <c:v>2.3989110665575665E-2</c:v>
                </c:pt>
                <c:pt idx="15">
                  <c:v>1.9167912865152393E-2</c:v>
                </c:pt>
                <c:pt idx="16">
                  <c:v>2.7515359714606592E-2</c:v>
                </c:pt>
                <c:pt idx="17">
                  <c:v>4.5019357320244494E-2</c:v>
                </c:pt>
                <c:pt idx="18">
                  <c:v>6.3618226966912161E-2</c:v>
                </c:pt>
                <c:pt idx="19">
                  <c:v>8.8240597630087583E-2</c:v>
                </c:pt>
                <c:pt idx="20">
                  <c:v>0.10360058077819398</c:v>
                </c:pt>
                <c:pt idx="21">
                  <c:v>0.13059746855961854</c:v>
                </c:pt>
                <c:pt idx="22">
                  <c:v>0.15064175698802054</c:v>
                </c:pt>
                <c:pt idx="23">
                  <c:v>0.15779988380502957</c:v>
                </c:pt>
                <c:pt idx="25">
                  <c:v>0.18885790112905401</c:v>
                </c:pt>
                <c:pt idx="26">
                  <c:v>0.19702576636430918</c:v>
                </c:pt>
                <c:pt idx="27">
                  <c:v>0.21347919171774643</c:v>
                </c:pt>
                <c:pt idx="28">
                  <c:v>0.16731151890338272</c:v>
                </c:pt>
                <c:pt idx="29">
                  <c:v>0.14152538698348002</c:v>
                </c:pt>
                <c:pt idx="30">
                  <c:v>0.10738135834043762</c:v>
                </c:pt>
                <c:pt idx="31">
                  <c:v>6.8026655786753709E-2</c:v>
                </c:pt>
                <c:pt idx="32">
                  <c:v>5.316239745101483E-2</c:v>
                </c:pt>
                <c:pt idx="33">
                  <c:v>4.3920065964980354E-2</c:v>
                </c:pt>
                <c:pt idx="34">
                  <c:v>3.6727823598720753E-2</c:v>
                </c:pt>
                <c:pt idx="35">
                  <c:v>2.5159928250551612E-2</c:v>
                </c:pt>
                <c:pt idx="36">
                  <c:v>1.8473129080863886E-2</c:v>
                </c:pt>
                <c:pt idx="37">
                  <c:v>1.2006430963021963E-2</c:v>
                </c:pt>
                <c:pt idx="38">
                  <c:v>8.34791207119495E-3</c:v>
                </c:pt>
                <c:pt idx="39">
                  <c:v>7.9162543617519922E-3</c:v>
                </c:pt>
                <c:pt idx="40">
                  <c:v>1.0864630749788351E-2</c:v>
                </c:pt>
                <c:pt idx="41">
                  <c:v>2.4487706058481093E-2</c:v>
                </c:pt>
                <c:pt idx="42">
                  <c:v>3.9865568137642172E-2</c:v>
                </c:pt>
                <c:pt idx="43">
                  <c:v>9.0814441645675897E-2</c:v>
                </c:pt>
                <c:pt idx="44">
                  <c:v>7.7192329804863201E-3</c:v>
                </c:pt>
                <c:pt idx="45">
                  <c:v>1.0284623527927552E-2</c:v>
                </c:pt>
                <c:pt idx="46">
                  <c:v>2.7023704415659891E-2</c:v>
                </c:pt>
                <c:pt idx="47">
                  <c:v>2.7837593984962408E-2</c:v>
                </c:pt>
                <c:pt idx="48">
                  <c:v>4.4354661631021914E-3</c:v>
                </c:pt>
                <c:pt idx="49">
                  <c:v>6.7290625645997134E-3</c:v>
                </c:pt>
                <c:pt idx="50">
                  <c:v>8.5689767730227091E-3</c:v>
                </c:pt>
                <c:pt idx="51">
                  <c:v>7.014871949636097E-3</c:v>
                </c:pt>
                <c:pt idx="52">
                  <c:v>7.3338278006141559E-3</c:v>
                </c:pt>
                <c:pt idx="53">
                  <c:v>5.1827013295210117E-3</c:v>
                </c:pt>
                <c:pt idx="54">
                  <c:v>2.1275770933146649E-3</c:v>
                </c:pt>
                <c:pt idx="55">
                  <c:v>1.7237533515318795E-3</c:v>
                </c:pt>
                <c:pt idx="56">
                  <c:v>1.5615441994440385E-3</c:v>
                </c:pt>
                <c:pt idx="57">
                  <c:v>2.2930524049367528E-3</c:v>
                </c:pt>
                <c:pt idx="58">
                  <c:v>2.5626729442861273E-2</c:v>
                </c:pt>
                <c:pt idx="59">
                  <c:v>6.2650785509393819E-2</c:v>
                </c:pt>
                <c:pt idx="60">
                  <c:v>1.4078810657778211E-2</c:v>
                </c:pt>
                <c:pt idx="61">
                  <c:v>6.1197614067704702E-3</c:v>
                </c:pt>
                <c:pt idx="62">
                  <c:v>4.2934926003214127E-3</c:v>
                </c:pt>
                <c:pt idx="63">
                  <c:v>4.6291917060637009E-3</c:v>
                </c:pt>
                <c:pt idx="64">
                  <c:v>5.850159136453194E-3</c:v>
                </c:pt>
                <c:pt idx="65">
                  <c:v>1.5604520612310508E-2</c:v>
                </c:pt>
                <c:pt idx="66">
                  <c:v>2.8555239455573526E-2</c:v>
                </c:pt>
                <c:pt idx="67">
                  <c:v>0.1174542893020122</c:v>
                </c:pt>
                <c:pt idx="68">
                  <c:v>0.14055461711711711</c:v>
                </c:pt>
                <c:pt idx="69">
                  <c:v>7.3651380385814952E-2</c:v>
                </c:pt>
                <c:pt idx="70">
                  <c:v>0.27832335329341318</c:v>
                </c:pt>
                <c:pt idx="71">
                  <c:v>0.20078105102300706</c:v>
                </c:pt>
                <c:pt idx="72">
                  <c:v>8.1574123989218331E-2</c:v>
                </c:pt>
                <c:pt idx="73">
                  <c:v>3.4772566882658625E-3</c:v>
                </c:pt>
                <c:pt idx="74">
                  <c:v>3.2800403133446336E-2</c:v>
                </c:pt>
                <c:pt idx="75">
                  <c:v>9.3268135470785982E-2</c:v>
                </c:pt>
                <c:pt idx="76">
                  <c:v>2.5454579310473246E-2</c:v>
                </c:pt>
                <c:pt idx="77">
                  <c:v>8.8032639794139063E-3</c:v>
                </c:pt>
                <c:pt idx="78">
                  <c:v>4.551899900466813E-3</c:v>
                </c:pt>
                <c:pt idx="79">
                  <c:v>3.0194180725960145E-3</c:v>
                </c:pt>
                <c:pt idx="80">
                  <c:v>2.6395579215222082E-3</c:v>
                </c:pt>
                <c:pt idx="81">
                  <c:v>2.4285296187208497E-3</c:v>
                </c:pt>
                <c:pt idx="82">
                  <c:v>1.9771331569224625E-2</c:v>
                </c:pt>
                <c:pt idx="83">
                  <c:v>4.1985031016109627E-2</c:v>
                </c:pt>
                <c:pt idx="84">
                  <c:v>1.248967842826104E-3</c:v>
                </c:pt>
                <c:pt idx="85">
                  <c:v>9.2724219136191004E-4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2.0597576482473917E-3</c:v>
                </c:pt>
                <c:pt idx="99">
                  <c:v>2.79694981485717E-3</c:v>
                </c:pt>
                <c:pt idx="100">
                  <c:v>2.9627346879863938E-3</c:v>
                </c:pt>
                <c:pt idx="101">
                  <c:v>2.8895748107403813E-3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58-F943-916C-59C80B09D646}"/>
            </c:ext>
          </c:extLst>
        </c:ser>
        <c:ser>
          <c:idx val="2"/>
          <c:order val="2"/>
          <c:tx>
            <c:v>Y1/Q_rescan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Yields_24Mg_ap!$O$104:$O$253</c:f>
              <c:numCache>
                <c:formatCode>0.00</c:formatCode>
                <c:ptCount val="150"/>
                <c:pt idx="0">
                  <c:v>5439.2607566214929</c:v>
                </c:pt>
                <c:pt idx="1">
                  <c:v>5435.4051643580042</c:v>
                </c:pt>
                <c:pt idx="2">
                  <c:v>5424.3643575506312</c:v>
                </c:pt>
                <c:pt idx="3">
                  <c:v>5389.8575705964986</c:v>
                </c:pt>
                <c:pt idx="4">
                  <c:v>5385.9550377955384</c:v>
                </c:pt>
                <c:pt idx="5">
                  <c:v>5383.8592194150369</c:v>
                </c:pt>
                <c:pt idx="6">
                  <c:v>5382.9242935571729</c:v>
                </c:pt>
                <c:pt idx="7">
                  <c:v>5380.0877741088507</c:v>
                </c:pt>
                <c:pt idx="8">
                  <c:v>5374.8035280609283</c:v>
                </c:pt>
                <c:pt idx="9">
                  <c:v>5369.6506681785168</c:v>
                </c:pt>
                <c:pt idx="10">
                  <c:v>5368.0409062595036</c:v>
                </c:pt>
                <c:pt idx="11">
                  <c:v>5366.0451366398538</c:v>
                </c:pt>
                <c:pt idx="12">
                  <c:v>5363.8566546972352</c:v>
                </c:pt>
                <c:pt idx="13">
                  <c:v>5361.8938374665595</c:v>
                </c:pt>
                <c:pt idx="14">
                  <c:v>5359.834874369878</c:v>
                </c:pt>
                <c:pt idx="15">
                  <c:v>5357.9049555666588</c:v>
                </c:pt>
                <c:pt idx="16">
                  <c:v>5354.7856552128305</c:v>
                </c:pt>
                <c:pt idx="17">
                  <c:v>5354.7856552128305</c:v>
                </c:pt>
                <c:pt idx="18">
                  <c:v>5352.0529943631309</c:v>
                </c:pt>
                <c:pt idx="19">
                  <c:v>5348.5819136954178</c:v>
                </c:pt>
                <c:pt idx="20">
                  <c:v>5346.9431836589501</c:v>
                </c:pt>
                <c:pt idx="21">
                  <c:v>5342.7350474633204</c:v>
                </c:pt>
                <c:pt idx="22">
                  <c:v>5332.8797222559406</c:v>
                </c:pt>
                <c:pt idx="23">
                  <c:v>5299.7211546622166</c:v>
                </c:pt>
                <c:pt idx="24">
                  <c:v>5275.0238060273505</c:v>
                </c:pt>
                <c:pt idx="25">
                  <c:v>0</c:v>
                </c:pt>
                <c:pt idx="26">
                  <c:v>5239.5011639670847</c:v>
                </c:pt>
                <c:pt idx="27">
                  <c:v>5159.374882084041</c:v>
                </c:pt>
                <c:pt idx="28">
                  <c:v>5157.039637935186</c:v>
                </c:pt>
                <c:pt idx="29">
                  <c:v>0</c:v>
                </c:pt>
                <c:pt idx="30">
                  <c:v>5153.8531983491703</c:v>
                </c:pt>
                <c:pt idx="31">
                  <c:v>5150.9830911366944</c:v>
                </c:pt>
                <c:pt idx="32">
                  <c:v>5147.9876782277352</c:v>
                </c:pt>
                <c:pt idx="33">
                  <c:v>5144.7410043603923</c:v>
                </c:pt>
                <c:pt idx="34">
                  <c:v>0</c:v>
                </c:pt>
                <c:pt idx="35">
                  <c:v>5141.6528867665875</c:v>
                </c:pt>
                <c:pt idx="36">
                  <c:v>5138.8806732327857</c:v>
                </c:pt>
                <c:pt idx="37">
                  <c:v>5133.8107175034029</c:v>
                </c:pt>
                <c:pt idx="38">
                  <c:v>5128.5229966811003</c:v>
                </c:pt>
                <c:pt idx="39">
                  <c:v>5123.7726677774172</c:v>
                </c:pt>
                <c:pt idx="40">
                  <c:v>5118.8044813994647</c:v>
                </c:pt>
                <c:pt idx="41">
                  <c:v>5113.8387048522563</c:v>
                </c:pt>
                <c:pt idx="42">
                  <c:v>5110.7504535753005</c:v>
                </c:pt>
                <c:pt idx="43">
                  <c:v>5108.7811203081465</c:v>
                </c:pt>
                <c:pt idx="44">
                  <c:v>5106.8969462010564</c:v>
                </c:pt>
                <c:pt idx="45">
                  <c:v>5104.8561497472501</c:v>
                </c:pt>
                <c:pt idx="46">
                  <c:v>5102.8785362484596</c:v>
                </c:pt>
                <c:pt idx="47">
                  <c:v>5100.7130182147339</c:v>
                </c:pt>
                <c:pt idx="48">
                  <c:v>5100.4305932235848</c:v>
                </c:pt>
                <c:pt idx="49">
                  <c:v>5099.9912810012638</c:v>
                </c:pt>
                <c:pt idx="50">
                  <c:v>5098.8930832218575</c:v>
                </c:pt>
                <c:pt idx="51">
                  <c:v>5096.7597798777579</c:v>
                </c:pt>
                <c:pt idx="52">
                  <c:v>5093.7174579008333</c:v>
                </c:pt>
                <c:pt idx="53">
                  <c:v>5084.1886419297361</c:v>
                </c:pt>
                <c:pt idx="54">
                  <c:v>5074.4809441952957</c:v>
                </c:pt>
                <c:pt idx="55">
                  <c:v>5064.8763344426297</c:v>
                </c:pt>
                <c:pt idx="56">
                  <c:v>5054.8434593271704</c:v>
                </c:pt>
                <c:pt idx="57">
                  <c:v>5044.789322455742</c:v>
                </c:pt>
                <c:pt idx="58">
                  <c:v>5041.9809496838097</c:v>
                </c:pt>
                <c:pt idx="59">
                  <c:v>5038.7055030319925</c:v>
                </c:pt>
                <c:pt idx="60">
                  <c:v>5035.8988244008078</c:v>
                </c:pt>
                <c:pt idx="61">
                  <c:v>5032.7812096446251</c:v>
                </c:pt>
                <c:pt idx="62">
                  <c:v>5027.8261898293058</c:v>
                </c:pt>
                <c:pt idx="63">
                  <c:v>5024.8045146497407</c:v>
                </c:pt>
                <c:pt idx="64">
                  <c:v>5019.8222928707601</c:v>
                </c:pt>
                <c:pt idx="65">
                  <c:v>5017.8612211359814</c:v>
                </c:pt>
                <c:pt idx="66">
                  <c:v>5017.7367215802051</c:v>
                </c:pt>
                <c:pt idx="67">
                  <c:v>5014.8425423170302</c:v>
                </c:pt>
                <c:pt idx="68">
                  <c:v>5004.6417793498185</c:v>
                </c:pt>
                <c:pt idx="69">
                  <c:v>4994.6687708243962</c:v>
                </c:pt>
                <c:pt idx="70">
                  <c:v>4984.7057090771332</c:v>
                </c:pt>
                <c:pt idx="71">
                  <c:v>4974.6286304992282</c:v>
                </c:pt>
                <c:pt idx="72">
                  <c:v>4972.8003466745649</c:v>
                </c:pt>
                <c:pt idx="73">
                  <c:v>4967.8749497065937</c:v>
                </c:pt>
                <c:pt idx="74">
                  <c:v>4964.747505893316</c:v>
                </c:pt>
                <c:pt idx="75">
                  <c:v>4961.8686512191834</c:v>
                </c:pt>
                <c:pt idx="76">
                  <c:v>4956.7630605182449</c:v>
                </c:pt>
                <c:pt idx="77">
                  <c:v>4946.7451840507292</c:v>
                </c:pt>
                <c:pt idx="78">
                  <c:v>4936.9226776317091</c:v>
                </c:pt>
                <c:pt idx="79">
                  <c:v>4926.1538668105386</c:v>
                </c:pt>
                <c:pt idx="80">
                  <c:v>4919.9571081455015</c:v>
                </c:pt>
                <c:pt idx="81">
                  <c:v>4899.9137800845601</c:v>
                </c:pt>
                <c:pt idx="82">
                  <c:v>4820.0580556643372</c:v>
                </c:pt>
                <c:pt idx="83">
                  <c:v>4815.2698910471745</c:v>
                </c:pt>
                <c:pt idx="84">
                  <c:v>4812.1603840335156</c:v>
                </c:pt>
                <c:pt idx="85">
                  <c:v>4799.9150472578267</c:v>
                </c:pt>
                <c:pt idx="86">
                  <c:v>4780.1787566744561</c:v>
                </c:pt>
                <c:pt idx="87">
                  <c:v>4775.0157242249861</c:v>
                </c:pt>
                <c:pt idx="88">
                  <c:v>4758.8764953936052</c:v>
                </c:pt>
                <c:pt idx="89">
                  <c:v>4755.1792451020883</c:v>
                </c:pt>
                <c:pt idx="90">
                  <c:v>4680.1531268776598</c:v>
                </c:pt>
                <c:pt idx="91">
                  <c:v>4639.9601135650209</c:v>
                </c:pt>
                <c:pt idx="92">
                  <c:v>4635.1725316647007</c:v>
                </c:pt>
                <c:pt idx="93">
                  <c:v>4620.2272660451899</c:v>
                </c:pt>
                <c:pt idx="94">
                  <c:v>4600.2682476949012</c:v>
                </c:pt>
                <c:pt idx="95">
                  <c:v>4580.0253296304909</c:v>
                </c:pt>
                <c:pt idx="96">
                  <c:v>4560.1831014337286</c:v>
                </c:pt>
                <c:pt idx="97">
                  <c:v>4540.2359133985938</c:v>
                </c:pt>
                <c:pt idx="98">
                  <c:v>4535.0562144172009</c:v>
                </c:pt>
                <c:pt idx="99">
                  <c:v>4525.2377098385678</c:v>
                </c:pt>
                <c:pt idx="100">
                  <c:v>4520.0665756798371</c:v>
                </c:pt>
                <c:pt idx="101">
                  <c:v>4515.0755435484507</c:v>
                </c:pt>
                <c:pt idx="102">
                  <c:v>4512.1825984981851</c:v>
                </c:pt>
                <c:pt idx="103">
                  <c:v>4499.971612525711</c:v>
                </c:pt>
                <c:pt idx="104">
                  <c:v>4494.9916901928655</c:v>
                </c:pt>
                <c:pt idx="105">
                  <c:v>4492.2229857989178</c:v>
                </c:pt>
                <c:pt idx="106">
                  <c:v>4488.1892738940915</c:v>
                </c:pt>
                <c:pt idx="107">
                  <c:v>4486.1289525888442</c:v>
                </c:pt>
                <c:pt idx="108">
                  <c:v>4477.9806061433783</c:v>
                </c:pt>
                <c:pt idx="109">
                  <c:v>4460.121397974629</c:v>
                </c:pt>
                <c:pt idx="110">
                  <c:v>4454.9876145514218</c:v>
                </c:pt>
                <c:pt idx="111">
                  <c:v>4440.0431646293073</c:v>
                </c:pt>
                <c:pt idx="112">
                  <c:v>4420.2439265330449</c:v>
                </c:pt>
                <c:pt idx="113">
                  <c:v>4344.8773915765223</c:v>
                </c:pt>
                <c:pt idx="114">
                  <c:v>4340.0419567642984</c:v>
                </c:pt>
                <c:pt idx="115">
                  <c:v>4335.1513532963791</c:v>
                </c:pt>
                <c:pt idx="116">
                  <c:v>4333.2421620879986</c:v>
                </c:pt>
                <c:pt idx="117">
                  <c:v>4331.1888046665417</c:v>
                </c:pt>
                <c:pt idx="118">
                  <c:v>4329.0781135643965</c:v>
                </c:pt>
                <c:pt idx="119">
                  <c:v>4327.1124531214982</c:v>
                </c:pt>
                <c:pt idx="120">
                  <c:v>4325.2050330865886</c:v>
                </c:pt>
                <c:pt idx="121">
                  <c:v>4322.9802411707533</c:v>
                </c:pt>
                <c:pt idx="122">
                  <c:v>4321.1603825831417</c:v>
                </c:pt>
                <c:pt idx="123">
                  <c:v>4319.1676437378474</c:v>
                </c:pt>
                <c:pt idx="124">
                  <c:v>4317.204234812828</c:v>
                </c:pt>
                <c:pt idx="125">
                  <c:v>4315.1258177676336</c:v>
                </c:pt>
                <c:pt idx="126">
                  <c:v>4313.1056142944635</c:v>
                </c:pt>
                <c:pt idx="127">
                  <c:v>4311.1724340048413</c:v>
                </c:pt>
                <c:pt idx="128">
                  <c:v>4309.2973747128317</c:v>
                </c:pt>
                <c:pt idx="129">
                  <c:v>4307.249699082271</c:v>
                </c:pt>
                <c:pt idx="130">
                  <c:v>4305.2313403401358</c:v>
                </c:pt>
                <c:pt idx="131">
                  <c:v>4303.0981611364932</c:v>
                </c:pt>
                <c:pt idx="132">
                  <c:v>4301.0519590705189</c:v>
                </c:pt>
                <c:pt idx="133">
                  <c:v>4299.0926724581177</c:v>
                </c:pt>
                <c:pt idx="134">
                  <c:v>4298.0843901128565</c:v>
                </c:pt>
                <c:pt idx="135">
                  <c:v>4297.2202422215632</c:v>
                </c:pt>
                <c:pt idx="136">
                  <c:v>4296.1545794740068</c:v>
                </c:pt>
                <c:pt idx="137">
                  <c:v>4295.1466417488291</c:v>
                </c:pt>
                <c:pt idx="138">
                  <c:v>4294.196408774259</c:v>
                </c:pt>
                <c:pt idx="139">
                  <c:v>4293.1887007958039</c:v>
                </c:pt>
                <c:pt idx="140">
                  <c:v>4291.1160733680117</c:v>
                </c:pt>
                <c:pt idx="141">
                  <c:v>4019.9158958305779</c:v>
                </c:pt>
                <c:pt idx="142">
                  <c:v>4015.0699565252003</c:v>
                </c:pt>
                <c:pt idx="143">
                  <c:v>4010.0321669779942</c:v>
                </c:pt>
                <c:pt idx="144">
                  <c:v>4009.086194695004</c:v>
                </c:pt>
                <c:pt idx="145">
                  <c:v>4006.9720719201227</c:v>
                </c:pt>
                <c:pt idx="146">
                  <c:v>4004.9697330887284</c:v>
                </c:pt>
                <c:pt idx="147">
                  <c:v>4002.9400948926473</c:v>
                </c:pt>
                <c:pt idx="148">
                  <c:v>4000.9665566952781</c:v>
                </c:pt>
                <c:pt idx="149">
                  <c:v>3996.0209522964219</c:v>
                </c:pt>
              </c:numCache>
            </c:numRef>
          </c:xVal>
          <c:yVal>
            <c:numRef>
              <c:f>Yields_24Mg_ap!$P$104:$P$253</c:f>
              <c:numCache>
                <c:formatCode>General</c:formatCode>
                <c:ptCount val="150"/>
                <c:pt idx="0">
                  <c:v>4.0883733709220788E-3</c:v>
                </c:pt>
                <c:pt idx="1">
                  <c:v>4.0132606069277783E-3</c:v>
                </c:pt>
                <c:pt idx="2">
                  <c:v>2.9867728630351303E-3</c:v>
                </c:pt>
                <c:pt idx="3">
                  <c:v>2.7342390569479818E-3</c:v>
                </c:pt>
                <c:pt idx="4">
                  <c:v>3.1309049728909448E-3</c:v>
                </c:pt>
                <c:pt idx="5">
                  <c:v>4.4542393450983826E-3</c:v>
                </c:pt>
                <c:pt idx="6">
                  <c:v>5.310888565910765E-3</c:v>
                </c:pt>
                <c:pt idx="7">
                  <c:v>8.4246628833237885E-3</c:v>
                </c:pt>
                <c:pt idx="8">
                  <c:v>1.8695051706133999E-2</c:v>
                </c:pt>
                <c:pt idx="9">
                  <c:v>3.2593929606231892E-2</c:v>
                </c:pt>
                <c:pt idx="10">
                  <c:v>3.1998921522369217E-2</c:v>
                </c:pt>
                <c:pt idx="11">
                  <c:v>3.3160282493802908E-2</c:v>
                </c:pt>
                <c:pt idx="12">
                  <c:v>3.5038986887719947E-2</c:v>
                </c:pt>
                <c:pt idx="13">
                  <c:v>3.5388458878900762E-2</c:v>
                </c:pt>
                <c:pt idx="14">
                  <c:v>3.6878633158720683E-2</c:v>
                </c:pt>
                <c:pt idx="15">
                  <c:v>3.7013379169376567E-2</c:v>
                </c:pt>
                <c:pt idx="16">
                  <c:v>4.1744298606268153E-2</c:v>
                </c:pt>
                <c:pt idx="17">
                  <c:v>4.2826780021253986E-2</c:v>
                </c:pt>
                <c:pt idx="18">
                  <c:v>3.1684359735266822E-2</c:v>
                </c:pt>
                <c:pt idx="19">
                  <c:v>1.912454522572821E-2</c:v>
                </c:pt>
                <c:pt idx="20">
                  <c:v>2.1559452486115363E-2</c:v>
                </c:pt>
                <c:pt idx="21">
                  <c:v>2.7485746300629471E-2</c:v>
                </c:pt>
                <c:pt idx="22">
                  <c:v>6.6214768842525348E-2</c:v>
                </c:pt>
                <c:pt idx="23">
                  <c:v>0.20497497411114945</c:v>
                </c:pt>
                <c:pt idx="24">
                  <c:v>7.0899014961296747E-2</c:v>
                </c:pt>
                <c:pt idx="25">
                  <c:v>0</c:v>
                </c:pt>
                <c:pt idx="26">
                  <c:v>1.5142718231209671E-2</c:v>
                </c:pt>
                <c:pt idx="27">
                  <c:v>1.6785403345846713E-2</c:v>
                </c:pt>
                <c:pt idx="28">
                  <c:v>1.9820767766572479E-2</c:v>
                </c:pt>
                <c:pt idx="29">
                  <c:v>0</c:v>
                </c:pt>
                <c:pt idx="30">
                  <c:v>2.277560215597103E-2</c:v>
                </c:pt>
                <c:pt idx="31">
                  <c:v>2.2465782936238108E-2</c:v>
                </c:pt>
                <c:pt idx="32">
                  <c:v>2.5966451657831284E-2</c:v>
                </c:pt>
                <c:pt idx="33">
                  <c:v>2.6637926874386732E-2</c:v>
                </c:pt>
                <c:pt idx="34">
                  <c:v>0</c:v>
                </c:pt>
                <c:pt idx="35">
                  <c:v>2.9358701000492045E-2</c:v>
                </c:pt>
                <c:pt idx="36">
                  <c:v>3.1165463330908007E-2</c:v>
                </c:pt>
                <c:pt idx="37">
                  <c:v>3.1775529592159867E-2</c:v>
                </c:pt>
                <c:pt idx="38">
                  <c:v>3.7934732918380981E-2</c:v>
                </c:pt>
                <c:pt idx="39">
                  <c:v>5.3835621901128554E-2</c:v>
                </c:pt>
                <c:pt idx="40">
                  <c:v>7.5701272649544543E-2</c:v>
                </c:pt>
                <c:pt idx="41">
                  <c:v>8.6246950865373442E-2</c:v>
                </c:pt>
                <c:pt idx="42">
                  <c:v>8.6486664038891076E-2</c:v>
                </c:pt>
                <c:pt idx="43">
                  <c:v>8.8437667611677262E-2</c:v>
                </c:pt>
                <c:pt idx="44">
                  <c:v>8.6464986549157463E-2</c:v>
                </c:pt>
                <c:pt idx="45">
                  <c:v>9.0340598627891441E-2</c:v>
                </c:pt>
                <c:pt idx="46">
                  <c:v>8.7902283934596412E-2</c:v>
                </c:pt>
                <c:pt idx="47">
                  <c:v>6.642160373004885E-2</c:v>
                </c:pt>
                <c:pt idx="48">
                  <c:v>7.0303520841764472E-2</c:v>
                </c:pt>
                <c:pt idx="49">
                  <c:v>6.720615146987223E-2</c:v>
                </c:pt>
                <c:pt idx="50">
                  <c:v>6.6167134106352998E-2</c:v>
                </c:pt>
                <c:pt idx="51">
                  <c:v>5.9516067329762813E-2</c:v>
                </c:pt>
                <c:pt idx="52">
                  <c:v>3.0494278636310015E-2</c:v>
                </c:pt>
                <c:pt idx="53">
                  <c:v>7.542985058228961E-3</c:v>
                </c:pt>
                <c:pt idx="54">
                  <c:v>9.1840484485014185E-3</c:v>
                </c:pt>
                <c:pt idx="55">
                  <c:v>1.3962625778629612E-2</c:v>
                </c:pt>
                <c:pt idx="56">
                  <c:v>2.0760466547577947E-2</c:v>
                </c:pt>
                <c:pt idx="57">
                  <c:v>3.6628514184623907E-2</c:v>
                </c:pt>
                <c:pt idx="58">
                  <c:v>3.7624079410822929E-2</c:v>
                </c:pt>
                <c:pt idx="59">
                  <c:v>4.0932786329004593E-2</c:v>
                </c:pt>
                <c:pt idx="60">
                  <c:v>3.9956803455723541E-2</c:v>
                </c:pt>
                <c:pt idx="61">
                  <c:v>3.4946498528465902E-2</c:v>
                </c:pt>
                <c:pt idx="62">
                  <c:v>2.8820813786142832E-2</c:v>
                </c:pt>
                <c:pt idx="63">
                  <c:v>2.5725466198589328E-2</c:v>
                </c:pt>
                <c:pt idx="64">
                  <c:v>1.4333784726496778E-2</c:v>
                </c:pt>
                <c:pt idx="65">
                  <c:v>8.5612811380888342E-3</c:v>
                </c:pt>
                <c:pt idx="66">
                  <c:v>8.846397024393729E-3</c:v>
                </c:pt>
                <c:pt idx="67">
                  <c:v>6.4796285142512972E-3</c:v>
                </c:pt>
                <c:pt idx="68">
                  <c:v>4.4671444455760346E-3</c:v>
                </c:pt>
                <c:pt idx="69">
                  <c:v>5.4799460629057044E-3</c:v>
                </c:pt>
                <c:pt idx="70">
                  <c:v>7.5659017724508905E-3</c:v>
                </c:pt>
                <c:pt idx="71">
                  <c:v>8.806529379302333E-3</c:v>
                </c:pt>
                <c:pt idx="72">
                  <c:v>8.5907467151209501E-3</c:v>
                </c:pt>
                <c:pt idx="73">
                  <c:v>8.9040977315613615E-3</c:v>
                </c:pt>
                <c:pt idx="74">
                  <c:v>8.5163179893708134E-3</c:v>
                </c:pt>
                <c:pt idx="75">
                  <c:v>8.1445598297801656E-3</c:v>
                </c:pt>
                <c:pt idx="76">
                  <c:v>7.5665114814122188E-3</c:v>
                </c:pt>
                <c:pt idx="77">
                  <c:v>6.8980932315918066E-3</c:v>
                </c:pt>
                <c:pt idx="78">
                  <c:v>6.7353972372950271E-3</c:v>
                </c:pt>
                <c:pt idx="79">
                  <c:v>6.8693853027963526E-3</c:v>
                </c:pt>
                <c:pt idx="80">
                  <c:v>6.129010140102544E-3</c:v>
                </c:pt>
                <c:pt idx="81">
                  <c:v>3.3813550594454806E-3</c:v>
                </c:pt>
                <c:pt idx="82">
                  <c:v>3.5982452835266574E-3</c:v>
                </c:pt>
                <c:pt idx="83">
                  <c:v>6.7159085861053791E-3</c:v>
                </c:pt>
                <c:pt idx="84">
                  <c:v>1.1278491040705375E-2</c:v>
                </c:pt>
                <c:pt idx="85">
                  <c:v>5.2283256121773661E-2</c:v>
                </c:pt>
                <c:pt idx="86">
                  <c:v>5.1145897495805101E-2</c:v>
                </c:pt>
                <c:pt idx="87">
                  <c:v>2.2999682489284013E-2</c:v>
                </c:pt>
                <c:pt idx="88">
                  <c:v>1.2725965923161017E-2</c:v>
                </c:pt>
                <c:pt idx="89">
                  <c:v>1.0513657246601013E-2</c:v>
                </c:pt>
                <c:pt idx="90">
                  <c:v>7.9827599218494517E-3</c:v>
                </c:pt>
                <c:pt idx="91">
                  <c:v>3.4927567882361503E-2</c:v>
                </c:pt>
                <c:pt idx="92">
                  <c:v>5.9989417522818465E-2</c:v>
                </c:pt>
                <c:pt idx="93">
                  <c:v>0.15864399836132734</c:v>
                </c:pt>
                <c:pt idx="94">
                  <c:v>6.1001788908765654E-2</c:v>
                </c:pt>
                <c:pt idx="95">
                  <c:v>0.1398463929779647</c:v>
                </c:pt>
                <c:pt idx="96">
                  <c:v>0.28746276991809383</c:v>
                </c:pt>
                <c:pt idx="97">
                  <c:v>0.16267310233867724</c:v>
                </c:pt>
                <c:pt idx="98">
                  <c:v>0.13850438541796567</c:v>
                </c:pt>
                <c:pt idx="99">
                  <c:v>8.3810592194603531E-2</c:v>
                </c:pt>
                <c:pt idx="100">
                  <c:v>4.5261096816997588E-2</c:v>
                </c:pt>
                <c:pt idx="101">
                  <c:v>2.688821752265861E-2</c:v>
                </c:pt>
                <c:pt idx="102">
                  <c:v>8.2642095817557076E-3</c:v>
                </c:pt>
                <c:pt idx="103">
                  <c:v>4.410543126882196E-3</c:v>
                </c:pt>
                <c:pt idx="104">
                  <c:v>7.6924909715343796E-3</c:v>
                </c:pt>
                <c:pt idx="105">
                  <c:v>1.2317963988275253E-2</c:v>
                </c:pt>
                <c:pt idx="106">
                  <c:v>2.4136496046608405E-2</c:v>
                </c:pt>
                <c:pt idx="107">
                  <c:v>3.3631963482298619E-2</c:v>
                </c:pt>
                <c:pt idx="108">
                  <c:v>6.8892892486487861E-2</c:v>
                </c:pt>
                <c:pt idx="109">
                  <c:v>8.9624289389271763E-2</c:v>
                </c:pt>
                <c:pt idx="110">
                  <c:v>5.9624871660030554E-2</c:v>
                </c:pt>
                <c:pt idx="111">
                  <c:v>1.6500263491475695E-2</c:v>
                </c:pt>
                <c:pt idx="112">
                  <c:v>6.5204745215279849E-3</c:v>
                </c:pt>
                <c:pt idx="113">
                  <c:v>2.3542949848612041E-3</c:v>
                </c:pt>
                <c:pt idx="114">
                  <c:v>2.5627305215280829E-3</c:v>
                </c:pt>
                <c:pt idx="115">
                  <c:v>4.8232559656060624E-3</c:v>
                </c:pt>
                <c:pt idx="116">
                  <c:v>6.2304832271104903E-3</c:v>
                </c:pt>
                <c:pt idx="117">
                  <c:v>9.5193922719105876E-3</c:v>
                </c:pt>
                <c:pt idx="118">
                  <c:v>1.3658420345738919E-2</c:v>
                </c:pt>
                <c:pt idx="119">
                  <c:v>2.088247484833641E-2</c:v>
                </c:pt>
                <c:pt idx="120">
                  <c:v>2.7067786220920615E-2</c:v>
                </c:pt>
                <c:pt idx="121">
                  <c:v>3.2004992422216279E-2</c:v>
                </c:pt>
                <c:pt idx="122">
                  <c:v>3.6913421765796608E-2</c:v>
                </c:pt>
                <c:pt idx="123">
                  <c:v>3.991561181434599E-2</c:v>
                </c:pt>
                <c:pt idx="124">
                  <c:v>4.0021265912514398E-2</c:v>
                </c:pt>
                <c:pt idx="125">
                  <c:v>4.1239558801104692E-2</c:v>
                </c:pt>
                <c:pt idx="126">
                  <c:v>4.4206435866144263E-2</c:v>
                </c:pt>
                <c:pt idx="127">
                  <c:v>4.0273121900730693E-2</c:v>
                </c:pt>
                <c:pt idx="128">
                  <c:v>4.0931705110809589E-2</c:v>
                </c:pt>
                <c:pt idx="129">
                  <c:v>4.1690742588993364E-2</c:v>
                </c:pt>
                <c:pt idx="130">
                  <c:v>4.2335393410945561E-2</c:v>
                </c:pt>
                <c:pt idx="131">
                  <c:v>4.759198324857912E-2</c:v>
                </c:pt>
                <c:pt idx="132">
                  <c:v>4.6434289937184382E-2</c:v>
                </c:pt>
                <c:pt idx="133">
                  <c:v>3.1529672710391254E-2</c:v>
                </c:pt>
                <c:pt idx="134">
                  <c:v>1.9662505335970103E-2</c:v>
                </c:pt>
                <c:pt idx="135">
                  <c:v>6.6163890358836843E-3</c:v>
                </c:pt>
                <c:pt idx="136">
                  <c:v>3.7838029884684097E-3</c:v>
                </c:pt>
                <c:pt idx="137">
                  <c:v>3.4381791336949852E-3</c:v>
                </c:pt>
                <c:pt idx="138">
                  <c:v>2.7409557093014112E-3</c:v>
                </c:pt>
                <c:pt idx="139">
                  <c:v>2.3045475093852576E-3</c:v>
                </c:pt>
                <c:pt idx="140">
                  <c:v>1.933050523347826E-3</c:v>
                </c:pt>
                <c:pt idx="141">
                  <c:v>2.7556707179139162E-3</c:v>
                </c:pt>
                <c:pt idx="142">
                  <c:v>3.1263511491003426E-3</c:v>
                </c:pt>
                <c:pt idx="143">
                  <c:v>2.3518295790018752E-3</c:v>
                </c:pt>
                <c:pt idx="144">
                  <c:v>2.7646995507114068E-3</c:v>
                </c:pt>
                <c:pt idx="145">
                  <c:v>2.4952221635538693E-3</c:v>
                </c:pt>
                <c:pt idx="146">
                  <c:v>1.8496441252394845E-3</c:v>
                </c:pt>
                <c:pt idx="147">
                  <c:v>1.6963302189492888E-3</c:v>
                </c:pt>
                <c:pt idx="148">
                  <c:v>1.2592226750564577E-3</c:v>
                </c:pt>
                <c:pt idx="149">
                  <c:v>7.1233792386994328E-4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58-F943-916C-59C80B09D646}"/>
            </c:ext>
          </c:extLst>
        </c:ser>
        <c:ser>
          <c:idx val="3"/>
          <c:order val="3"/>
          <c:tx>
            <c:v>Y2/Q_rescan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Yields_24Mg_ap!$O$104:$O$253</c:f>
              <c:numCache>
                <c:formatCode>0.00</c:formatCode>
                <c:ptCount val="150"/>
                <c:pt idx="0">
                  <c:v>5439.2607566214929</c:v>
                </c:pt>
                <c:pt idx="1">
                  <c:v>5435.4051643580042</c:v>
                </c:pt>
                <c:pt idx="2">
                  <c:v>5424.3643575506312</c:v>
                </c:pt>
                <c:pt idx="3">
                  <c:v>5389.8575705964986</c:v>
                </c:pt>
                <c:pt idx="4">
                  <c:v>5385.9550377955384</c:v>
                </c:pt>
                <c:pt idx="5">
                  <c:v>5383.8592194150369</c:v>
                </c:pt>
                <c:pt idx="6">
                  <c:v>5382.9242935571729</c:v>
                </c:pt>
                <c:pt idx="7">
                  <c:v>5380.0877741088507</c:v>
                </c:pt>
                <c:pt idx="8">
                  <c:v>5374.8035280609283</c:v>
                </c:pt>
                <c:pt idx="9">
                  <c:v>5369.6506681785168</c:v>
                </c:pt>
                <c:pt idx="10">
                  <c:v>5368.0409062595036</c:v>
                </c:pt>
                <c:pt idx="11">
                  <c:v>5366.0451366398538</c:v>
                </c:pt>
                <c:pt idx="12">
                  <c:v>5363.8566546972352</c:v>
                </c:pt>
                <c:pt idx="13">
                  <c:v>5361.8938374665595</c:v>
                </c:pt>
                <c:pt idx="14">
                  <c:v>5359.834874369878</c:v>
                </c:pt>
                <c:pt idx="15">
                  <c:v>5357.9049555666588</c:v>
                </c:pt>
                <c:pt idx="16">
                  <c:v>5354.7856552128305</c:v>
                </c:pt>
                <c:pt idx="17">
                  <c:v>5354.7856552128305</c:v>
                </c:pt>
                <c:pt idx="18">
                  <c:v>5352.0529943631309</c:v>
                </c:pt>
                <c:pt idx="19">
                  <c:v>5348.5819136954178</c:v>
                </c:pt>
                <c:pt idx="20">
                  <c:v>5346.9431836589501</c:v>
                </c:pt>
                <c:pt idx="21">
                  <c:v>5342.7350474633204</c:v>
                </c:pt>
                <c:pt idx="22">
                  <c:v>5332.8797222559406</c:v>
                </c:pt>
                <c:pt idx="23">
                  <c:v>5299.7211546622166</c:v>
                </c:pt>
                <c:pt idx="24">
                  <c:v>5275.0238060273505</c:v>
                </c:pt>
                <c:pt idx="25">
                  <c:v>0</c:v>
                </c:pt>
                <c:pt idx="26">
                  <c:v>5239.5011639670847</c:v>
                </c:pt>
                <c:pt idx="27">
                  <c:v>5159.374882084041</c:v>
                </c:pt>
                <c:pt idx="28">
                  <c:v>5157.039637935186</c:v>
                </c:pt>
                <c:pt idx="29">
                  <c:v>0</c:v>
                </c:pt>
                <c:pt idx="30">
                  <c:v>5153.8531983491703</c:v>
                </c:pt>
                <c:pt idx="31">
                  <c:v>5150.9830911366944</c:v>
                </c:pt>
                <c:pt idx="32">
                  <c:v>5147.9876782277352</c:v>
                </c:pt>
                <c:pt idx="33">
                  <c:v>5144.7410043603923</c:v>
                </c:pt>
                <c:pt idx="34">
                  <c:v>0</c:v>
                </c:pt>
                <c:pt idx="35">
                  <c:v>5141.6528867665875</c:v>
                </c:pt>
                <c:pt idx="36">
                  <c:v>5138.8806732327857</c:v>
                </c:pt>
                <c:pt idx="37">
                  <c:v>5133.8107175034029</c:v>
                </c:pt>
                <c:pt idx="38">
                  <c:v>5128.5229966811003</c:v>
                </c:pt>
                <c:pt idx="39">
                  <c:v>5123.7726677774172</c:v>
                </c:pt>
                <c:pt idx="40">
                  <c:v>5118.8044813994647</c:v>
                </c:pt>
                <c:pt idx="41">
                  <c:v>5113.8387048522563</c:v>
                </c:pt>
                <c:pt idx="42">
                  <c:v>5110.7504535753005</c:v>
                </c:pt>
                <c:pt idx="43">
                  <c:v>5108.7811203081465</c:v>
                </c:pt>
                <c:pt idx="44">
                  <c:v>5106.8969462010564</c:v>
                </c:pt>
                <c:pt idx="45">
                  <c:v>5104.8561497472501</c:v>
                </c:pt>
                <c:pt idx="46">
                  <c:v>5102.8785362484596</c:v>
                </c:pt>
                <c:pt idx="47">
                  <c:v>5100.7130182147339</c:v>
                </c:pt>
                <c:pt idx="48">
                  <c:v>5100.4305932235848</c:v>
                </c:pt>
                <c:pt idx="49">
                  <c:v>5099.9912810012638</c:v>
                </c:pt>
                <c:pt idx="50">
                  <c:v>5098.8930832218575</c:v>
                </c:pt>
                <c:pt idx="51">
                  <c:v>5096.7597798777579</c:v>
                </c:pt>
                <c:pt idx="52">
                  <c:v>5093.7174579008333</c:v>
                </c:pt>
                <c:pt idx="53">
                  <c:v>5084.1886419297361</c:v>
                </c:pt>
                <c:pt idx="54">
                  <c:v>5074.4809441952957</c:v>
                </c:pt>
                <c:pt idx="55">
                  <c:v>5064.8763344426297</c:v>
                </c:pt>
                <c:pt idx="56">
                  <c:v>5054.8434593271704</c:v>
                </c:pt>
                <c:pt idx="57">
                  <c:v>5044.789322455742</c:v>
                </c:pt>
                <c:pt idx="58">
                  <c:v>5041.9809496838097</c:v>
                </c:pt>
                <c:pt idx="59">
                  <c:v>5038.7055030319925</c:v>
                </c:pt>
                <c:pt idx="60">
                  <c:v>5035.8988244008078</c:v>
                </c:pt>
                <c:pt idx="61">
                  <c:v>5032.7812096446251</c:v>
                </c:pt>
                <c:pt idx="62">
                  <c:v>5027.8261898293058</c:v>
                </c:pt>
                <c:pt idx="63">
                  <c:v>5024.8045146497407</c:v>
                </c:pt>
                <c:pt idx="64">
                  <c:v>5019.8222928707601</c:v>
                </c:pt>
                <c:pt idx="65">
                  <c:v>5017.8612211359814</c:v>
                </c:pt>
                <c:pt idx="66">
                  <c:v>5017.7367215802051</c:v>
                </c:pt>
                <c:pt idx="67">
                  <c:v>5014.8425423170302</c:v>
                </c:pt>
                <c:pt idx="68">
                  <c:v>5004.6417793498185</c:v>
                </c:pt>
                <c:pt idx="69">
                  <c:v>4994.6687708243962</c:v>
                </c:pt>
                <c:pt idx="70">
                  <c:v>4984.7057090771332</c:v>
                </c:pt>
                <c:pt idx="71">
                  <c:v>4974.6286304992282</c:v>
                </c:pt>
                <c:pt idx="72">
                  <c:v>4972.8003466745649</c:v>
                </c:pt>
                <c:pt idx="73">
                  <c:v>4967.8749497065937</c:v>
                </c:pt>
                <c:pt idx="74">
                  <c:v>4964.747505893316</c:v>
                </c:pt>
                <c:pt idx="75">
                  <c:v>4961.8686512191834</c:v>
                </c:pt>
                <c:pt idx="76">
                  <c:v>4956.7630605182449</c:v>
                </c:pt>
                <c:pt idx="77">
                  <c:v>4946.7451840507292</c:v>
                </c:pt>
                <c:pt idx="78">
                  <c:v>4936.9226776317091</c:v>
                </c:pt>
                <c:pt idx="79">
                  <c:v>4926.1538668105386</c:v>
                </c:pt>
                <c:pt idx="80">
                  <c:v>4919.9571081455015</c:v>
                </c:pt>
                <c:pt idx="81">
                  <c:v>4899.9137800845601</c:v>
                </c:pt>
                <c:pt idx="82">
                  <c:v>4820.0580556643372</c:v>
                </c:pt>
                <c:pt idx="83">
                  <c:v>4815.2698910471745</c:v>
                </c:pt>
                <c:pt idx="84">
                  <c:v>4812.1603840335156</c:v>
                </c:pt>
                <c:pt idx="85">
                  <c:v>4799.9150472578267</c:v>
                </c:pt>
                <c:pt idx="86">
                  <c:v>4780.1787566744561</c:v>
                </c:pt>
                <c:pt idx="87">
                  <c:v>4775.0157242249861</c:v>
                </c:pt>
                <c:pt idx="88">
                  <c:v>4758.8764953936052</c:v>
                </c:pt>
                <c:pt idx="89">
                  <c:v>4755.1792451020883</c:v>
                </c:pt>
                <c:pt idx="90">
                  <c:v>4680.1531268776598</c:v>
                </c:pt>
                <c:pt idx="91">
                  <c:v>4639.9601135650209</c:v>
                </c:pt>
                <c:pt idx="92">
                  <c:v>4635.1725316647007</c:v>
                </c:pt>
                <c:pt idx="93">
                  <c:v>4620.2272660451899</c:v>
                </c:pt>
                <c:pt idx="94">
                  <c:v>4600.2682476949012</c:v>
                </c:pt>
                <c:pt idx="95">
                  <c:v>4580.0253296304909</c:v>
                </c:pt>
                <c:pt idx="96">
                  <c:v>4560.1831014337286</c:v>
                </c:pt>
                <c:pt idx="97">
                  <c:v>4540.2359133985938</c:v>
                </c:pt>
                <c:pt idx="98">
                  <c:v>4535.0562144172009</c:v>
                </c:pt>
                <c:pt idx="99">
                  <c:v>4525.2377098385678</c:v>
                </c:pt>
                <c:pt idx="100">
                  <c:v>4520.0665756798371</c:v>
                </c:pt>
                <c:pt idx="101">
                  <c:v>4515.0755435484507</c:v>
                </c:pt>
                <c:pt idx="102">
                  <c:v>4512.1825984981851</c:v>
                </c:pt>
                <c:pt idx="103">
                  <c:v>4499.971612525711</c:v>
                </c:pt>
                <c:pt idx="104">
                  <c:v>4494.9916901928655</c:v>
                </c:pt>
                <c:pt idx="105">
                  <c:v>4492.2229857989178</c:v>
                </c:pt>
                <c:pt idx="106">
                  <c:v>4488.1892738940915</c:v>
                </c:pt>
                <c:pt idx="107">
                  <c:v>4486.1289525888442</c:v>
                </c:pt>
                <c:pt idx="108">
                  <c:v>4477.9806061433783</c:v>
                </c:pt>
                <c:pt idx="109">
                  <c:v>4460.121397974629</c:v>
                </c:pt>
                <c:pt idx="110">
                  <c:v>4454.9876145514218</c:v>
                </c:pt>
                <c:pt idx="111">
                  <c:v>4440.0431646293073</c:v>
                </c:pt>
                <c:pt idx="112">
                  <c:v>4420.2439265330449</c:v>
                </c:pt>
                <c:pt idx="113">
                  <c:v>4344.8773915765223</c:v>
                </c:pt>
                <c:pt idx="114">
                  <c:v>4340.0419567642984</c:v>
                </c:pt>
                <c:pt idx="115">
                  <c:v>4335.1513532963791</c:v>
                </c:pt>
                <c:pt idx="116">
                  <c:v>4333.2421620879986</c:v>
                </c:pt>
                <c:pt idx="117">
                  <c:v>4331.1888046665417</c:v>
                </c:pt>
                <c:pt idx="118">
                  <c:v>4329.0781135643965</c:v>
                </c:pt>
                <c:pt idx="119">
                  <c:v>4327.1124531214982</c:v>
                </c:pt>
                <c:pt idx="120">
                  <c:v>4325.2050330865886</c:v>
                </c:pt>
                <c:pt idx="121">
                  <c:v>4322.9802411707533</c:v>
                </c:pt>
                <c:pt idx="122">
                  <c:v>4321.1603825831417</c:v>
                </c:pt>
                <c:pt idx="123">
                  <c:v>4319.1676437378474</c:v>
                </c:pt>
                <c:pt idx="124">
                  <c:v>4317.204234812828</c:v>
                </c:pt>
                <c:pt idx="125">
                  <c:v>4315.1258177676336</c:v>
                </c:pt>
                <c:pt idx="126">
                  <c:v>4313.1056142944635</c:v>
                </c:pt>
                <c:pt idx="127">
                  <c:v>4311.1724340048413</c:v>
                </c:pt>
                <c:pt idx="128">
                  <c:v>4309.2973747128317</c:v>
                </c:pt>
                <c:pt idx="129">
                  <c:v>4307.249699082271</c:v>
                </c:pt>
                <c:pt idx="130">
                  <c:v>4305.2313403401358</c:v>
                </c:pt>
                <c:pt idx="131">
                  <c:v>4303.0981611364932</c:v>
                </c:pt>
                <c:pt idx="132">
                  <c:v>4301.0519590705189</c:v>
                </c:pt>
                <c:pt idx="133">
                  <c:v>4299.0926724581177</c:v>
                </c:pt>
                <c:pt idx="134">
                  <c:v>4298.0843901128565</c:v>
                </c:pt>
                <c:pt idx="135">
                  <c:v>4297.2202422215632</c:v>
                </c:pt>
                <c:pt idx="136">
                  <c:v>4296.1545794740068</c:v>
                </c:pt>
                <c:pt idx="137">
                  <c:v>4295.1466417488291</c:v>
                </c:pt>
                <c:pt idx="138">
                  <c:v>4294.196408774259</c:v>
                </c:pt>
                <c:pt idx="139">
                  <c:v>4293.1887007958039</c:v>
                </c:pt>
                <c:pt idx="140">
                  <c:v>4291.1160733680117</c:v>
                </c:pt>
                <c:pt idx="141">
                  <c:v>4019.9158958305779</c:v>
                </c:pt>
                <c:pt idx="142">
                  <c:v>4015.0699565252003</c:v>
                </c:pt>
                <c:pt idx="143">
                  <c:v>4010.0321669779942</c:v>
                </c:pt>
                <c:pt idx="144">
                  <c:v>4009.086194695004</c:v>
                </c:pt>
                <c:pt idx="145">
                  <c:v>4006.9720719201227</c:v>
                </c:pt>
                <c:pt idx="146">
                  <c:v>4004.9697330887284</c:v>
                </c:pt>
                <c:pt idx="147">
                  <c:v>4002.9400948926473</c:v>
                </c:pt>
                <c:pt idx="148">
                  <c:v>4000.9665566952781</c:v>
                </c:pt>
                <c:pt idx="149">
                  <c:v>3996.0209522964219</c:v>
                </c:pt>
              </c:numCache>
            </c:numRef>
          </c:xVal>
          <c:yVal>
            <c:numRef>
              <c:f>Yields_24Mg_ap!$R$104:$R$253</c:f>
              <c:numCache>
                <c:formatCode>General</c:formatCode>
                <c:ptCount val="150"/>
                <c:pt idx="0">
                  <c:v>3.9943019602690141E-3</c:v>
                </c:pt>
                <c:pt idx="1">
                  <c:v>3.2886120557056265E-3</c:v>
                </c:pt>
                <c:pt idx="2">
                  <c:v>3.1389229756592896E-3</c:v>
                </c:pt>
                <c:pt idx="3">
                  <c:v>2.7408890100658122E-3</c:v>
                </c:pt>
                <c:pt idx="4">
                  <c:v>3.3746183854148895E-3</c:v>
                </c:pt>
                <c:pt idx="5">
                  <c:v>4.2662417797599212E-3</c:v>
                </c:pt>
                <c:pt idx="6">
                  <c:v>4.7882612937264818E-3</c:v>
                </c:pt>
                <c:pt idx="7">
                  <c:v>7.5232987973134794E-3</c:v>
                </c:pt>
                <c:pt idx="8">
                  <c:v>1.8320776396701887E-2</c:v>
                </c:pt>
                <c:pt idx="9">
                  <c:v>2.9667980810335819E-2</c:v>
                </c:pt>
                <c:pt idx="10">
                  <c:v>3.0252523086161782E-2</c:v>
                </c:pt>
                <c:pt idx="11">
                  <c:v>3.1429774098498668E-2</c:v>
                </c:pt>
                <c:pt idx="12">
                  <c:v>3.1648822738159034E-2</c:v>
                </c:pt>
                <c:pt idx="13">
                  <c:v>3.1295309049541614E-2</c:v>
                </c:pt>
                <c:pt idx="14">
                  <c:v>3.2038105342262889E-2</c:v>
                </c:pt>
                <c:pt idx="15">
                  <c:v>3.4167982904394684E-2</c:v>
                </c:pt>
                <c:pt idx="16">
                  <c:v>3.8148074901377081E-2</c:v>
                </c:pt>
                <c:pt idx="17">
                  <c:v>3.7773054669972841E-2</c:v>
                </c:pt>
                <c:pt idx="18">
                  <c:v>2.9267496762219434E-2</c:v>
                </c:pt>
                <c:pt idx="19">
                  <c:v>1.7234514793034804E-2</c:v>
                </c:pt>
                <c:pt idx="20">
                  <c:v>1.8329595362000139E-2</c:v>
                </c:pt>
                <c:pt idx="21">
                  <c:v>2.519526744224368E-2</c:v>
                </c:pt>
                <c:pt idx="22">
                  <c:v>6.2047918775767714E-2</c:v>
                </c:pt>
                <c:pt idx="23">
                  <c:v>0.18178287884017949</c:v>
                </c:pt>
                <c:pt idx="24">
                  <c:v>6.6798401354985368E-2</c:v>
                </c:pt>
                <c:pt idx="25">
                  <c:v>0</c:v>
                </c:pt>
                <c:pt idx="26">
                  <c:v>1.3580299361343586E-2</c:v>
                </c:pt>
                <c:pt idx="27">
                  <c:v>1.6148812477181026E-2</c:v>
                </c:pt>
                <c:pt idx="28">
                  <c:v>1.7373467481645248E-2</c:v>
                </c:pt>
                <c:pt idx="29">
                  <c:v>0</c:v>
                </c:pt>
                <c:pt idx="30">
                  <c:v>2.0412245241704565E-2</c:v>
                </c:pt>
                <c:pt idx="31">
                  <c:v>2.1085655425920814E-2</c:v>
                </c:pt>
                <c:pt idx="32">
                  <c:v>2.3146092845515717E-2</c:v>
                </c:pt>
                <c:pt idx="33">
                  <c:v>2.5190213457300496E-2</c:v>
                </c:pt>
                <c:pt idx="34">
                  <c:v>0</c:v>
                </c:pt>
                <c:pt idx="35">
                  <c:v>2.7505330490405117E-2</c:v>
                </c:pt>
                <c:pt idx="36">
                  <c:v>2.7350236003059643E-2</c:v>
                </c:pt>
                <c:pt idx="37">
                  <c:v>2.8250470841180687E-2</c:v>
                </c:pt>
                <c:pt idx="38">
                  <c:v>3.4963252101135843E-2</c:v>
                </c:pt>
                <c:pt idx="39">
                  <c:v>4.8545108934054684E-2</c:v>
                </c:pt>
                <c:pt idx="40">
                  <c:v>6.4772490600370505E-2</c:v>
                </c:pt>
                <c:pt idx="41">
                  <c:v>7.9248460912998031E-2</c:v>
                </c:pt>
                <c:pt idx="42">
                  <c:v>7.835698331362502E-2</c:v>
                </c:pt>
                <c:pt idx="43">
                  <c:v>8.3916941230557041E-2</c:v>
                </c:pt>
                <c:pt idx="44">
                  <c:v>7.86750507501114E-2</c:v>
                </c:pt>
                <c:pt idx="45">
                  <c:v>8.0581021188756E-2</c:v>
                </c:pt>
                <c:pt idx="46">
                  <c:v>7.8234492603166367E-2</c:v>
                </c:pt>
                <c:pt idx="47">
                  <c:v>6.1440779109180312E-2</c:v>
                </c:pt>
                <c:pt idx="48">
                  <c:v>6.2921893970052614E-2</c:v>
                </c:pt>
                <c:pt idx="49">
                  <c:v>6.5225055823245975E-2</c:v>
                </c:pt>
                <c:pt idx="50">
                  <c:v>5.8562518313868307E-2</c:v>
                </c:pt>
                <c:pt idx="51">
                  <c:v>5.4676740627390974E-2</c:v>
                </c:pt>
                <c:pt idx="52">
                  <c:v>2.8158546655656484E-2</c:v>
                </c:pt>
                <c:pt idx="53">
                  <c:v>6.6606240386728188E-3</c:v>
                </c:pt>
                <c:pt idx="54">
                  <c:v>7.314312592788582E-3</c:v>
                </c:pt>
                <c:pt idx="55">
                  <c:v>1.26689027311931E-2</c:v>
                </c:pt>
                <c:pt idx="56">
                  <c:v>1.8088475914556344E-2</c:v>
                </c:pt>
                <c:pt idx="57">
                  <c:v>3.0117015154421639E-2</c:v>
                </c:pt>
                <c:pt idx="58">
                  <c:v>3.6060001477868912E-2</c:v>
                </c:pt>
                <c:pt idx="59">
                  <c:v>3.6593767029622547E-2</c:v>
                </c:pt>
                <c:pt idx="60">
                  <c:v>3.382756406514506E-2</c:v>
                </c:pt>
                <c:pt idx="61">
                  <c:v>3.0804763482565733E-2</c:v>
                </c:pt>
                <c:pt idx="62">
                  <c:v>2.538175429415173E-2</c:v>
                </c:pt>
                <c:pt idx="63">
                  <c:v>2.3100582949531386E-2</c:v>
                </c:pt>
                <c:pt idx="64">
                  <c:v>1.2487176330583938E-2</c:v>
                </c:pt>
                <c:pt idx="65">
                  <c:v>7.4775746649130325E-3</c:v>
                </c:pt>
                <c:pt idx="66">
                  <c:v>7.7353064890332722E-3</c:v>
                </c:pt>
                <c:pt idx="67">
                  <c:v>5.768520857215023E-3</c:v>
                </c:pt>
                <c:pt idx="68">
                  <c:v>4.1267374359818584E-3</c:v>
                </c:pt>
                <c:pt idx="69">
                  <c:v>5.5720624666813004E-3</c:v>
                </c:pt>
                <c:pt idx="70">
                  <c:v>6.5717238261318867E-3</c:v>
                </c:pt>
                <c:pt idx="71">
                  <c:v>8.0164977199453941E-3</c:v>
                </c:pt>
                <c:pt idx="72">
                  <c:v>8.1024956428227095E-3</c:v>
                </c:pt>
                <c:pt idx="73">
                  <c:v>8.7829142886820429E-3</c:v>
                </c:pt>
                <c:pt idx="74">
                  <c:v>7.9651349722922454E-3</c:v>
                </c:pt>
                <c:pt idx="75">
                  <c:v>7.4312390528468095E-3</c:v>
                </c:pt>
                <c:pt idx="76">
                  <c:v>7.4533213909585725E-3</c:v>
                </c:pt>
                <c:pt idx="77">
                  <c:v>6.5617088327461362E-3</c:v>
                </c:pt>
                <c:pt idx="78">
                  <c:v>6.1691470270799588E-3</c:v>
                </c:pt>
                <c:pt idx="79">
                  <c:v>6.0163511875834319E-3</c:v>
                </c:pt>
                <c:pt idx="80">
                  <c:v>6.014734003245442E-3</c:v>
                </c:pt>
                <c:pt idx="81">
                  <c:v>2.9608312068748499E-3</c:v>
                </c:pt>
                <c:pt idx="82">
                  <c:v>3.4663724197324863E-3</c:v>
                </c:pt>
                <c:pt idx="83">
                  <c:v>6.3524499133756828E-3</c:v>
                </c:pt>
                <c:pt idx="84">
                  <c:v>1.1236158902750985E-2</c:v>
                </c:pt>
                <c:pt idx="85">
                  <c:v>4.7796161482461949E-2</c:v>
                </c:pt>
                <c:pt idx="86">
                  <c:v>4.9298018308871941E-2</c:v>
                </c:pt>
                <c:pt idx="87">
                  <c:v>2.1878472773456104E-2</c:v>
                </c:pt>
                <c:pt idx="88">
                  <c:v>1.1312640804024957E-2</c:v>
                </c:pt>
                <c:pt idx="89">
                  <c:v>1.0881430931518206E-2</c:v>
                </c:pt>
                <c:pt idx="90">
                  <c:v>7.4167554105838652E-3</c:v>
                </c:pt>
                <c:pt idx="91">
                  <c:v>3.3180461527262138E-2</c:v>
                </c:pt>
                <c:pt idx="92">
                  <c:v>5.7123329952819789E-2</c:v>
                </c:pt>
                <c:pt idx="93">
                  <c:v>0.14307660794756247</c:v>
                </c:pt>
                <c:pt idx="94">
                  <c:v>5.7088550983899825E-2</c:v>
                </c:pt>
                <c:pt idx="95">
                  <c:v>0.12215415561854256</c:v>
                </c:pt>
                <c:pt idx="96">
                  <c:v>0.26689314966492927</c:v>
                </c:pt>
                <c:pt idx="97">
                  <c:v>0.15100844681951386</c:v>
                </c:pt>
                <c:pt idx="98">
                  <c:v>0.13214449016918153</c:v>
                </c:pt>
                <c:pt idx="99">
                  <c:v>8.0238531026746177E-2</c:v>
                </c:pt>
                <c:pt idx="100">
                  <c:v>4.1053772836869104E-2</c:v>
                </c:pt>
                <c:pt idx="101">
                  <c:v>2.4785033697420404E-2</c:v>
                </c:pt>
                <c:pt idx="102">
                  <c:v>7.4763082445120487E-3</c:v>
                </c:pt>
                <c:pt idx="103">
                  <c:v>3.8267569520703836E-3</c:v>
                </c:pt>
                <c:pt idx="104">
                  <c:v>7.0798146994652698E-3</c:v>
                </c:pt>
                <c:pt idx="105">
                  <c:v>1.1381612618061695E-2</c:v>
                </c:pt>
                <c:pt idx="106">
                  <c:v>2.1837286724927175E-2</c:v>
                </c:pt>
                <c:pt idx="107">
                  <c:v>3.0287130920681558E-2</c:v>
                </c:pt>
                <c:pt idx="108">
                  <c:v>6.5086655332538254E-2</c:v>
                </c:pt>
                <c:pt idx="109">
                  <c:v>8.5495601359291143E-2</c:v>
                </c:pt>
                <c:pt idx="110">
                  <c:v>5.4315979265269328E-2</c:v>
                </c:pt>
                <c:pt idx="111">
                  <c:v>1.4769765421372719E-2</c:v>
                </c:pt>
                <c:pt idx="112">
                  <c:v>6.3178854329762942E-3</c:v>
                </c:pt>
                <c:pt idx="113">
                  <c:v>2.299587809732218E-3</c:v>
                </c:pt>
                <c:pt idx="114">
                  <c:v>2.900988017658188E-3</c:v>
                </c:pt>
                <c:pt idx="115">
                  <c:v>4.236360502866938E-3</c:v>
                </c:pt>
                <c:pt idx="116">
                  <c:v>6.343602368357599E-3</c:v>
                </c:pt>
                <c:pt idx="117">
                  <c:v>9.5103862243496508E-3</c:v>
                </c:pt>
                <c:pt idx="118">
                  <c:v>1.4053767167800355E-2</c:v>
                </c:pt>
                <c:pt idx="119">
                  <c:v>1.9330042578846227E-2</c:v>
                </c:pt>
                <c:pt idx="120">
                  <c:v>2.4596464258262875E-2</c:v>
                </c:pt>
                <c:pt idx="121">
                  <c:v>3.0782358410066352E-2</c:v>
                </c:pt>
                <c:pt idx="122">
                  <c:v>3.1792896876337184E-2</c:v>
                </c:pt>
                <c:pt idx="123">
                  <c:v>3.7856540084388185E-2</c:v>
                </c:pt>
                <c:pt idx="124">
                  <c:v>3.7185810910594558E-2</c:v>
                </c:pt>
                <c:pt idx="125">
                  <c:v>3.9274156656105452E-2</c:v>
                </c:pt>
                <c:pt idx="126">
                  <c:v>3.8650523476138482E-2</c:v>
                </c:pt>
                <c:pt idx="127">
                  <c:v>3.7214403781687853E-2</c:v>
                </c:pt>
                <c:pt idx="128">
                  <c:v>3.8826844796994053E-2</c:v>
                </c:pt>
                <c:pt idx="129">
                  <c:v>3.9169336905324717E-2</c:v>
                </c:pt>
                <c:pt idx="130">
                  <c:v>4.099394752391447E-2</c:v>
                </c:pt>
                <c:pt idx="131">
                  <c:v>4.3329344899790609E-2</c:v>
                </c:pt>
                <c:pt idx="132">
                  <c:v>4.3970932380835076E-2</c:v>
                </c:pt>
                <c:pt idx="133">
                  <c:v>2.9131096381502592E-2</c:v>
                </c:pt>
                <c:pt idx="134">
                  <c:v>1.7954994903604065E-2</c:v>
                </c:pt>
                <c:pt idx="135">
                  <c:v>5.7268450732575167E-3</c:v>
                </c:pt>
                <c:pt idx="136">
                  <c:v>3.7330477505278545E-3</c:v>
                </c:pt>
                <c:pt idx="137">
                  <c:v>3.5335689045936395E-3</c:v>
                </c:pt>
                <c:pt idx="138">
                  <c:v>2.882894633366005E-3</c:v>
                </c:pt>
                <c:pt idx="139">
                  <c:v>2.0490326469374252E-3</c:v>
                </c:pt>
                <c:pt idx="140">
                  <c:v>1.9442519750559673E-3</c:v>
                </c:pt>
                <c:pt idx="141">
                  <c:v>2.7351060110638124E-3</c:v>
                </c:pt>
                <c:pt idx="142">
                  <c:v>2.9645912008635258E-3</c:v>
                </c:pt>
                <c:pt idx="143">
                  <c:v>2.5065552091993672E-3</c:v>
                </c:pt>
                <c:pt idx="144">
                  <c:v>2.6052359861426164E-3</c:v>
                </c:pt>
                <c:pt idx="145">
                  <c:v>2.2522417281516196E-3</c:v>
                </c:pt>
                <c:pt idx="146">
                  <c:v>2.316497533269363E-3</c:v>
                </c:pt>
                <c:pt idx="147">
                  <c:v>1.8296895128918429E-3</c:v>
                </c:pt>
                <c:pt idx="148">
                  <c:v>1.4653229931295706E-3</c:v>
                </c:pt>
                <c:pt idx="149">
                  <c:v>7.8934742915318036E-4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58-F943-916C-59C80B09D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1655"/>
        <c:axId val="25410094"/>
      </c:scatterChart>
      <c:valAx>
        <c:axId val="14191655"/>
        <c:scaling>
          <c:orientation val="minMax"/>
          <c:max val="4350"/>
          <c:min val="42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Alpha Energy (keV)</a:t>
                </a:r>
              </a:p>
            </c:rich>
          </c:tx>
          <c:overlay val="0"/>
        </c:title>
        <c:numFmt formatCode="0" sourceLinked="0"/>
        <c:majorTickMark val="in"/>
        <c:minorTickMark val="in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5410094"/>
        <c:crosses val="autoZero"/>
        <c:crossBetween val="midCat"/>
      </c:valAx>
      <c:valAx>
        <c:axId val="25410094"/>
        <c:scaling>
          <c:logBase val="10"/>
          <c:orientation val="minMax"/>
          <c:max val="0.1"/>
          <c:min val="5.0000000000000012E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19165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142920</xdr:colOff>
      <xdr:row>2</xdr:row>
      <xdr:rowOff>38160</xdr:rowOff>
    </xdr:from>
    <xdr:to>
      <xdr:col>23</xdr:col>
      <xdr:colOff>533160</xdr:colOff>
      <xdr:row>24</xdr:row>
      <xdr:rowOff>75960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38160</xdr:colOff>
      <xdr:row>132</xdr:row>
      <xdr:rowOff>47520</xdr:rowOff>
    </xdr:from>
    <xdr:to>
      <xdr:col>21</xdr:col>
      <xdr:colOff>9360</xdr:colOff>
      <xdr:row>143</xdr:row>
      <xdr:rowOff>180360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28440</xdr:colOff>
      <xdr:row>117</xdr:row>
      <xdr:rowOff>133200</xdr:rowOff>
    </xdr:from>
    <xdr:to>
      <xdr:col>20</xdr:col>
      <xdr:colOff>580680</xdr:colOff>
      <xdr:row>130</xdr:row>
      <xdr:rowOff>161280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0</xdr:colOff>
      <xdr:row>104</xdr:row>
      <xdr:rowOff>9360</xdr:rowOff>
    </xdr:from>
    <xdr:to>
      <xdr:col>21</xdr:col>
      <xdr:colOff>37800</xdr:colOff>
      <xdr:row>117</xdr:row>
      <xdr:rowOff>104400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28440</xdr:colOff>
      <xdr:row>45</xdr:row>
      <xdr:rowOff>38160</xdr:rowOff>
    </xdr:from>
    <xdr:to>
      <xdr:col>31</xdr:col>
      <xdr:colOff>123480</xdr:colOff>
      <xdr:row>55</xdr:row>
      <xdr:rowOff>180720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752700</xdr:colOff>
      <xdr:row>3</xdr:row>
      <xdr:rowOff>0</xdr:rowOff>
    </xdr:from>
    <xdr:to>
      <xdr:col>25</xdr:col>
      <xdr:colOff>444500</xdr:colOff>
      <xdr:row>20</xdr:row>
      <xdr:rowOff>21700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114840</xdr:colOff>
      <xdr:row>43</xdr:row>
      <xdr:rowOff>38160</xdr:rowOff>
    </xdr:from>
    <xdr:to>
      <xdr:col>22</xdr:col>
      <xdr:colOff>419400</xdr:colOff>
      <xdr:row>64</xdr:row>
      <xdr:rowOff>28800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12700</xdr:colOff>
      <xdr:row>21</xdr:row>
      <xdr:rowOff>177800</xdr:rowOff>
    </xdr:from>
    <xdr:to>
      <xdr:col>22</xdr:col>
      <xdr:colOff>352200</xdr:colOff>
      <xdr:row>39</xdr:row>
      <xdr:rowOff>21700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2B9D008D-B392-9B4D-A1DC-3593C2065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218"/>
  <sheetViews>
    <sheetView topLeftCell="H1" zoomScaleNormal="100" workbookViewId="0">
      <pane ySplit="2" topLeftCell="A129" activePane="bottomLeft" state="frozen"/>
      <selection activeCell="H1" sqref="H1"/>
      <selection pane="bottomLeft" activeCell="W38" sqref="W38"/>
    </sheetView>
  </sheetViews>
  <sheetFormatPr baseColWidth="10" defaultColWidth="8.83203125" defaultRowHeight="15" x14ac:dyDescent="0.2"/>
  <cols>
    <col min="1" max="1" width="7.1640625" style="1" customWidth="1"/>
    <col min="2" max="2" width="10.5" style="2" customWidth="1"/>
    <col min="3" max="3" width="11.1640625" style="3" customWidth="1"/>
    <col min="4" max="4" width="9.1640625" style="1" customWidth="1"/>
    <col min="5" max="5" width="4.5" style="4" customWidth="1"/>
    <col min="6" max="6" width="12.5" style="1" customWidth="1"/>
    <col min="7" max="7" width="13.1640625" style="1" customWidth="1"/>
    <col min="8" max="8" width="14.83203125" style="1" customWidth="1"/>
    <col min="9" max="9" width="4.5" style="4" customWidth="1"/>
    <col min="10" max="12" width="8" style="1" customWidth="1"/>
    <col min="13" max="13" width="8.5" customWidth="1"/>
    <col min="14" max="14" width="4.5" style="4" customWidth="1"/>
    <col min="15" max="15" width="9.1640625" style="5" customWidth="1"/>
    <col min="16" max="18" width="9.1640625" style="1" customWidth="1"/>
    <col min="19" max="1025" width="8.5" customWidth="1"/>
  </cols>
  <sheetData>
    <row r="1" spans="1:21" ht="32" x14ac:dyDescent="0.2">
      <c r="B1" s="6"/>
      <c r="C1" s="7"/>
      <c r="D1" s="8"/>
      <c r="E1" s="9"/>
      <c r="F1" s="10" t="s">
        <v>0</v>
      </c>
      <c r="G1" s="11">
        <f>10^-8</f>
        <v>1E-8</v>
      </c>
      <c r="H1" s="8" t="s">
        <v>1</v>
      </c>
      <c r="I1" s="9"/>
      <c r="J1" s="8" t="s">
        <v>2</v>
      </c>
      <c r="K1" s="8"/>
      <c r="L1" s="8" t="s">
        <v>3</v>
      </c>
      <c r="N1" s="9"/>
      <c r="O1" s="50" t="s">
        <v>4</v>
      </c>
      <c r="P1" s="50"/>
      <c r="Q1" s="50"/>
      <c r="R1" s="50"/>
      <c r="S1" s="50"/>
      <c r="T1" s="8" t="s">
        <v>5</v>
      </c>
    </row>
    <row r="2" spans="1:21" x14ac:dyDescent="0.2">
      <c r="A2" s="8" t="s">
        <v>6</v>
      </c>
      <c r="B2" s="6" t="s">
        <v>7</v>
      </c>
      <c r="C2" s="7" t="s">
        <v>8</v>
      </c>
      <c r="D2" s="8" t="s">
        <v>9</v>
      </c>
      <c r="E2" s="9"/>
      <c r="F2" s="8" t="s">
        <v>10</v>
      </c>
      <c r="G2" s="8" t="s">
        <v>11</v>
      </c>
      <c r="H2" s="8" t="s">
        <v>12</v>
      </c>
      <c r="I2" s="9"/>
      <c r="J2" s="8" t="s">
        <v>13</v>
      </c>
      <c r="K2" s="8" t="s">
        <v>14</v>
      </c>
      <c r="L2" s="8" t="s">
        <v>15</v>
      </c>
      <c r="M2" s="8" t="s">
        <v>14</v>
      </c>
      <c r="N2" s="9"/>
      <c r="O2" s="12" t="s">
        <v>16</v>
      </c>
      <c r="P2" s="8" t="s">
        <v>17</v>
      </c>
      <c r="Q2" s="8" t="s">
        <v>18</v>
      </c>
      <c r="R2" s="8" t="s">
        <v>19</v>
      </c>
      <c r="S2" s="8" t="s">
        <v>18</v>
      </c>
    </row>
    <row r="3" spans="1:21" x14ac:dyDescent="0.2">
      <c r="A3" s="1">
        <v>0</v>
      </c>
      <c r="B3" s="2">
        <v>0.88419999999999999</v>
      </c>
      <c r="C3" s="3">
        <v>18.428000000000001</v>
      </c>
      <c r="D3" s="13">
        <v>1378.6</v>
      </c>
      <c r="H3" s="1" t="s">
        <v>20</v>
      </c>
      <c r="O3" s="5">
        <f t="shared" ref="O3:O34" si="0">(D3/45.51754332)^2/1.007</f>
        <v>910.93932183398522</v>
      </c>
      <c r="S3" s="1"/>
    </row>
    <row r="4" spans="1:21" x14ac:dyDescent="0.2">
      <c r="A4" s="1">
        <v>1</v>
      </c>
      <c r="B4" s="2">
        <v>0.88419999999999999</v>
      </c>
      <c r="C4" s="3">
        <v>18.428000000000001</v>
      </c>
      <c r="D4" s="13">
        <v>1378.6</v>
      </c>
      <c r="F4" s="1">
        <v>150</v>
      </c>
      <c r="G4" s="1">
        <v>11</v>
      </c>
      <c r="H4" s="1">
        <v>185074</v>
      </c>
      <c r="J4" s="1">
        <v>979</v>
      </c>
      <c r="K4" s="1">
        <v>44</v>
      </c>
      <c r="L4" s="1">
        <v>1114</v>
      </c>
      <c r="M4" s="1">
        <v>44</v>
      </c>
      <c r="O4" s="5">
        <f t="shared" si="0"/>
        <v>910.93932183398522</v>
      </c>
      <c r="P4" s="1">
        <f t="shared" ref="P4:P35" si="1">J4/$H4</f>
        <v>5.2897759814992925E-3</v>
      </c>
      <c r="Q4" s="1">
        <f t="shared" ref="Q4:Q35" si="2">K4/$H4</f>
        <v>2.3774274074154123E-4</v>
      </c>
      <c r="R4" s="1">
        <f t="shared" ref="R4:R35" si="3">L4/$H4</f>
        <v>6.0192139360472031E-3</v>
      </c>
      <c r="S4" s="1">
        <f t="shared" ref="S4:S35" si="4">M4/$H4</f>
        <v>2.3774274074154123E-4</v>
      </c>
      <c r="U4" s="14"/>
    </row>
    <row r="5" spans="1:21" x14ac:dyDescent="0.2">
      <c r="A5" s="1">
        <v>2</v>
      </c>
      <c r="B5" s="2">
        <v>0.88370000000000004</v>
      </c>
      <c r="C5" s="3">
        <v>18.422000000000001</v>
      </c>
      <c r="D5" s="13">
        <v>1378.3</v>
      </c>
      <c r="F5" s="1">
        <v>200</v>
      </c>
      <c r="G5" s="1">
        <v>10.7</v>
      </c>
      <c r="H5" s="1">
        <v>266475</v>
      </c>
      <c r="J5" s="1">
        <v>1795</v>
      </c>
      <c r="K5" s="1">
        <v>56</v>
      </c>
      <c r="L5" s="1">
        <v>1753</v>
      </c>
      <c r="M5" s="1">
        <v>49</v>
      </c>
      <c r="O5" s="5">
        <f t="shared" si="0"/>
        <v>910.54290218819756</v>
      </c>
      <c r="P5" s="1">
        <f t="shared" si="1"/>
        <v>6.7360915658129282E-3</v>
      </c>
      <c r="Q5" s="1">
        <f t="shared" si="2"/>
        <v>2.1015104606435876E-4</v>
      </c>
      <c r="R5" s="1">
        <f t="shared" si="3"/>
        <v>6.5784782812646587E-3</v>
      </c>
      <c r="S5" s="1">
        <f t="shared" si="4"/>
        <v>1.8388216530631392E-4</v>
      </c>
      <c r="U5" s="14"/>
    </row>
    <row r="6" spans="1:21" x14ac:dyDescent="0.2">
      <c r="A6" s="1">
        <v>3</v>
      </c>
      <c r="B6" s="2">
        <v>0.8831</v>
      </c>
      <c r="C6" s="3">
        <v>18.414999999999999</v>
      </c>
      <c r="D6" s="13">
        <v>1377.9</v>
      </c>
      <c r="F6" s="1">
        <v>200</v>
      </c>
      <c r="G6" s="1">
        <v>10.9</v>
      </c>
      <c r="H6" s="1">
        <v>191798</v>
      </c>
      <c r="J6" s="1">
        <v>1312</v>
      </c>
      <c r="K6" s="1">
        <v>47</v>
      </c>
      <c r="L6" s="1">
        <v>1367</v>
      </c>
      <c r="M6" s="1">
        <v>47</v>
      </c>
      <c r="O6" s="5">
        <f t="shared" si="0"/>
        <v>910.01447686617166</v>
      </c>
      <c r="P6" s="1">
        <f t="shared" si="1"/>
        <v>6.8405301410859338E-3</v>
      </c>
      <c r="Q6" s="1">
        <f t="shared" si="2"/>
        <v>2.4504947913951138E-4</v>
      </c>
      <c r="R6" s="1">
        <f t="shared" si="3"/>
        <v>7.1272901698662136E-3</v>
      </c>
      <c r="S6" s="1">
        <f t="shared" si="4"/>
        <v>2.4504947913951138E-4</v>
      </c>
      <c r="U6" s="14"/>
    </row>
    <row r="7" spans="1:21" x14ac:dyDescent="0.2">
      <c r="A7" s="1">
        <v>4</v>
      </c>
      <c r="B7" s="2">
        <v>0.88270000000000004</v>
      </c>
      <c r="C7" s="3">
        <v>18.41</v>
      </c>
      <c r="D7" s="13">
        <v>1377.5</v>
      </c>
      <c r="F7" s="1">
        <v>200</v>
      </c>
      <c r="G7" s="1">
        <v>10.9</v>
      </c>
      <c r="H7" s="1">
        <v>313011</v>
      </c>
      <c r="J7" s="1">
        <v>2309</v>
      </c>
      <c r="K7" s="1">
        <v>58</v>
      </c>
      <c r="L7" s="1">
        <v>2521</v>
      </c>
      <c r="M7" s="1">
        <v>57</v>
      </c>
      <c r="O7" s="5">
        <f t="shared" si="0"/>
        <v>909.48620492207817</v>
      </c>
      <c r="P7" s="1">
        <f t="shared" si="1"/>
        <v>7.3767375587439421E-3</v>
      </c>
      <c r="Q7" s="1">
        <f t="shared" si="2"/>
        <v>1.8529700234177072E-4</v>
      </c>
      <c r="R7" s="1">
        <f t="shared" si="3"/>
        <v>8.0540300500621387E-3</v>
      </c>
      <c r="S7" s="1">
        <f t="shared" si="4"/>
        <v>1.8210222643932642E-4</v>
      </c>
      <c r="U7" s="14"/>
    </row>
    <row r="8" spans="1:21" x14ac:dyDescent="0.2">
      <c r="A8" s="1">
        <v>5</v>
      </c>
      <c r="B8" s="2">
        <v>0.88219999999999998</v>
      </c>
      <c r="C8" s="3">
        <v>18.402000000000001</v>
      </c>
      <c r="D8" s="13">
        <v>1377.1</v>
      </c>
      <c r="H8" s="1" t="s">
        <v>21</v>
      </c>
      <c r="O8" s="5">
        <f t="shared" si="0"/>
        <v>908.9580863559172</v>
      </c>
      <c r="P8" s="1" t="e">
        <f t="shared" si="1"/>
        <v>#VALUE!</v>
      </c>
      <c r="Q8" s="1" t="e">
        <f t="shared" si="2"/>
        <v>#VALUE!</v>
      </c>
      <c r="R8" s="1" t="e">
        <f t="shared" si="3"/>
        <v>#VALUE!</v>
      </c>
      <c r="S8" s="1" t="e">
        <f t="shared" si="4"/>
        <v>#VALUE!</v>
      </c>
      <c r="U8" s="14"/>
    </row>
    <row r="9" spans="1:21" x14ac:dyDescent="0.2">
      <c r="A9" s="1">
        <v>6</v>
      </c>
      <c r="B9" s="2">
        <v>0.88219999999999998</v>
      </c>
      <c r="C9" s="3">
        <v>18.402000000000001</v>
      </c>
      <c r="D9" s="13">
        <v>1377.1</v>
      </c>
      <c r="F9" s="1">
        <v>200</v>
      </c>
      <c r="G9" s="1">
        <v>10.9</v>
      </c>
      <c r="H9" s="1">
        <v>325169</v>
      </c>
      <c r="J9" s="1">
        <v>2593</v>
      </c>
      <c r="K9" s="1">
        <v>61</v>
      </c>
      <c r="L9" s="1">
        <v>2820</v>
      </c>
      <c r="M9" s="1">
        <v>61</v>
      </c>
      <c r="O9" s="5">
        <f t="shared" si="0"/>
        <v>908.9580863559172</v>
      </c>
      <c r="P9" s="1">
        <f t="shared" si="1"/>
        <v>7.9743148947162851E-3</v>
      </c>
      <c r="Q9" s="1">
        <f t="shared" si="2"/>
        <v>1.8759475841793037E-4</v>
      </c>
      <c r="R9" s="1">
        <f t="shared" si="3"/>
        <v>8.6724134219436661E-3</v>
      </c>
      <c r="S9" s="1">
        <f t="shared" si="4"/>
        <v>1.8759475841793037E-4</v>
      </c>
      <c r="U9" s="14"/>
    </row>
    <row r="10" spans="1:21" x14ac:dyDescent="0.2">
      <c r="A10" s="1">
        <v>7</v>
      </c>
      <c r="B10" s="2">
        <v>0.88180000000000003</v>
      </c>
      <c r="C10" s="3">
        <v>18.396999999999998</v>
      </c>
      <c r="D10" s="13">
        <v>1376.7</v>
      </c>
      <c r="F10" s="1">
        <v>200</v>
      </c>
      <c r="G10" s="1">
        <v>11</v>
      </c>
      <c r="H10" s="1">
        <v>228102</v>
      </c>
      <c r="J10" s="1">
        <v>1947</v>
      </c>
      <c r="K10" s="1">
        <v>54</v>
      </c>
      <c r="L10" s="1">
        <v>1942</v>
      </c>
      <c r="M10" s="1">
        <v>52</v>
      </c>
      <c r="O10" s="5">
        <f t="shared" si="0"/>
        <v>908.43012116768909</v>
      </c>
      <c r="P10" s="1">
        <f t="shared" si="1"/>
        <v>8.5356551016650441E-3</v>
      </c>
      <c r="Q10" s="1">
        <f t="shared" si="2"/>
        <v>2.3673619696451588E-4</v>
      </c>
      <c r="R10" s="1">
        <f t="shared" si="3"/>
        <v>8.5137350834275892E-3</v>
      </c>
      <c r="S10" s="1">
        <f t="shared" si="4"/>
        <v>2.2796818966953379E-4</v>
      </c>
      <c r="U10" s="14"/>
    </row>
    <row r="11" spans="1:21" x14ac:dyDescent="0.2">
      <c r="A11" s="1">
        <v>8</v>
      </c>
      <c r="B11" s="2">
        <v>0.88109999999999999</v>
      </c>
      <c r="C11" s="3">
        <v>18.39</v>
      </c>
      <c r="D11" s="13">
        <v>1376.3</v>
      </c>
      <c r="F11" s="1">
        <v>200</v>
      </c>
      <c r="G11" s="1">
        <v>11.2</v>
      </c>
      <c r="H11" s="1">
        <v>206872</v>
      </c>
      <c r="J11" s="1">
        <v>1858</v>
      </c>
      <c r="K11" s="1">
        <v>53</v>
      </c>
      <c r="L11" s="1">
        <v>1958</v>
      </c>
      <c r="M11" s="1">
        <v>53</v>
      </c>
      <c r="O11" s="5">
        <f t="shared" si="0"/>
        <v>907.90230935739316</v>
      </c>
      <c r="P11" s="1">
        <f t="shared" si="1"/>
        <v>8.9813991260296218E-3</v>
      </c>
      <c r="Q11" s="1">
        <f t="shared" si="2"/>
        <v>2.5619706871882132E-4</v>
      </c>
      <c r="R11" s="1">
        <f t="shared" si="3"/>
        <v>9.4647898217255118E-3</v>
      </c>
      <c r="S11" s="1">
        <f t="shared" si="4"/>
        <v>2.5619706871882132E-4</v>
      </c>
      <c r="U11" s="14"/>
    </row>
    <row r="12" spans="1:21" x14ac:dyDescent="0.2">
      <c r="A12" s="1">
        <v>9</v>
      </c>
      <c r="B12" s="2">
        <v>0.88080000000000003</v>
      </c>
      <c r="C12" s="3">
        <v>18.385000000000002</v>
      </c>
      <c r="D12" s="13">
        <v>1376</v>
      </c>
      <c r="F12" s="1">
        <v>200</v>
      </c>
      <c r="G12" s="1">
        <v>11.1</v>
      </c>
      <c r="H12" s="1">
        <v>295208</v>
      </c>
      <c r="J12" s="1">
        <v>2990</v>
      </c>
      <c r="K12" s="1">
        <v>65</v>
      </c>
      <c r="L12" s="1">
        <v>3194</v>
      </c>
      <c r="M12" s="1">
        <v>64</v>
      </c>
      <c r="O12" s="5">
        <f t="shared" si="0"/>
        <v>907.50655115393954</v>
      </c>
      <c r="P12" s="1">
        <f t="shared" si="1"/>
        <v>1.0128451803474161E-2</v>
      </c>
      <c r="Q12" s="1">
        <f t="shared" si="2"/>
        <v>2.2018373485813391E-4</v>
      </c>
      <c r="R12" s="1">
        <f t="shared" si="3"/>
        <v>1.0819489986721227E-2</v>
      </c>
      <c r="S12" s="1">
        <f t="shared" si="4"/>
        <v>2.167962927833934E-4</v>
      </c>
      <c r="U12" s="14"/>
    </row>
    <row r="13" spans="1:21" x14ac:dyDescent="0.2">
      <c r="A13" s="1">
        <v>10</v>
      </c>
      <c r="B13" s="2">
        <v>0.88019999999999998</v>
      </c>
      <c r="C13" s="3">
        <v>18.379000000000001</v>
      </c>
      <c r="D13" s="13">
        <v>1375.6</v>
      </c>
      <c r="F13" s="1">
        <v>200</v>
      </c>
      <c r="G13" s="1">
        <v>11.1</v>
      </c>
      <c r="H13" s="1">
        <v>228787</v>
      </c>
      <c r="J13" s="1">
        <v>2654</v>
      </c>
      <c r="K13" s="1">
        <v>61</v>
      </c>
      <c r="L13" s="1">
        <v>2814</v>
      </c>
      <c r="M13" s="1">
        <v>61</v>
      </c>
      <c r="O13" s="5">
        <f t="shared" si="0"/>
        <v>906.97900775502546</v>
      </c>
      <c r="P13" s="1">
        <f t="shared" si="1"/>
        <v>1.1600309458142289E-2</v>
      </c>
      <c r="Q13" s="1">
        <f t="shared" si="2"/>
        <v>2.6662354067320256E-4</v>
      </c>
      <c r="R13" s="1">
        <f t="shared" si="3"/>
        <v>1.2299649892694952E-2</v>
      </c>
      <c r="S13" s="1">
        <f t="shared" si="4"/>
        <v>2.6662354067320256E-4</v>
      </c>
      <c r="U13" s="14"/>
    </row>
    <row r="14" spans="1:21" x14ac:dyDescent="0.2">
      <c r="A14" s="1">
        <v>11</v>
      </c>
      <c r="B14" s="2">
        <v>0.88</v>
      </c>
      <c r="C14" s="3">
        <v>18.373999999999999</v>
      </c>
      <c r="D14" s="13">
        <v>1375.2</v>
      </c>
      <c r="F14" s="1">
        <v>200</v>
      </c>
      <c r="G14" s="1">
        <v>11</v>
      </c>
      <c r="H14" s="1">
        <v>213444</v>
      </c>
      <c r="J14" s="1">
        <v>2584</v>
      </c>
      <c r="K14" s="1">
        <v>62</v>
      </c>
      <c r="L14" s="1">
        <v>2907</v>
      </c>
      <c r="M14" s="1">
        <v>61</v>
      </c>
      <c r="O14" s="5">
        <f t="shared" si="0"/>
        <v>906.45161773404425</v>
      </c>
      <c r="P14" s="1">
        <f t="shared" si="1"/>
        <v>1.2106219898427691E-2</v>
      </c>
      <c r="Q14" s="1">
        <f t="shared" si="2"/>
        <v>2.9047431644834245E-4</v>
      </c>
      <c r="R14" s="1">
        <f t="shared" si="3"/>
        <v>1.3619497385731151E-2</v>
      </c>
      <c r="S14" s="1">
        <f t="shared" si="4"/>
        <v>2.8578924682820788E-4</v>
      </c>
      <c r="U14" s="14"/>
    </row>
    <row r="15" spans="1:21" x14ac:dyDescent="0.2">
      <c r="A15" s="1">
        <v>12</v>
      </c>
      <c r="B15" s="2">
        <v>0.87939999999999996</v>
      </c>
      <c r="C15" s="3">
        <v>18.369</v>
      </c>
      <c r="D15" s="13">
        <v>1374.8</v>
      </c>
      <c r="F15" s="1">
        <v>200</v>
      </c>
      <c r="G15" s="1">
        <v>10.9</v>
      </c>
      <c r="H15" s="1">
        <v>203826</v>
      </c>
      <c r="J15" s="1">
        <v>2686</v>
      </c>
      <c r="K15" s="1">
        <v>62</v>
      </c>
      <c r="L15" s="1">
        <v>2921</v>
      </c>
      <c r="M15" s="1">
        <v>61</v>
      </c>
      <c r="O15" s="5">
        <f t="shared" si="0"/>
        <v>905.92438109099521</v>
      </c>
      <c r="P15" s="1">
        <f t="shared" si="1"/>
        <v>1.317790664586461E-2</v>
      </c>
      <c r="Q15" s="1">
        <f t="shared" si="2"/>
        <v>3.0418101714207215E-4</v>
      </c>
      <c r="R15" s="1">
        <f t="shared" si="3"/>
        <v>1.4330850823741819E-2</v>
      </c>
      <c r="S15" s="1">
        <f t="shared" si="4"/>
        <v>2.9927487170429678E-4</v>
      </c>
      <c r="U15" s="14"/>
    </row>
    <row r="16" spans="1:21" x14ac:dyDescent="0.2">
      <c r="A16" s="1">
        <v>13</v>
      </c>
      <c r="B16" s="2">
        <v>0.87890000000000001</v>
      </c>
      <c r="C16" s="3">
        <v>18.364000000000001</v>
      </c>
      <c r="D16" s="13">
        <v>1374.5</v>
      </c>
      <c r="F16" s="1">
        <v>200</v>
      </c>
      <c r="G16" s="1">
        <v>11.1</v>
      </c>
      <c r="H16" s="1">
        <v>199242</v>
      </c>
      <c r="J16" s="1">
        <v>2987</v>
      </c>
      <c r="K16" s="1">
        <v>66</v>
      </c>
      <c r="L16" s="1">
        <v>3283</v>
      </c>
      <c r="M16" s="1">
        <v>64</v>
      </c>
      <c r="O16" s="5">
        <f t="shared" si="0"/>
        <v>905.52905426297684</v>
      </c>
      <c r="P16" s="1">
        <f t="shared" si="1"/>
        <v>1.4991818993987211E-2</v>
      </c>
      <c r="Q16" s="1">
        <f t="shared" si="2"/>
        <v>3.3125545818652694E-4</v>
      </c>
      <c r="R16" s="1">
        <f t="shared" si="3"/>
        <v>1.6477449533732848E-2</v>
      </c>
      <c r="S16" s="1">
        <f t="shared" si="4"/>
        <v>3.2121741399905644E-4</v>
      </c>
      <c r="U16" s="14"/>
    </row>
    <row r="17" spans="1:21" x14ac:dyDescent="0.2">
      <c r="A17" s="1">
        <v>14</v>
      </c>
      <c r="B17" s="2">
        <v>0.87860000000000005</v>
      </c>
      <c r="C17" s="3">
        <v>18.356999999999999</v>
      </c>
      <c r="D17" s="13">
        <v>1374.1</v>
      </c>
      <c r="F17" s="1">
        <v>200</v>
      </c>
      <c r="G17" s="1">
        <v>11.2</v>
      </c>
      <c r="H17" s="1">
        <v>204269</v>
      </c>
      <c r="J17" s="1">
        <v>4041</v>
      </c>
      <c r="K17" s="1">
        <v>75</v>
      </c>
      <c r="L17" s="1">
        <v>4337</v>
      </c>
      <c r="M17" s="1">
        <v>72</v>
      </c>
      <c r="O17" s="5">
        <f t="shared" si="0"/>
        <v>905.00208603130966</v>
      </c>
      <c r="P17" s="1">
        <f t="shared" si="1"/>
        <v>1.9782737468729959E-2</v>
      </c>
      <c r="Q17" s="1">
        <f t="shared" si="2"/>
        <v>3.6716290773440905E-4</v>
      </c>
      <c r="R17" s="1">
        <f t="shared" si="3"/>
        <v>2.1231807077921761E-2</v>
      </c>
      <c r="S17" s="1">
        <f t="shared" si="4"/>
        <v>3.5247639142503269E-4</v>
      </c>
      <c r="U17" s="14"/>
    </row>
    <row r="18" spans="1:21" x14ac:dyDescent="0.2">
      <c r="A18" s="1">
        <v>15</v>
      </c>
      <c r="B18" s="2">
        <v>0.87809999999999999</v>
      </c>
      <c r="C18" s="3">
        <v>18.350999999999999</v>
      </c>
      <c r="D18" s="13">
        <v>1373.7</v>
      </c>
      <c r="F18" s="1">
        <v>200</v>
      </c>
      <c r="G18" s="1">
        <v>11.3</v>
      </c>
      <c r="H18" s="1">
        <v>195487</v>
      </c>
      <c r="J18" s="1">
        <v>4690</v>
      </c>
      <c r="K18" s="1">
        <v>82</v>
      </c>
      <c r="L18" s="1">
        <v>5021</v>
      </c>
      <c r="M18" s="1">
        <v>78</v>
      </c>
      <c r="O18" s="5">
        <f t="shared" si="0"/>
        <v>904.47527117757556</v>
      </c>
      <c r="P18" s="1">
        <f t="shared" si="1"/>
        <v>2.3991365154716171E-2</v>
      </c>
      <c r="Q18" s="1">
        <f t="shared" si="2"/>
        <v>4.1946523298224433E-4</v>
      </c>
      <c r="R18" s="1">
        <f t="shared" si="3"/>
        <v>2.5684572375656693E-2</v>
      </c>
      <c r="S18" s="1">
        <f t="shared" si="4"/>
        <v>3.9900351430018365E-4</v>
      </c>
      <c r="U18" s="14"/>
    </row>
    <row r="19" spans="1:21" x14ac:dyDescent="0.2">
      <c r="A19" s="1">
        <v>16</v>
      </c>
      <c r="B19" s="2">
        <v>0.87749999999999995</v>
      </c>
      <c r="C19" s="3">
        <v>18.346</v>
      </c>
      <c r="D19" s="13">
        <v>1373.3</v>
      </c>
      <c r="F19" s="1">
        <v>200</v>
      </c>
      <c r="G19" s="1">
        <v>11.2</v>
      </c>
      <c r="H19" s="1">
        <v>135409</v>
      </c>
      <c r="J19" s="1">
        <v>3922</v>
      </c>
      <c r="K19" s="1">
        <v>73</v>
      </c>
      <c r="L19" s="1">
        <v>4237</v>
      </c>
      <c r="M19" s="1">
        <v>73</v>
      </c>
      <c r="O19" s="5">
        <f t="shared" si="0"/>
        <v>903.94860970177331</v>
      </c>
      <c r="P19" s="1">
        <f t="shared" si="1"/>
        <v>2.8964101352199633E-2</v>
      </c>
      <c r="Q19" s="1">
        <f t="shared" si="2"/>
        <v>5.3910744485226238E-4</v>
      </c>
      <c r="R19" s="1">
        <f t="shared" si="3"/>
        <v>3.1290386901904603E-2</v>
      </c>
      <c r="S19" s="1">
        <f t="shared" si="4"/>
        <v>5.3910744485226238E-4</v>
      </c>
      <c r="U19" s="14"/>
    </row>
    <row r="20" spans="1:21" x14ac:dyDescent="0.2">
      <c r="A20" s="1">
        <v>17</v>
      </c>
      <c r="B20" s="2">
        <v>0.87690000000000001</v>
      </c>
      <c r="C20" s="3">
        <v>18.34</v>
      </c>
      <c r="D20" s="13">
        <v>1372.9</v>
      </c>
      <c r="F20" s="1">
        <v>200</v>
      </c>
      <c r="G20" s="1">
        <v>11.5</v>
      </c>
      <c r="H20" s="1">
        <v>131907</v>
      </c>
      <c r="J20" s="1">
        <v>5156</v>
      </c>
      <c r="K20" s="1">
        <v>83</v>
      </c>
      <c r="L20" s="1">
        <v>5514</v>
      </c>
      <c r="M20" s="1">
        <v>82</v>
      </c>
      <c r="O20" s="5">
        <f t="shared" si="0"/>
        <v>903.42210160390425</v>
      </c>
      <c r="P20" s="1">
        <f t="shared" si="1"/>
        <v>3.9088145435799464E-2</v>
      </c>
      <c r="Q20" s="1">
        <f t="shared" si="2"/>
        <v>6.2923120077023969E-4</v>
      </c>
      <c r="R20" s="1">
        <f t="shared" si="3"/>
        <v>4.1802178807796402E-2</v>
      </c>
      <c r="S20" s="1">
        <f t="shared" si="4"/>
        <v>6.2165010196577888E-4</v>
      </c>
      <c r="U20" s="14"/>
    </row>
    <row r="21" spans="1:21" x14ac:dyDescent="0.2">
      <c r="A21" s="1">
        <v>18</v>
      </c>
      <c r="B21" s="2">
        <v>0.87629999999999997</v>
      </c>
      <c r="C21" s="3">
        <v>18.334</v>
      </c>
      <c r="D21" s="13">
        <v>1372.6</v>
      </c>
      <c r="F21" s="1">
        <v>200</v>
      </c>
      <c r="G21" s="1">
        <v>11.5</v>
      </c>
      <c r="H21" s="1">
        <v>143944</v>
      </c>
      <c r="J21" s="1">
        <v>7522</v>
      </c>
      <c r="K21" s="1">
        <v>99</v>
      </c>
      <c r="L21" s="1">
        <v>8035</v>
      </c>
      <c r="M21" s="1">
        <v>98</v>
      </c>
      <c r="O21" s="5">
        <f t="shared" si="0"/>
        <v>903.02732118477013</v>
      </c>
      <c r="P21" s="1">
        <f t="shared" si="1"/>
        <v>5.2256433057300058E-2</v>
      </c>
      <c r="Q21" s="1">
        <f t="shared" si="2"/>
        <v>6.8776746512532654E-4</v>
      </c>
      <c r="R21" s="1">
        <f t="shared" si="3"/>
        <v>5.5820319012949482E-2</v>
      </c>
      <c r="S21" s="1">
        <f t="shared" si="4"/>
        <v>6.8082031901294947E-4</v>
      </c>
      <c r="U21" s="14"/>
    </row>
    <row r="22" spans="1:21" x14ac:dyDescent="0.2">
      <c r="A22" s="1">
        <v>19</v>
      </c>
      <c r="B22" s="2">
        <v>0.876</v>
      </c>
      <c r="C22" s="3">
        <v>18.329000000000001</v>
      </c>
      <c r="D22" s="13">
        <v>1372.2</v>
      </c>
      <c r="F22" s="1">
        <v>200</v>
      </c>
      <c r="G22" s="1">
        <v>11.5</v>
      </c>
      <c r="H22" s="1">
        <v>136036</v>
      </c>
      <c r="J22" s="1">
        <v>9158</v>
      </c>
      <c r="K22" s="1">
        <v>110</v>
      </c>
      <c r="L22" s="1">
        <v>9891</v>
      </c>
      <c r="M22" s="1">
        <v>108</v>
      </c>
      <c r="O22" s="5">
        <f t="shared" si="0"/>
        <v>902.50108149828282</v>
      </c>
      <c r="P22" s="1">
        <f t="shared" si="1"/>
        <v>6.7320415184215943E-2</v>
      </c>
      <c r="Q22" s="1">
        <f t="shared" si="2"/>
        <v>8.0860948572436704E-4</v>
      </c>
      <c r="R22" s="1">
        <f t="shared" si="3"/>
        <v>7.270869475727014E-2</v>
      </c>
      <c r="S22" s="1">
        <f t="shared" si="4"/>
        <v>7.9390749507483318E-4</v>
      </c>
      <c r="U22" s="14"/>
    </row>
    <row r="23" spans="1:21" x14ac:dyDescent="0.2">
      <c r="A23" s="1">
        <v>20</v>
      </c>
      <c r="B23" s="2">
        <v>0.87539999999999996</v>
      </c>
      <c r="C23" s="3">
        <v>18.324000000000002</v>
      </c>
      <c r="D23" s="13">
        <v>1371.8</v>
      </c>
      <c r="F23" s="1">
        <v>200</v>
      </c>
      <c r="G23" s="1">
        <v>11.2</v>
      </c>
      <c r="H23" s="1">
        <v>104374</v>
      </c>
      <c r="J23" s="1">
        <v>9306</v>
      </c>
      <c r="K23" s="1">
        <v>111</v>
      </c>
      <c r="L23" s="1">
        <v>10139</v>
      </c>
      <c r="M23" s="1">
        <v>110</v>
      </c>
      <c r="O23" s="5">
        <f t="shared" si="0"/>
        <v>901.97499518972779</v>
      </c>
      <c r="P23" s="1">
        <f t="shared" si="1"/>
        <v>8.9160135665970447E-2</v>
      </c>
      <c r="Q23" s="1">
        <f t="shared" si="2"/>
        <v>1.0634832429532259E-3</v>
      </c>
      <c r="R23" s="1">
        <f t="shared" si="3"/>
        <v>9.7141050453177988E-2</v>
      </c>
      <c r="S23" s="1">
        <f t="shared" si="4"/>
        <v>1.0539023128365301E-3</v>
      </c>
      <c r="U23" s="14"/>
    </row>
    <row r="24" spans="1:21" x14ac:dyDescent="0.2">
      <c r="A24" s="1">
        <v>21</v>
      </c>
      <c r="B24" s="2">
        <v>0.87519999999999998</v>
      </c>
      <c r="C24" s="3">
        <v>18.318999999999999</v>
      </c>
      <c r="D24" s="13">
        <v>1371.4</v>
      </c>
      <c r="F24" s="1">
        <v>200</v>
      </c>
      <c r="G24" s="1">
        <v>10</v>
      </c>
      <c r="H24" s="1">
        <v>77984</v>
      </c>
      <c r="J24" s="1">
        <v>8240</v>
      </c>
      <c r="K24" s="1">
        <v>105</v>
      </c>
      <c r="L24" s="1">
        <v>9075</v>
      </c>
      <c r="M24" s="1">
        <v>103</v>
      </c>
      <c r="O24" s="5">
        <f t="shared" si="0"/>
        <v>901.4490622591054</v>
      </c>
      <c r="P24" s="1">
        <f t="shared" si="1"/>
        <v>0.10566270004103406</v>
      </c>
      <c r="Q24" s="1">
        <f t="shared" si="2"/>
        <v>1.3464300369306524E-3</v>
      </c>
      <c r="R24" s="1">
        <f t="shared" si="3"/>
        <v>0.11637002462043496</v>
      </c>
      <c r="S24" s="1">
        <f t="shared" si="4"/>
        <v>1.3207837505129257E-3</v>
      </c>
      <c r="U24" s="14"/>
    </row>
    <row r="25" spans="1:21" x14ac:dyDescent="0.2">
      <c r="A25" s="1">
        <v>22</v>
      </c>
      <c r="B25" s="2">
        <v>0.87470000000000003</v>
      </c>
      <c r="C25" s="3">
        <v>18.314</v>
      </c>
      <c r="D25" s="13">
        <v>1371.1</v>
      </c>
      <c r="F25" s="1">
        <v>200</v>
      </c>
      <c r="G25" s="1">
        <v>10.7</v>
      </c>
      <c r="H25" s="1">
        <v>121302</v>
      </c>
      <c r="J25" s="1">
        <v>18703</v>
      </c>
      <c r="K25" s="1">
        <v>155</v>
      </c>
      <c r="L25" s="1">
        <v>20080</v>
      </c>
      <c r="M25" s="1">
        <v>156</v>
      </c>
      <c r="O25" s="5">
        <f t="shared" si="0"/>
        <v>901.05471321540654</v>
      </c>
      <c r="P25" s="1">
        <f t="shared" si="1"/>
        <v>0.15418542150995038</v>
      </c>
      <c r="Q25" s="1">
        <f t="shared" si="2"/>
        <v>1.2778025094392507E-3</v>
      </c>
      <c r="R25" s="1">
        <f t="shared" si="3"/>
        <v>0.16553725412606551</v>
      </c>
      <c r="S25" s="1">
        <f t="shared" si="4"/>
        <v>1.2860463965969234E-3</v>
      </c>
    </row>
    <row r="26" spans="1:21" x14ac:dyDescent="0.2">
      <c r="A26" s="1">
        <v>23</v>
      </c>
      <c r="B26" s="2">
        <v>0.87409999999999999</v>
      </c>
      <c r="C26" s="3">
        <v>18.306999999999999</v>
      </c>
      <c r="D26" s="13">
        <v>1370.6</v>
      </c>
      <c r="F26" s="1">
        <v>200</v>
      </c>
      <c r="G26" s="1">
        <v>10.8</v>
      </c>
      <c r="H26" s="1">
        <v>125560</v>
      </c>
      <c r="J26" s="1">
        <v>28452</v>
      </c>
      <c r="K26" s="1">
        <v>191</v>
      </c>
      <c r="L26" s="1">
        <v>31087</v>
      </c>
      <c r="M26" s="1">
        <v>194</v>
      </c>
      <c r="O26" s="5">
        <f t="shared" si="0"/>
        <v>900.39765653165784</v>
      </c>
      <c r="P26" s="1">
        <f t="shared" si="1"/>
        <v>0.22660082828926409</v>
      </c>
      <c r="Q26" s="1">
        <f t="shared" si="2"/>
        <v>1.5211850907932462E-3</v>
      </c>
      <c r="R26" s="1">
        <f t="shared" si="3"/>
        <v>0.24758681108633324</v>
      </c>
      <c r="S26" s="1">
        <f t="shared" si="4"/>
        <v>1.5450780503345014E-3</v>
      </c>
    </row>
    <row r="27" spans="1:21" x14ac:dyDescent="0.2">
      <c r="A27" s="1">
        <v>24</v>
      </c>
      <c r="B27" s="2">
        <v>0.87409999999999999</v>
      </c>
      <c r="C27" s="3">
        <v>18.306999999999999</v>
      </c>
      <c r="D27" s="13">
        <v>1370.6</v>
      </c>
      <c r="F27" s="1">
        <v>200</v>
      </c>
      <c r="G27" s="1">
        <v>10.8</v>
      </c>
      <c r="H27" s="1">
        <v>114280</v>
      </c>
      <c r="J27" s="1">
        <v>26171</v>
      </c>
      <c r="K27" s="1">
        <v>182</v>
      </c>
      <c r="L27" s="1">
        <v>28467</v>
      </c>
      <c r="M27" s="1">
        <v>186</v>
      </c>
      <c r="O27" s="5">
        <f t="shared" si="0"/>
        <v>900.39765653165784</v>
      </c>
      <c r="P27" s="1">
        <f t="shared" si="1"/>
        <v>0.22900770038501925</v>
      </c>
      <c r="Q27" s="1">
        <f t="shared" si="2"/>
        <v>1.5925796289814492E-3</v>
      </c>
      <c r="R27" s="1">
        <f t="shared" si="3"/>
        <v>0.24909870493524677</v>
      </c>
      <c r="S27" s="1">
        <f t="shared" si="4"/>
        <v>1.6275813790689534E-3</v>
      </c>
    </row>
    <row r="28" spans="1:21" x14ac:dyDescent="0.2">
      <c r="A28" s="1">
        <v>25</v>
      </c>
      <c r="B28" s="2">
        <v>0.87380000000000002</v>
      </c>
      <c r="C28" s="3">
        <v>18.303000000000001</v>
      </c>
      <c r="D28" s="13">
        <v>1370.3</v>
      </c>
      <c r="F28" s="1">
        <v>200</v>
      </c>
      <c r="G28" s="1">
        <v>10.8</v>
      </c>
      <c r="H28" s="1">
        <v>133155</v>
      </c>
      <c r="J28" s="1">
        <v>35117</v>
      </c>
      <c r="K28" s="1">
        <v>212</v>
      </c>
      <c r="L28" s="1">
        <v>38384</v>
      </c>
      <c r="M28" s="1">
        <v>215</v>
      </c>
      <c r="O28" s="5">
        <f t="shared" si="0"/>
        <v>900.00353755485799</v>
      </c>
      <c r="P28" s="1">
        <f t="shared" si="1"/>
        <v>0.26373023919492322</v>
      </c>
      <c r="Q28" s="1">
        <f t="shared" si="2"/>
        <v>1.5921294731703654E-3</v>
      </c>
      <c r="R28" s="1">
        <f t="shared" si="3"/>
        <v>0.28826555518005331</v>
      </c>
      <c r="S28" s="1">
        <f t="shared" si="4"/>
        <v>1.614659607224663E-3</v>
      </c>
    </row>
    <row r="29" spans="1:21" x14ac:dyDescent="0.2">
      <c r="A29" s="1">
        <v>26</v>
      </c>
      <c r="B29" s="2">
        <v>0.87309999999999999</v>
      </c>
      <c r="C29" s="3">
        <v>18.295999999999999</v>
      </c>
      <c r="D29" s="13">
        <v>1369.9</v>
      </c>
      <c r="F29" s="1">
        <v>200</v>
      </c>
      <c r="G29" s="1">
        <v>11.3</v>
      </c>
      <c r="H29" s="1">
        <v>65472</v>
      </c>
      <c r="J29" s="1">
        <v>23494</v>
      </c>
      <c r="K29" s="1">
        <v>179</v>
      </c>
      <c r="L29" s="1">
        <v>25500</v>
      </c>
      <c r="M29" s="1">
        <v>175</v>
      </c>
      <c r="O29" s="5">
        <f t="shared" si="0"/>
        <v>899.47817979148283</v>
      </c>
      <c r="P29" s="1">
        <f t="shared" si="1"/>
        <v>0.3588404203323558</v>
      </c>
      <c r="Q29" s="1">
        <f t="shared" si="2"/>
        <v>2.7339931573802543E-3</v>
      </c>
      <c r="R29" s="1">
        <f t="shared" si="3"/>
        <v>0.38947947214076245</v>
      </c>
      <c r="S29" s="1">
        <f t="shared" si="4"/>
        <v>2.6728983382209187E-3</v>
      </c>
    </row>
    <row r="30" spans="1:21" x14ac:dyDescent="0.2">
      <c r="A30" s="1">
        <v>27</v>
      </c>
      <c r="B30" s="2">
        <v>0.87260000000000004</v>
      </c>
      <c r="C30" s="3">
        <v>18.291</v>
      </c>
      <c r="D30" s="13">
        <v>1369.5</v>
      </c>
      <c r="F30" s="1">
        <v>200</v>
      </c>
      <c r="G30" s="1">
        <v>11.4</v>
      </c>
      <c r="H30" s="1">
        <v>68453</v>
      </c>
      <c r="J30" s="1">
        <v>27970</v>
      </c>
      <c r="K30" s="1">
        <v>191</v>
      </c>
      <c r="L30" s="1">
        <v>30335</v>
      </c>
      <c r="M30" s="1">
        <v>193</v>
      </c>
      <c r="O30" s="5">
        <f t="shared" si="0"/>
        <v>898.95297540603985</v>
      </c>
      <c r="P30" s="1">
        <f t="shared" si="1"/>
        <v>0.40860152221232088</v>
      </c>
      <c r="Q30" s="1">
        <f t="shared" si="2"/>
        <v>2.7902356361298995E-3</v>
      </c>
      <c r="R30" s="1">
        <f t="shared" si="3"/>
        <v>0.44315077498429578</v>
      </c>
      <c r="S30" s="1">
        <f t="shared" si="4"/>
        <v>2.8194527632097936E-3</v>
      </c>
    </row>
    <row r="31" spans="1:21" x14ac:dyDescent="0.2">
      <c r="A31" s="1">
        <v>28</v>
      </c>
      <c r="B31" s="2">
        <v>0.87209999999999999</v>
      </c>
      <c r="C31" s="3">
        <v>18.285</v>
      </c>
      <c r="D31" s="13">
        <v>1369.1</v>
      </c>
      <c r="F31" s="1">
        <v>200</v>
      </c>
      <c r="G31" s="1">
        <v>11.6</v>
      </c>
      <c r="H31" s="1">
        <v>69303</v>
      </c>
      <c r="J31" s="1">
        <v>31031</v>
      </c>
      <c r="K31" s="1">
        <v>197</v>
      </c>
      <c r="L31" s="1">
        <v>34359</v>
      </c>
      <c r="M31" s="1">
        <v>203</v>
      </c>
      <c r="O31" s="5">
        <f t="shared" si="0"/>
        <v>898.42792439852929</v>
      </c>
      <c r="P31" s="1">
        <f t="shared" si="1"/>
        <v>0.44775839429750514</v>
      </c>
      <c r="Q31" s="1">
        <f t="shared" si="2"/>
        <v>2.8425897868779131E-3</v>
      </c>
      <c r="R31" s="1">
        <f t="shared" si="3"/>
        <v>0.49577940348902644</v>
      </c>
      <c r="S31" s="1">
        <f t="shared" si="4"/>
        <v>2.9291661255645501E-3</v>
      </c>
    </row>
    <row r="32" spans="1:21" x14ac:dyDescent="0.2">
      <c r="A32" s="1">
        <v>29</v>
      </c>
      <c r="B32" s="2">
        <v>0.87160000000000004</v>
      </c>
      <c r="C32" s="3">
        <v>18.28</v>
      </c>
      <c r="D32" s="13">
        <v>1368.8</v>
      </c>
      <c r="F32" s="1">
        <v>200</v>
      </c>
      <c r="G32" s="1">
        <v>11.6</v>
      </c>
      <c r="H32" s="1">
        <v>60414</v>
      </c>
      <c r="J32" s="1">
        <v>27933</v>
      </c>
      <c r="K32" s="1">
        <v>192</v>
      </c>
      <c r="L32" s="1">
        <v>30572</v>
      </c>
      <c r="M32" s="1">
        <v>192</v>
      </c>
      <c r="O32" s="5">
        <f t="shared" si="0"/>
        <v>898.03423679716468</v>
      </c>
      <c r="P32" s="1">
        <f t="shared" si="1"/>
        <v>0.46235971794617142</v>
      </c>
      <c r="Q32" s="1">
        <f t="shared" si="2"/>
        <v>3.1780713079749725E-3</v>
      </c>
      <c r="R32" s="1">
        <f t="shared" si="3"/>
        <v>0.50604164597609824</v>
      </c>
      <c r="S32" s="1">
        <f t="shared" si="4"/>
        <v>3.1780713079749725E-3</v>
      </c>
    </row>
    <row r="33" spans="1:20" x14ac:dyDescent="0.2">
      <c r="A33" s="1">
        <v>30</v>
      </c>
      <c r="B33" s="2">
        <v>0.87109999999999999</v>
      </c>
      <c r="C33" s="3">
        <v>18.274000000000001</v>
      </c>
      <c r="D33" s="13">
        <v>1368.4</v>
      </c>
      <c r="F33" s="1">
        <v>50</v>
      </c>
      <c r="G33" s="1">
        <v>2.2000000000000002</v>
      </c>
      <c r="H33" s="1">
        <v>12470</v>
      </c>
      <c r="J33" s="1">
        <v>5653</v>
      </c>
      <c r="K33" s="1">
        <v>86</v>
      </c>
      <c r="L33" s="1">
        <v>5763</v>
      </c>
      <c r="M33" s="1">
        <v>84</v>
      </c>
      <c r="O33" s="5">
        <f t="shared" si="0"/>
        <v>897.50945420103631</v>
      </c>
      <c r="P33" s="1">
        <f t="shared" si="1"/>
        <v>0.45332798716920608</v>
      </c>
      <c r="Q33" s="1">
        <f t="shared" si="2"/>
        <v>6.8965517241379309E-3</v>
      </c>
      <c r="R33" s="1">
        <f t="shared" si="3"/>
        <v>0.46214915797914996</v>
      </c>
      <c r="S33" s="1">
        <f t="shared" si="4"/>
        <v>6.7361668003207698E-3</v>
      </c>
      <c r="T33" t="s">
        <v>22</v>
      </c>
    </row>
    <row r="34" spans="1:20" x14ac:dyDescent="0.2">
      <c r="A34" s="1">
        <v>31</v>
      </c>
      <c r="B34" s="2">
        <v>0.87050000000000005</v>
      </c>
      <c r="C34" s="3">
        <v>18.268999999999998</v>
      </c>
      <c r="D34" s="13">
        <v>1368</v>
      </c>
      <c r="F34" s="1">
        <v>50</v>
      </c>
      <c r="G34" s="1">
        <v>2.2999999999999998</v>
      </c>
      <c r="H34" s="1">
        <v>14219</v>
      </c>
      <c r="J34" s="1">
        <v>5443</v>
      </c>
      <c r="K34" s="1">
        <v>86</v>
      </c>
      <c r="L34" s="1">
        <v>5810</v>
      </c>
      <c r="M34" s="1">
        <v>84</v>
      </c>
      <c r="O34" s="5">
        <f t="shared" si="0"/>
        <v>896.98482498284022</v>
      </c>
      <c r="P34" s="1">
        <f t="shared" si="1"/>
        <v>0.38279766509599833</v>
      </c>
      <c r="Q34" s="1">
        <f t="shared" si="2"/>
        <v>6.0482453055770444E-3</v>
      </c>
      <c r="R34" s="1">
        <f t="shared" si="3"/>
        <v>0.40860820029537942</v>
      </c>
      <c r="S34" s="1">
        <f t="shared" si="4"/>
        <v>5.9075884380054853E-3</v>
      </c>
    </row>
    <row r="35" spans="1:20" x14ac:dyDescent="0.2">
      <c r="A35" s="1">
        <v>32</v>
      </c>
      <c r="B35" s="2">
        <v>0.87</v>
      </c>
      <c r="C35" s="3">
        <v>18.263000000000002</v>
      </c>
      <c r="D35" s="13">
        <v>1367.6</v>
      </c>
      <c r="F35" s="1">
        <v>50</v>
      </c>
      <c r="G35" s="1">
        <v>2.2999999999999998</v>
      </c>
      <c r="H35" s="1">
        <v>13409</v>
      </c>
      <c r="J35" s="1">
        <v>3315</v>
      </c>
      <c r="K35" s="1">
        <v>68</v>
      </c>
      <c r="L35" s="1">
        <v>3742</v>
      </c>
      <c r="M35" s="1">
        <v>68</v>
      </c>
      <c r="O35" s="5">
        <f t="shared" ref="O35:O66" si="5">(D35/45.51754332)^2/1.007</f>
        <v>896.46034914257666</v>
      </c>
      <c r="P35" s="1">
        <f t="shared" si="1"/>
        <v>0.24722201506450892</v>
      </c>
      <c r="Q35" s="1">
        <f t="shared" si="2"/>
        <v>5.0712208218360805E-3</v>
      </c>
      <c r="R35" s="1">
        <f t="shared" si="3"/>
        <v>0.27906629875456784</v>
      </c>
      <c r="S35" s="1">
        <f t="shared" si="4"/>
        <v>5.0712208218360805E-3</v>
      </c>
    </row>
    <row r="36" spans="1:20" x14ac:dyDescent="0.2">
      <c r="A36" s="1">
        <v>33</v>
      </c>
      <c r="B36" s="2">
        <v>0.86960000000000004</v>
      </c>
      <c r="D36" s="13">
        <v>1367.3</v>
      </c>
      <c r="F36" s="1">
        <v>50</v>
      </c>
      <c r="G36" s="1">
        <v>2.2999999999999998</v>
      </c>
      <c r="H36" s="1">
        <v>19401</v>
      </c>
      <c r="J36" s="1">
        <v>3019</v>
      </c>
      <c r="K36" s="1">
        <v>71</v>
      </c>
      <c r="L36" s="1">
        <v>3296</v>
      </c>
      <c r="M36" s="1">
        <v>65</v>
      </c>
      <c r="O36" s="5">
        <f t="shared" si="5"/>
        <v>896.06709291664731</v>
      </c>
      <c r="P36" s="1">
        <f t="shared" ref="P36:P67" si="6">J36/$H36</f>
        <v>0.15561053553940518</v>
      </c>
      <c r="Q36" s="1">
        <f t="shared" ref="Q36:Q67" si="7">K36/$H36</f>
        <v>3.6596051749909798E-3</v>
      </c>
      <c r="R36" s="1">
        <f t="shared" ref="R36:R67" si="8">L36/$H36</f>
        <v>0.16988815009535591</v>
      </c>
      <c r="S36" s="1">
        <f t="shared" ref="S36:S67" si="9">M36/$H36</f>
        <v>3.3503427658368124E-3</v>
      </c>
    </row>
    <row r="37" spans="1:20" x14ac:dyDescent="0.2">
      <c r="A37" s="1">
        <v>34</v>
      </c>
      <c r="B37" s="2">
        <v>0.86929999999999996</v>
      </c>
      <c r="C37" s="3">
        <v>18.253</v>
      </c>
      <c r="D37" s="13">
        <v>1366.9</v>
      </c>
      <c r="F37" s="1">
        <v>50</v>
      </c>
      <c r="G37" s="1">
        <v>2</v>
      </c>
      <c r="H37" s="1">
        <v>17080</v>
      </c>
      <c r="J37" s="1">
        <v>1859</v>
      </c>
      <c r="K37" s="1">
        <v>54</v>
      </c>
      <c r="L37" s="1">
        <v>2192</v>
      </c>
      <c r="M37" s="1">
        <v>55</v>
      </c>
      <c r="O37" s="5">
        <f t="shared" si="5"/>
        <v>895.54288548776594</v>
      </c>
      <c r="P37" s="1">
        <f t="shared" si="6"/>
        <v>0.10884074941451991</v>
      </c>
      <c r="Q37" s="1">
        <f t="shared" si="7"/>
        <v>3.1615925058548012E-3</v>
      </c>
      <c r="R37" s="1">
        <f t="shared" si="8"/>
        <v>0.12833723653395784</v>
      </c>
      <c r="S37" s="1">
        <f t="shared" si="9"/>
        <v>3.2201405152224825E-3</v>
      </c>
    </row>
    <row r="38" spans="1:20" x14ac:dyDescent="0.2">
      <c r="A38" s="1">
        <v>35</v>
      </c>
      <c r="B38" s="2">
        <v>0.86880000000000002</v>
      </c>
      <c r="C38" s="3">
        <v>18.248000000000001</v>
      </c>
      <c r="D38" s="13">
        <v>1366.5</v>
      </c>
      <c r="F38" s="1">
        <v>100</v>
      </c>
      <c r="G38" s="1">
        <v>4.5999999999999996</v>
      </c>
      <c r="H38" s="1">
        <v>41197</v>
      </c>
      <c r="J38" s="1">
        <v>2980</v>
      </c>
      <c r="K38" s="1">
        <v>64</v>
      </c>
      <c r="L38" s="1">
        <v>3338</v>
      </c>
      <c r="M38" s="1">
        <v>65</v>
      </c>
      <c r="O38" s="5">
        <f t="shared" si="5"/>
        <v>895.01883143681687</v>
      </c>
      <c r="P38" s="1">
        <f t="shared" si="6"/>
        <v>7.2335364225550411E-2</v>
      </c>
      <c r="Q38" s="1">
        <f t="shared" si="7"/>
        <v>1.553511177998398E-3</v>
      </c>
      <c r="R38" s="1">
        <f t="shared" si="8"/>
        <v>8.1025317377478936E-2</v>
      </c>
      <c r="S38" s="1">
        <f t="shared" si="9"/>
        <v>1.577784790154623E-3</v>
      </c>
      <c r="T38" t="s">
        <v>23</v>
      </c>
    </row>
    <row r="39" spans="1:20" x14ac:dyDescent="0.2">
      <c r="A39" s="1">
        <v>36</v>
      </c>
      <c r="B39" s="2">
        <v>0.86839999999999995</v>
      </c>
      <c r="C39" s="3">
        <v>18.242000000000001</v>
      </c>
      <c r="D39" s="13">
        <v>1366.1</v>
      </c>
      <c r="F39" s="1">
        <v>100</v>
      </c>
      <c r="G39" s="1">
        <v>4.8</v>
      </c>
      <c r="H39" s="1">
        <v>43016</v>
      </c>
      <c r="J39" s="1">
        <v>2051</v>
      </c>
      <c r="K39" s="1">
        <v>56</v>
      </c>
      <c r="L39" s="1">
        <v>2271</v>
      </c>
      <c r="M39" s="1">
        <v>55</v>
      </c>
      <c r="O39" s="5">
        <f t="shared" si="5"/>
        <v>894.49493076380008</v>
      </c>
      <c r="P39" s="1">
        <f t="shared" si="6"/>
        <v>4.7679933048168123E-2</v>
      </c>
      <c r="Q39" s="1">
        <f t="shared" si="7"/>
        <v>1.3018411753766041E-3</v>
      </c>
      <c r="R39" s="1">
        <f t="shared" si="8"/>
        <v>5.2794309094290497E-2</v>
      </c>
      <c r="S39" s="1">
        <f t="shared" si="9"/>
        <v>1.2785940115305932E-3</v>
      </c>
    </row>
    <row r="40" spans="1:20" x14ac:dyDescent="0.2">
      <c r="A40" s="1">
        <v>37</v>
      </c>
      <c r="B40" s="2">
        <v>0.86760000000000004</v>
      </c>
      <c r="C40" s="3">
        <v>18.236000000000001</v>
      </c>
      <c r="D40" s="13">
        <v>1365.7</v>
      </c>
      <c r="F40" s="1">
        <v>150</v>
      </c>
      <c r="G40" s="1">
        <v>7.9</v>
      </c>
      <c r="H40" s="1">
        <v>68814</v>
      </c>
      <c r="J40" s="1">
        <v>2459</v>
      </c>
      <c r="K40" s="1">
        <v>62</v>
      </c>
      <c r="L40" s="1">
        <v>2470</v>
      </c>
      <c r="M40" s="1">
        <v>58</v>
      </c>
      <c r="O40" s="5">
        <f t="shared" si="5"/>
        <v>893.97118346871628</v>
      </c>
      <c r="P40" s="1">
        <f t="shared" si="6"/>
        <v>3.5734007614729564E-2</v>
      </c>
      <c r="Q40" s="1">
        <f t="shared" si="7"/>
        <v>9.0097945185572698E-4</v>
      </c>
      <c r="R40" s="1">
        <f t="shared" si="8"/>
        <v>3.5893858807800737E-2</v>
      </c>
      <c r="S40" s="1">
        <f t="shared" si="9"/>
        <v>8.428517452843898E-4</v>
      </c>
      <c r="T40" t="s">
        <v>24</v>
      </c>
    </row>
    <row r="41" spans="1:20" x14ac:dyDescent="0.2">
      <c r="A41" s="1">
        <v>38</v>
      </c>
      <c r="B41" s="2">
        <v>0.8669</v>
      </c>
      <c r="C41" s="3">
        <v>18.225000000000001</v>
      </c>
      <c r="D41" s="13">
        <v>1365</v>
      </c>
      <c r="F41" s="1">
        <v>200</v>
      </c>
      <c r="G41" s="1">
        <v>10.8</v>
      </c>
      <c r="H41" s="1">
        <v>94146</v>
      </c>
      <c r="J41" s="1">
        <v>2019</v>
      </c>
      <c r="K41" s="1">
        <v>56</v>
      </c>
      <c r="L41" s="1">
        <v>2438</v>
      </c>
      <c r="M41" s="1">
        <v>56</v>
      </c>
      <c r="O41" s="5">
        <f t="shared" si="5"/>
        <v>893.05499476796945</v>
      </c>
      <c r="P41" s="1">
        <f t="shared" si="6"/>
        <v>2.1445414568861131E-2</v>
      </c>
      <c r="Q41" s="1">
        <f t="shared" si="7"/>
        <v>5.9482081023091798E-4</v>
      </c>
      <c r="R41" s="1">
        <f t="shared" si="8"/>
        <v>2.589594884541032E-2</v>
      </c>
      <c r="S41" s="1">
        <f t="shared" si="9"/>
        <v>5.9482081023091798E-4</v>
      </c>
    </row>
    <row r="42" spans="1:20" x14ac:dyDescent="0.2">
      <c r="A42" s="1">
        <v>39</v>
      </c>
      <c r="B42" s="2">
        <v>0.86360000000000003</v>
      </c>
      <c r="C42" s="3">
        <v>18.190999999999999</v>
      </c>
      <c r="D42" s="13">
        <v>1362.6</v>
      </c>
      <c r="F42" s="1">
        <v>200</v>
      </c>
      <c r="G42" s="1">
        <v>12</v>
      </c>
      <c r="H42" s="1">
        <v>244968</v>
      </c>
      <c r="J42" s="1">
        <v>2437</v>
      </c>
      <c r="K42" s="1">
        <v>60</v>
      </c>
      <c r="L42" s="1">
        <v>2722</v>
      </c>
      <c r="M42" s="1">
        <v>59</v>
      </c>
      <c r="O42" s="5">
        <f t="shared" si="5"/>
        <v>889.91734240233984</v>
      </c>
      <c r="P42" s="1">
        <f t="shared" si="6"/>
        <v>9.9482381372260863E-3</v>
      </c>
      <c r="Q42" s="1">
        <f t="shared" si="7"/>
        <v>2.4492995003429018E-4</v>
      </c>
      <c r="R42" s="1">
        <f t="shared" si="8"/>
        <v>1.1111655399888965E-2</v>
      </c>
      <c r="S42" s="1">
        <f t="shared" si="9"/>
        <v>2.4084778420038535E-4</v>
      </c>
    </row>
    <row r="43" spans="1:20" x14ac:dyDescent="0.2">
      <c r="A43" s="1">
        <v>40</v>
      </c>
      <c r="B43" s="2">
        <v>0.8589</v>
      </c>
      <c r="C43" s="3">
        <v>18.135999999999999</v>
      </c>
      <c r="D43" s="13">
        <v>1358.8</v>
      </c>
      <c r="F43" s="1">
        <v>200</v>
      </c>
      <c r="G43" s="1">
        <v>12.2</v>
      </c>
      <c r="H43" s="1">
        <v>356037</v>
      </c>
      <c r="J43" s="1">
        <v>1709</v>
      </c>
      <c r="K43" s="1">
        <v>52</v>
      </c>
      <c r="L43" s="1">
        <v>1862</v>
      </c>
      <c r="M43" s="1">
        <v>50</v>
      </c>
      <c r="O43" s="5">
        <f t="shared" si="5"/>
        <v>884.9606852737088</v>
      </c>
      <c r="P43" s="1">
        <f t="shared" si="6"/>
        <v>4.8000629148094156E-3</v>
      </c>
      <c r="Q43" s="1">
        <f t="shared" si="7"/>
        <v>1.4605223614399626E-4</v>
      </c>
      <c r="R43" s="1">
        <f t="shared" si="8"/>
        <v>5.2297935326946357E-3</v>
      </c>
      <c r="S43" s="1">
        <f t="shared" si="9"/>
        <v>1.4043484244615027E-4</v>
      </c>
    </row>
    <row r="44" spans="1:20" x14ac:dyDescent="0.2">
      <c r="A44" s="1">
        <v>41</v>
      </c>
      <c r="B44" s="2">
        <v>0.8538</v>
      </c>
      <c r="C44" s="3">
        <v>18.081</v>
      </c>
      <c r="D44" s="13">
        <v>1354.9</v>
      </c>
      <c r="F44" s="1">
        <v>200</v>
      </c>
      <c r="G44" s="1">
        <v>12.1</v>
      </c>
      <c r="H44" s="1">
        <v>735097</v>
      </c>
      <c r="J44" s="1">
        <v>2333</v>
      </c>
      <c r="K44" s="1">
        <v>58</v>
      </c>
      <c r="L44" s="1">
        <v>2615</v>
      </c>
      <c r="M44" s="1">
        <v>59</v>
      </c>
      <c r="O44" s="5">
        <f t="shared" si="5"/>
        <v>879.88798335994261</v>
      </c>
      <c r="P44" s="1">
        <f t="shared" si="6"/>
        <v>3.1737308137565518E-3</v>
      </c>
      <c r="Q44" s="1">
        <f t="shared" si="7"/>
        <v>7.8901151820780119E-5</v>
      </c>
      <c r="R44" s="1">
        <f t="shared" si="8"/>
        <v>3.557353655367931E-3</v>
      </c>
      <c r="S44" s="1">
        <f t="shared" si="9"/>
        <v>8.0261516507345286E-5</v>
      </c>
    </row>
    <row r="45" spans="1:20" s="21" customFormat="1" x14ac:dyDescent="0.2">
      <c r="A45" s="15">
        <v>42</v>
      </c>
      <c r="B45" s="16">
        <v>0.87239999999999995</v>
      </c>
      <c r="C45" s="17">
        <v>18.352</v>
      </c>
      <c r="D45" s="18">
        <v>1369.2</v>
      </c>
      <c r="E45" s="15"/>
      <c r="F45" s="15">
        <v>50</v>
      </c>
      <c r="G45" s="15">
        <v>1.1000000000000001</v>
      </c>
      <c r="H45" s="15">
        <v>34327</v>
      </c>
      <c r="I45" s="15"/>
      <c r="J45" s="15">
        <v>14954</v>
      </c>
      <c r="K45" s="15">
        <v>138</v>
      </c>
      <c r="L45" s="15">
        <v>16454</v>
      </c>
      <c r="M45" s="19">
        <v>140</v>
      </c>
      <c r="N45" s="15"/>
      <c r="O45" s="5">
        <f t="shared" si="5"/>
        <v>898.5591727712258</v>
      </c>
      <c r="P45" s="15">
        <f t="shared" si="6"/>
        <v>0.43563375768345619</v>
      </c>
      <c r="Q45" s="15">
        <f t="shared" si="7"/>
        <v>4.0201590584670955E-3</v>
      </c>
      <c r="R45" s="15">
        <f t="shared" si="8"/>
        <v>0.47933113875375072</v>
      </c>
      <c r="S45" s="15">
        <f t="shared" si="9"/>
        <v>4.0784222332274885E-3</v>
      </c>
      <c r="T45" s="20" t="s">
        <v>25</v>
      </c>
    </row>
    <row r="46" spans="1:20" x14ac:dyDescent="0.2">
      <c r="A46" s="1">
        <v>43</v>
      </c>
      <c r="B46" s="2">
        <v>1.9674</v>
      </c>
      <c r="C46" s="3">
        <v>28.024000000000001</v>
      </c>
      <c r="D46" s="13">
        <v>2042.46</v>
      </c>
      <c r="F46" s="1">
        <v>200</v>
      </c>
      <c r="G46" s="1">
        <v>10</v>
      </c>
      <c r="H46" s="1">
        <v>339710</v>
      </c>
      <c r="J46" s="1">
        <v>3831</v>
      </c>
      <c r="K46" s="1">
        <v>75</v>
      </c>
      <c r="L46" s="1">
        <v>4258</v>
      </c>
      <c r="M46" s="1">
        <v>75</v>
      </c>
      <c r="O46" s="5">
        <f t="shared" si="5"/>
        <v>1999.4936118877085</v>
      </c>
      <c r="P46" s="1">
        <f t="shared" si="6"/>
        <v>1.1277265903270436E-2</v>
      </c>
      <c r="Q46" s="1">
        <f t="shared" si="7"/>
        <v>2.207765446998911E-4</v>
      </c>
      <c r="R46" s="1">
        <f t="shared" si="8"/>
        <v>1.2534220364428483E-2</v>
      </c>
      <c r="S46" s="1">
        <f t="shared" si="9"/>
        <v>2.207765446998911E-4</v>
      </c>
    </row>
    <row r="47" spans="1:20" x14ac:dyDescent="0.2">
      <c r="A47" s="1">
        <v>44</v>
      </c>
      <c r="B47" s="2">
        <v>1.9578</v>
      </c>
      <c r="C47" s="3">
        <v>27.95</v>
      </c>
      <c r="D47" s="13">
        <v>2037.4</v>
      </c>
      <c r="F47" s="1">
        <v>200</v>
      </c>
      <c r="G47" s="1">
        <v>10</v>
      </c>
      <c r="H47" s="1">
        <v>310430</v>
      </c>
      <c r="J47" s="1">
        <v>4228</v>
      </c>
      <c r="K47" s="1">
        <v>77</v>
      </c>
      <c r="L47" s="1">
        <v>5090</v>
      </c>
      <c r="M47" s="1">
        <v>81</v>
      </c>
      <c r="O47" s="5">
        <f t="shared" si="5"/>
        <v>1989.5987741113647</v>
      </c>
      <c r="P47" s="1">
        <f t="shared" si="6"/>
        <v>1.3619817672261057E-2</v>
      </c>
      <c r="Q47" s="1">
        <f t="shared" si="7"/>
        <v>2.4804303707760204E-4</v>
      </c>
      <c r="R47" s="1">
        <f t="shared" si="8"/>
        <v>1.6396611152272655E-2</v>
      </c>
      <c r="S47" s="1">
        <f t="shared" si="9"/>
        <v>2.6092838965306188E-4</v>
      </c>
    </row>
    <row r="48" spans="1:20" x14ac:dyDescent="0.2">
      <c r="A48" s="1">
        <v>45</v>
      </c>
      <c r="B48" s="2">
        <v>1.9521999999999999</v>
      </c>
      <c r="C48" s="3">
        <v>27.908999999999999</v>
      </c>
      <c r="D48" s="13">
        <v>2034.8</v>
      </c>
      <c r="F48" s="1">
        <v>200</v>
      </c>
      <c r="G48" s="1">
        <v>10</v>
      </c>
      <c r="H48" s="1">
        <v>249228</v>
      </c>
      <c r="J48" s="1">
        <v>4226</v>
      </c>
      <c r="K48" s="1">
        <v>78</v>
      </c>
      <c r="L48" s="1">
        <v>5149</v>
      </c>
      <c r="M48" s="1">
        <v>83</v>
      </c>
      <c r="O48" s="5">
        <f t="shared" si="5"/>
        <v>1984.5240159746907</v>
      </c>
      <c r="P48" s="1">
        <f t="shared" si="6"/>
        <v>1.6956361243519989E-2</v>
      </c>
      <c r="Q48" s="1">
        <f t="shared" si="7"/>
        <v>3.1296644036785592E-4</v>
      </c>
      <c r="R48" s="1">
        <f t="shared" si="8"/>
        <v>2.0659797454539618E-2</v>
      </c>
      <c r="S48" s="1">
        <f t="shared" si="9"/>
        <v>3.3302839167348772E-4</v>
      </c>
    </row>
    <row r="49" spans="1:20" x14ac:dyDescent="0.2">
      <c r="A49" s="1">
        <v>46</v>
      </c>
      <c r="B49" s="2">
        <v>1.9481999999999999</v>
      </c>
      <c r="C49" s="3">
        <v>27.878</v>
      </c>
      <c r="D49" s="13">
        <v>2032.5</v>
      </c>
      <c r="F49" s="1">
        <v>200</v>
      </c>
      <c r="G49" s="1">
        <v>9</v>
      </c>
      <c r="H49" s="1">
        <v>219162</v>
      </c>
      <c r="J49" s="1">
        <v>4454</v>
      </c>
      <c r="K49" s="1">
        <v>80</v>
      </c>
      <c r="L49" s="1">
        <v>5274</v>
      </c>
      <c r="M49" s="1">
        <v>83</v>
      </c>
      <c r="O49" s="5">
        <f t="shared" si="5"/>
        <v>1980.0402086328477</v>
      </c>
      <c r="P49" s="1">
        <f t="shared" si="6"/>
        <v>2.0322866190306713E-2</v>
      </c>
      <c r="Q49" s="1">
        <f t="shared" si="7"/>
        <v>3.650267838402643E-4</v>
      </c>
      <c r="R49" s="1">
        <f t="shared" si="8"/>
        <v>2.4064390724669423E-2</v>
      </c>
      <c r="S49" s="1">
        <f t="shared" si="9"/>
        <v>3.7871528823427418E-4</v>
      </c>
    </row>
    <row r="50" spans="1:20" x14ac:dyDescent="0.2">
      <c r="A50" s="1">
        <v>47</v>
      </c>
      <c r="B50" s="2">
        <v>1.9383999999999999</v>
      </c>
      <c r="C50" s="3">
        <v>27.803999999999998</v>
      </c>
      <c r="D50" s="1">
        <v>2027.4</v>
      </c>
      <c r="F50" s="1">
        <v>200</v>
      </c>
      <c r="G50" s="1">
        <v>10</v>
      </c>
      <c r="H50" s="1">
        <v>149417</v>
      </c>
      <c r="J50" s="1">
        <v>3375</v>
      </c>
      <c r="K50" s="1">
        <v>70</v>
      </c>
      <c r="L50" s="1">
        <v>4014</v>
      </c>
      <c r="M50" s="1">
        <v>72</v>
      </c>
      <c r="O50" s="5">
        <f t="shared" si="5"/>
        <v>1970.1159422325914</v>
      </c>
      <c r="P50" s="1">
        <f t="shared" si="6"/>
        <v>2.2587791215189702E-2</v>
      </c>
      <c r="Q50" s="1">
        <f t="shared" si="7"/>
        <v>4.6848752150023087E-4</v>
      </c>
      <c r="R50" s="1">
        <f t="shared" si="8"/>
        <v>2.6864413018598956E-2</v>
      </c>
      <c r="S50" s="1">
        <f t="shared" si="9"/>
        <v>4.8187287925738033E-4</v>
      </c>
    </row>
    <row r="51" spans="1:20" x14ac:dyDescent="0.2">
      <c r="A51" s="1">
        <v>48</v>
      </c>
      <c r="B51" s="2">
        <v>1.9280999999999999</v>
      </c>
      <c r="C51" s="3">
        <v>27.728999999999999</v>
      </c>
      <c r="D51" s="1">
        <v>2022.2</v>
      </c>
      <c r="F51" s="1">
        <v>200</v>
      </c>
      <c r="G51" s="1">
        <v>9</v>
      </c>
      <c r="H51" s="1">
        <v>244886</v>
      </c>
      <c r="J51" s="1">
        <v>3539</v>
      </c>
      <c r="K51" s="1">
        <v>71</v>
      </c>
      <c r="L51" s="1">
        <v>4014</v>
      </c>
      <c r="M51" s="1">
        <v>72</v>
      </c>
      <c r="O51" s="5">
        <f t="shared" si="5"/>
        <v>1960.0227540049618</v>
      </c>
      <c r="P51" s="1">
        <f t="shared" si="6"/>
        <v>1.4451622387559926E-2</v>
      </c>
      <c r="Q51" s="1">
        <f t="shared" si="7"/>
        <v>2.8993082495528533E-4</v>
      </c>
      <c r="R51" s="1">
        <f t="shared" si="8"/>
        <v>1.6391300441838244E-2</v>
      </c>
      <c r="S51" s="1">
        <f t="shared" si="9"/>
        <v>2.9401435770113439E-4</v>
      </c>
    </row>
    <row r="52" spans="1:20" x14ac:dyDescent="0.2">
      <c r="A52" s="1">
        <v>49</v>
      </c>
      <c r="B52" s="2">
        <v>1.9185000000000001</v>
      </c>
      <c r="C52" s="3">
        <v>27.657</v>
      </c>
      <c r="D52" s="1">
        <v>2017.2</v>
      </c>
      <c r="F52" s="1">
        <v>200</v>
      </c>
      <c r="G52" s="1">
        <v>9</v>
      </c>
      <c r="H52" s="1">
        <v>295029</v>
      </c>
      <c r="J52" s="1">
        <v>3130</v>
      </c>
      <c r="K52" s="1">
        <v>68</v>
      </c>
      <c r="L52" s="1">
        <v>3583</v>
      </c>
      <c r="M52" s="1">
        <v>69</v>
      </c>
      <c r="O52" s="5">
        <f t="shared" si="5"/>
        <v>1950.3422099325453</v>
      </c>
      <c r="P52" s="1">
        <f t="shared" si="6"/>
        <v>1.0609126560439821E-2</v>
      </c>
      <c r="Q52" s="1">
        <f t="shared" si="7"/>
        <v>2.3048581664853287E-4</v>
      </c>
      <c r="R52" s="1">
        <f t="shared" si="8"/>
        <v>1.2144568838995489E-2</v>
      </c>
      <c r="S52" s="1">
        <f t="shared" si="9"/>
        <v>2.3387531395218774E-4</v>
      </c>
    </row>
    <row r="53" spans="1:20" x14ac:dyDescent="0.2">
      <c r="A53" s="1">
        <v>50</v>
      </c>
      <c r="B53" s="2">
        <v>1.9077</v>
      </c>
      <c r="C53" s="3">
        <v>27.573</v>
      </c>
      <c r="D53" s="1">
        <v>2011.4</v>
      </c>
      <c r="F53" s="1">
        <v>200</v>
      </c>
      <c r="G53" s="1">
        <v>9</v>
      </c>
      <c r="H53" s="1">
        <v>310000</v>
      </c>
      <c r="J53" s="1">
        <v>2804</v>
      </c>
      <c r="K53" s="1">
        <v>64</v>
      </c>
      <c r="L53" s="1">
        <v>3471</v>
      </c>
      <c r="M53" s="1">
        <v>67</v>
      </c>
      <c r="O53" s="5">
        <f t="shared" si="5"/>
        <v>1939.1428025388332</v>
      </c>
      <c r="P53" s="1">
        <f t="shared" si="6"/>
        <v>9.0451612903225814E-3</v>
      </c>
      <c r="Q53" s="1">
        <f t="shared" si="7"/>
        <v>2.064516129032258E-4</v>
      </c>
      <c r="R53" s="1">
        <f t="shared" si="8"/>
        <v>1.1196774193548387E-2</v>
      </c>
      <c r="S53" s="1">
        <f t="shared" si="9"/>
        <v>2.1612903225806451E-4</v>
      </c>
    </row>
    <row r="54" spans="1:20" x14ac:dyDescent="0.2">
      <c r="A54" s="1">
        <v>51</v>
      </c>
      <c r="B54" s="2">
        <v>1.8683000000000001</v>
      </c>
      <c r="C54" s="3">
        <v>27.274000000000001</v>
      </c>
      <c r="D54" s="1">
        <v>1990.6</v>
      </c>
      <c r="F54" s="1">
        <v>200</v>
      </c>
      <c r="G54" s="1">
        <v>9</v>
      </c>
      <c r="H54" s="1">
        <v>311242</v>
      </c>
      <c r="J54" s="1">
        <v>2958</v>
      </c>
      <c r="K54" s="1">
        <v>66</v>
      </c>
      <c r="L54" s="1">
        <v>3383</v>
      </c>
      <c r="M54" s="1">
        <v>67</v>
      </c>
      <c r="O54" s="5">
        <f t="shared" si="5"/>
        <v>1899.2446009515436</v>
      </c>
      <c r="P54" s="1">
        <f t="shared" si="6"/>
        <v>9.5038587337184562E-3</v>
      </c>
      <c r="Q54" s="1">
        <f t="shared" si="7"/>
        <v>2.1205364314584794E-4</v>
      </c>
      <c r="R54" s="1">
        <f t="shared" si="8"/>
        <v>1.0869355678218236E-2</v>
      </c>
      <c r="S54" s="1">
        <f t="shared" si="9"/>
        <v>2.1526657713290623E-4</v>
      </c>
    </row>
    <row r="55" spans="1:20" x14ac:dyDescent="0.2">
      <c r="A55" s="1">
        <v>52</v>
      </c>
      <c r="B55" s="2">
        <v>1.7684</v>
      </c>
      <c r="C55" s="3">
        <v>26.507000000000001</v>
      </c>
      <c r="D55" s="1">
        <v>1937.2</v>
      </c>
      <c r="F55" s="1">
        <v>200</v>
      </c>
      <c r="G55" s="1">
        <v>10</v>
      </c>
      <c r="H55" s="1">
        <v>331254</v>
      </c>
      <c r="J55" s="1">
        <v>5800</v>
      </c>
      <c r="K55" s="1">
        <v>92</v>
      </c>
      <c r="L55" s="1">
        <v>6210</v>
      </c>
      <c r="M55" s="1">
        <v>87</v>
      </c>
      <c r="O55" s="5">
        <f t="shared" si="5"/>
        <v>1798.7127858399977</v>
      </c>
      <c r="P55" s="1">
        <f t="shared" si="6"/>
        <v>1.7509222530143032E-2</v>
      </c>
      <c r="Q55" s="1">
        <f t="shared" si="7"/>
        <v>2.7773249530571706E-4</v>
      </c>
      <c r="R55" s="1">
        <f t="shared" si="8"/>
        <v>1.8746943433135901E-2</v>
      </c>
      <c r="S55" s="1">
        <f t="shared" si="9"/>
        <v>2.6263833795214548E-4</v>
      </c>
    </row>
    <row r="56" spans="1:20" x14ac:dyDescent="0.2">
      <c r="A56" s="1">
        <v>53</v>
      </c>
      <c r="B56" s="2">
        <v>1.6708000000000001</v>
      </c>
      <c r="C56" s="3">
        <v>25.731000000000002</v>
      </c>
      <c r="D56" s="1">
        <v>1883.28</v>
      </c>
      <c r="F56" s="1">
        <v>200</v>
      </c>
      <c r="G56" s="1">
        <v>10.8</v>
      </c>
      <c r="H56" s="1">
        <v>257694</v>
      </c>
      <c r="J56" s="1">
        <v>13801</v>
      </c>
      <c r="K56" s="1">
        <v>140</v>
      </c>
      <c r="L56" s="1">
        <v>15128</v>
      </c>
      <c r="M56" s="1">
        <v>137</v>
      </c>
      <c r="O56" s="5">
        <f t="shared" si="5"/>
        <v>1699.9756068055344</v>
      </c>
      <c r="P56" s="1">
        <f t="shared" si="6"/>
        <v>5.3555767693465893E-2</v>
      </c>
      <c r="Q56" s="1">
        <f t="shared" si="7"/>
        <v>5.4328001428050326E-4</v>
      </c>
      <c r="R56" s="1">
        <f t="shared" si="8"/>
        <v>5.870528611453895E-2</v>
      </c>
      <c r="S56" s="1">
        <f t="shared" si="9"/>
        <v>5.3163829968877821E-4</v>
      </c>
    </row>
    <row r="57" spans="1:20" x14ac:dyDescent="0.2">
      <c r="A57" s="1">
        <v>54</v>
      </c>
      <c r="B57" s="2">
        <v>1.6233</v>
      </c>
      <c r="C57" s="3">
        <v>25.347999999999999</v>
      </c>
      <c r="D57" s="1">
        <v>1856.4</v>
      </c>
      <c r="F57" s="1">
        <v>200</v>
      </c>
      <c r="G57" s="1">
        <v>11.04</v>
      </c>
      <c r="H57" s="1">
        <v>118387</v>
      </c>
      <c r="J57" s="1">
        <v>19944</v>
      </c>
      <c r="K57" s="1">
        <v>169</v>
      </c>
      <c r="L57" s="1">
        <v>21088</v>
      </c>
      <c r="M57" s="1">
        <v>161</v>
      </c>
      <c r="O57" s="5">
        <f t="shared" si="5"/>
        <v>1651.7945183228362</v>
      </c>
      <c r="P57" s="1">
        <f t="shared" si="6"/>
        <v>0.16846444288646559</v>
      </c>
      <c r="Q57" s="1">
        <f t="shared" si="7"/>
        <v>1.4275216028786944E-3</v>
      </c>
      <c r="R57" s="1">
        <f t="shared" si="8"/>
        <v>0.17812766604441366</v>
      </c>
      <c r="S57" s="1">
        <f t="shared" si="9"/>
        <v>1.3599466157601765E-3</v>
      </c>
      <c r="T57" t="s">
        <v>26</v>
      </c>
    </row>
    <row r="58" spans="1:20" x14ac:dyDescent="0.2">
      <c r="A58" s="1">
        <v>55</v>
      </c>
      <c r="B58" s="2">
        <v>1.5844</v>
      </c>
      <c r="C58" s="3">
        <v>25.027999999999999</v>
      </c>
      <c r="D58" s="1">
        <v>1834.2</v>
      </c>
      <c r="F58" s="1">
        <v>300</v>
      </c>
      <c r="G58" s="1" t="s">
        <v>27</v>
      </c>
      <c r="H58" s="1">
        <v>123782</v>
      </c>
      <c r="J58" s="1">
        <v>20111</v>
      </c>
      <c r="K58" s="1">
        <v>166</v>
      </c>
      <c r="L58" s="1">
        <v>21810</v>
      </c>
      <c r="M58" s="1">
        <v>165</v>
      </c>
      <c r="O58" s="5">
        <f t="shared" si="5"/>
        <v>1612.5243418525051</v>
      </c>
      <c r="P58" s="1">
        <f t="shared" si="6"/>
        <v>0.16247111857943805</v>
      </c>
      <c r="Q58" s="1">
        <f t="shared" si="7"/>
        <v>1.3410673603593414E-3</v>
      </c>
      <c r="R58" s="1">
        <f t="shared" si="8"/>
        <v>0.17619686222552552</v>
      </c>
      <c r="S58" s="1">
        <f t="shared" si="9"/>
        <v>1.3329886413210321E-3</v>
      </c>
    </row>
    <row r="59" spans="1:20" x14ac:dyDescent="0.2">
      <c r="A59" s="1">
        <v>56</v>
      </c>
      <c r="B59" s="2">
        <v>1.5353000000000001</v>
      </c>
      <c r="C59" s="3">
        <v>24.623999999999999</v>
      </c>
      <c r="D59" s="1">
        <v>1805.57</v>
      </c>
      <c r="F59" s="1">
        <v>200</v>
      </c>
      <c r="G59" s="1">
        <v>8.1</v>
      </c>
      <c r="H59" s="1">
        <v>223022</v>
      </c>
      <c r="J59" s="1">
        <v>7564</v>
      </c>
      <c r="K59" s="1">
        <v>103</v>
      </c>
      <c r="L59" s="1">
        <v>7990</v>
      </c>
      <c r="M59" s="1">
        <v>100</v>
      </c>
      <c r="O59" s="5">
        <f t="shared" si="5"/>
        <v>1562.5774819172216</v>
      </c>
      <c r="P59" s="1">
        <f t="shared" si="6"/>
        <v>3.3915936544376787E-2</v>
      </c>
      <c r="Q59" s="1">
        <f t="shared" si="7"/>
        <v>4.6183784559370827E-4</v>
      </c>
      <c r="R59" s="1">
        <f t="shared" si="8"/>
        <v>3.5826062002851738E-2</v>
      </c>
      <c r="S59" s="1">
        <f t="shared" si="9"/>
        <v>4.4838625785796919E-4</v>
      </c>
    </row>
    <row r="60" spans="1:20" x14ac:dyDescent="0.2">
      <c r="A60" s="1">
        <v>57</v>
      </c>
      <c r="B60" s="2">
        <v>1.4857</v>
      </c>
      <c r="C60" s="3">
        <v>24.204000000000001</v>
      </c>
      <c r="D60" s="1">
        <v>1776.46</v>
      </c>
      <c r="F60" s="1">
        <v>200</v>
      </c>
      <c r="G60" s="1">
        <v>10.199999999999999</v>
      </c>
      <c r="H60" s="1">
        <v>748294</v>
      </c>
      <c r="J60" s="1">
        <v>7919</v>
      </c>
      <c r="K60" s="1">
        <v>105</v>
      </c>
      <c r="L60" s="1">
        <v>9041</v>
      </c>
      <c r="M60" s="1">
        <v>107</v>
      </c>
      <c r="O60" s="5">
        <f t="shared" si="5"/>
        <v>1512.5988544404154</v>
      </c>
      <c r="P60" s="1">
        <f t="shared" si="6"/>
        <v>1.0582738870016331E-2</v>
      </c>
      <c r="Q60" s="1">
        <f t="shared" si="7"/>
        <v>1.4031917935998419E-4</v>
      </c>
      <c r="R60" s="1">
        <f t="shared" si="8"/>
        <v>1.2082149529463019E-2</v>
      </c>
      <c r="S60" s="1">
        <f t="shared" si="9"/>
        <v>1.429919256335077E-4</v>
      </c>
    </row>
    <row r="61" spans="1:20" x14ac:dyDescent="0.2">
      <c r="A61" s="1">
        <v>58</v>
      </c>
      <c r="B61" s="2">
        <v>1.4357</v>
      </c>
      <c r="C61" s="3">
        <v>23.773</v>
      </c>
      <c r="D61" s="1">
        <v>1746.27</v>
      </c>
      <c r="F61" s="1">
        <v>300</v>
      </c>
      <c r="G61" s="1">
        <v>12</v>
      </c>
      <c r="H61" s="1">
        <v>855680</v>
      </c>
      <c r="J61" s="1">
        <v>4126</v>
      </c>
      <c r="K61" s="1">
        <v>77</v>
      </c>
      <c r="L61" s="1">
        <v>4250</v>
      </c>
      <c r="M61" s="1">
        <v>73</v>
      </c>
      <c r="O61" s="5">
        <f t="shared" si="5"/>
        <v>1461.6240730481004</v>
      </c>
      <c r="P61" s="1">
        <f t="shared" si="6"/>
        <v>4.8218960359012715E-3</v>
      </c>
      <c r="Q61" s="1">
        <f t="shared" si="7"/>
        <v>8.9986910994764395E-5</v>
      </c>
      <c r="R61" s="1">
        <f t="shared" si="8"/>
        <v>4.9668100224382946E-3</v>
      </c>
      <c r="S61" s="1">
        <f t="shared" si="9"/>
        <v>8.5312266267763656E-5</v>
      </c>
    </row>
    <row r="62" spans="1:20" x14ac:dyDescent="0.2">
      <c r="A62" s="1">
        <v>59</v>
      </c>
      <c r="O62" s="5">
        <f t="shared" si="5"/>
        <v>0</v>
      </c>
      <c r="P62" s="1" t="e">
        <f t="shared" si="6"/>
        <v>#DIV/0!</v>
      </c>
      <c r="Q62" s="1" t="e">
        <f t="shared" si="7"/>
        <v>#DIV/0!</v>
      </c>
      <c r="R62" s="1" t="e">
        <f t="shared" si="8"/>
        <v>#DIV/0!</v>
      </c>
      <c r="S62" s="1" t="e">
        <f t="shared" si="9"/>
        <v>#DIV/0!</v>
      </c>
      <c r="T62" t="s">
        <v>28</v>
      </c>
    </row>
    <row r="63" spans="1:20" x14ac:dyDescent="0.2">
      <c r="A63" s="1">
        <v>60</v>
      </c>
      <c r="B63" s="2">
        <v>1.3864000000000001</v>
      </c>
      <c r="C63" s="3">
        <v>23.347999999999999</v>
      </c>
      <c r="D63" s="1">
        <v>1716.4</v>
      </c>
      <c r="F63" s="1">
        <v>300</v>
      </c>
      <c r="G63" s="1">
        <v>13</v>
      </c>
      <c r="H63" s="1">
        <v>1686777</v>
      </c>
      <c r="J63" s="1">
        <v>4437</v>
      </c>
      <c r="K63" s="1">
        <v>78</v>
      </c>
      <c r="L63" s="1">
        <v>4777</v>
      </c>
      <c r="M63" s="1">
        <v>78</v>
      </c>
      <c r="O63" s="5">
        <f t="shared" si="5"/>
        <v>1412.0494719956457</v>
      </c>
      <c r="P63" s="1">
        <f t="shared" si="6"/>
        <v>2.630460339452103E-3</v>
      </c>
      <c r="Q63" s="1">
        <f t="shared" si="7"/>
        <v>4.6242034364945692E-5</v>
      </c>
      <c r="R63" s="1">
        <f t="shared" si="8"/>
        <v>2.8320281815557126E-3</v>
      </c>
      <c r="S63" s="1">
        <f t="shared" si="9"/>
        <v>4.6242034364945692E-5</v>
      </c>
    </row>
    <row r="64" spans="1:20" x14ac:dyDescent="0.2">
      <c r="A64" s="1">
        <v>61</v>
      </c>
      <c r="B64" s="2">
        <v>1.3381000000000001</v>
      </c>
      <c r="C64" s="3">
        <v>22.917000000000002</v>
      </c>
      <c r="D64" s="1">
        <v>1686.4</v>
      </c>
      <c r="F64" s="1">
        <v>300</v>
      </c>
      <c r="G64" s="1">
        <v>13</v>
      </c>
      <c r="H64" s="1">
        <v>1915660</v>
      </c>
      <c r="J64" s="1">
        <v>3608</v>
      </c>
      <c r="K64" s="1">
        <v>72</v>
      </c>
      <c r="L64" s="1">
        <v>4136</v>
      </c>
      <c r="M64" s="1">
        <v>74</v>
      </c>
      <c r="O64" s="5">
        <f t="shared" si="5"/>
        <v>1363.119994296552</v>
      </c>
      <c r="P64" s="1">
        <f t="shared" si="6"/>
        <v>1.8834239896432562E-3</v>
      </c>
      <c r="Q64" s="1">
        <f t="shared" si="7"/>
        <v>3.7584957664721298E-5</v>
      </c>
      <c r="R64" s="1">
        <f t="shared" si="8"/>
        <v>2.159047012517879E-3</v>
      </c>
      <c r="S64" s="1">
        <f t="shared" si="9"/>
        <v>3.8628984266519108E-5</v>
      </c>
    </row>
    <row r="65" spans="1:21" x14ac:dyDescent="0.2">
      <c r="A65" s="1">
        <v>62</v>
      </c>
      <c r="B65" s="2">
        <v>1.2879</v>
      </c>
      <c r="C65" s="3">
        <v>22.469000000000001</v>
      </c>
      <c r="D65" s="1">
        <v>1655</v>
      </c>
      <c r="F65" s="1">
        <v>250</v>
      </c>
      <c r="G65" s="1">
        <v>10</v>
      </c>
      <c r="H65" s="1">
        <v>1347037</v>
      </c>
      <c r="J65" s="1">
        <v>3335</v>
      </c>
      <c r="K65" s="1">
        <v>68</v>
      </c>
      <c r="L65" s="1">
        <v>3575</v>
      </c>
      <c r="M65" s="1">
        <v>68</v>
      </c>
      <c r="O65" s="5">
        <f t="shared" si="5"/>
        <v>1312.8312238427125</v>
      </c>
      <c r="P65" s="1">
        <f t="shared" si="6"/>
        <v>2.4758043023317103E-3</v>
      </c>
      <c r="Q65" s="1">
        <f t="shared" si="7"/>
        <v>5.0481167183974902E-5</v>
      </c>
      <c r="R65" s="1">
        <f t="shared" si="8"/>
        <v>2.6539731276869157E-3</v>
      </c>
      <c r="S65" s="1">
        <f t="shared" si="9"/>
        <v>5.0481167183974902E-5</v>
      </c>
    </row>
    <row r="66" spans="1:21" x14ac:dyDescent="0.2">
      <c r="A66" s="1">
        <v>63</v>
      </c>
      <c r="B66" s="2">
        <v>1.2382</v>
      </c>
      <c r="C66" s="3">
        <v>22.010999999999999</v>
      </c>
      <c r="D66" s="1">
        <v>1624.5</v>
      </c>
      <c r="F66" s="1">
        <v>300</v>
      </c>
      <c r="G66" s="1">
        <v>13</v>
      </c>
      <c r="H66" s="1">
        <v>1026050</v>
      </c>
      <c r="J66" s="1">
        <v>7923</v>
      </c>
      <c r="K66" s="1">
        <v>105</v>
      </c>
      <c r="L66" s="1">
        <v>8655</v>
      </c>
      <c r="M66" s="1">
        <v>102</v>
      </c>
      <c r="O66" s="5">
        <f t="shared" si="5"/>
        <v>1264.8887571047082</v>
      </c>
      <c r="P66" s="1">
        <f t="shared" si="6"/>
        <v>7.7218459139418161E-3</v>
      </c>
      <c r="Q66" s="1">
        <f t="shared" si="7"/>
        <v>1.0233419424004678E-4</v>
      </c>
      <c r="R66" s="1">
        <f t="shared" si="8"/>
        <v>8.4352614395009993E-3</v>
      </c>
      <c r="S66" s="1">
        <f t="shared" si="9"/>
        <v>9.9410360118902592E-5</v>
      </c>
    </row>
    <row r="67" spans="1:21" x14ac:dyDescent="0.2">
      <c r="A67" s="1">
        <v>64</v>
      </c>
      <c r="B67" s="2">
        <v>1.2112000000000001</v>
      </c>
      <c r="C67" s="3">
        <v>21.763000000000002</v>
      </c>
      <c r="D67" s="1">
        <v>1607.2</v>
      </c>
      <c r="F67" s="1">
        <v>250</v>
      </c>
      <c r="G67" s="1">
        <v>10</v>
      </c>
      <c r="H67" s="1">
        <v>384993</v>
      </c>
      <c r="J67" s="1">
        <v>10588</v>
      </c>
      <c r="K67" s="1">
        <v>121</v>
      </c>
      <c r="L67" s="1">
        <v>11155</v>
      </c>
      <c r="M67" s="1">
        <v>117</v>
      </c>
      <c r="O67" s="5">
        <f t="shared" ref="O67:O98" si="10">(D67/45.51754332)^2/1.007</f>
        <v>1238.0915185532529</v>
      </c>
      <c r="P67" s="1">
        <f t="shared" si="6"/>
        <v>2.7501798734002957E-2</v>
      </c>
      <c r="Q67" s="1">
        <f t="shared" si="7"/>
        <v>3.1429142867532659E-4</v>
      </c>
      <c r="R67" s="1">
        <f t="shared" si="8"/>
        <v>2.8974552784076592E-2</v>
      </c>
      <c r="S67" s="1">
        <f t="shared" si="9"/>
        <v>3.0390162938027444E-4</v>
      </c>
      <c r="T67" t="s">
        <v>29</v>
      </c>
    </row>
    <row r="68" spans="1:21" x14ac:dyDescent="0.2">
      <c r="A68" s="1">
        <v>65</v>
      </c>
      <c r="B68" s="2">
        <v>1.1839</v>
      </c>
      <c r="C68" s="3">
        <v>21.501000000000001</v>
      </c>
      <c r="D68" s="1">
        <v>1590.5</v>
      </c>
      <c r="F68" s="1">
        <v>200</v>
      </c>
      <c r="G68" s="1">
        <v>8</v>
      </c>
      <c r="H68" s="1">
        <v>67491</v>
      </c>
      <c r="J68" s="1">
        <v>17193</v>
      </c>
      <c r="K68" s="1">
        <v>150</v>
      </c>
      <c r="L68" s="1">
        <v>18603</v>
      </c>
      <c r="M68" s="1">
        <v>149</v>
      </c>
      <c r="O68" s="5">
        <f t="shared" si="10"/>
        <v>1212.4958139668229</v>
      </c>
      <c r="P68" s="1">
        <f t="shared" ref="P68:P99" si="11">J68/$H68</f>
        <v>0.25474507712139394</v>
      </c>
      <c r="Q68" s="1">
        <f t="shared" ref="Q68:Q99" si="12">K68/$H68</f>
        <v>2.2225185580299596E-3</v>
      </c>
      <c r="R68" s="1">
        <f t="shared" ref="R68:R99" si="13">L68/$H68</f>
        <v>0.27563675156687556</v>
      </c>
      <c r="S68" s="1">
        <f t="shared" ref="S68:S99" si="14">M68/$H68</f>
        <v>2.207701767643093E-3</v>
      </c>
      <c r="T68" t="s">
        <v>30</v>
      </c>
    </row>
    <row r="69" spans="1:21" x14ac:dyDescent="0.2">
      <c r="A69" s="1">
        <v>66</v>
      </c>
      <c r="B69" s="2">
        <v>1.1839</v>
      </c>
      <c r="C69" s="3">
        <v>21.501000000000001</v>
      </c>
      <c r="D69" s="1">
        <v>1590.4</v>
      </c>
      <c r="F69" s="1">
        <v>50</v>
      </c>
      <c r="G69" s="1">
        <v>1.5</v>
      </c>
      <c r="H69" s="1">
        <v>64966</v>
      </c>
      <c r="J69" s="1">
        <v>16719</v>
      </c>
      <c r="K69" s="1">
        <v>148</v>
      </c>
      <c r="L69" s="1">
        <v>18184</v>
      </c>
      <c r="M69" s="1">
        <v>147</v>
      </c>
      <c r="O69" s="5">
        <f t="shared" si="10"/>
        <v>1212.3433515088345</v>
      </c>
      <c r="P69" s="1">
        <f t="shared" si="11"/>
        <v>0.25734999846073331</v>
      </c>
      <c r="Q69" s="1">
        <f t="shared" si="12"/>
        <v>2.2781147061539881E-3</v>
      </c>
      <c r="R69" s="1">
        <f t="shared" si="13"/>
        <v>0.27990025551827108</v>
      </c>
      <c r="S69" s="1">
        <f t="shared" si="14"/>
        <v>2.2627220392205153E-3</v>
      </c>
      <c r="T69" t="s">
        <v>31</v>
      </c>
    </row>
    <row r="70" spans="1:21" x14ac:dyDescent="0.2">
      <c r="A70" s="1">
        <v>67</v>
      </c>
      <c r="B70" s="2">
        <v>1.1788000000000001</v>
      </c>
      <c r="C70" s="3">
        <v>21.452000000000002</v>
      </c>
      <c r="D70" s="1">
        <v>1587.3</v>
      </c>
      <c r="F70" s="1">
        <v>50</v>
      </c>
      <c r="G70" s="1">
        <v>1.5</v>
      </c>
      <c r="H70" s="1">
        <v>60410</v>
      </c>
      <c r="J70" s="1">
        <v>22433</v>
      </c>
      <c r="K70" s="1">
        <v>173</v>
      </c>
      <c r="L70" s="1">
        <v>23536</v>
      </c>
      <c r="M70" s="1">
        <v>168</v>
      </c>
      <c r="O70" s="5">
        <f t="shared" si="10"/>
        <v>1207.621770027097</v>
      </c>
      <c r="P70" s="1">
        <f t="shared" si="11"/>
        <v>0.37134580367488829</v>
      </c>
      <c r="Q70" s="1">
        <f t="shared" si="12"/>
        <v>2.8637642774375104E-3</v>
      </c>
      <c r="R70" s="1">
        <f t="shared" si="13"/>
        <v>0.38960437013739446</v>
      </c>
      <c r="S70" s="1">
        <f t="shared" si="14"/>
        <v>2.7809965237543454E-3</v>
      </c>
    </row>
    <row r="71" spans="1:21" x14ac:dyDescent="0.2">
      <c r="A71" s="1">
        <v>68</v>
      </c>
      <c r="B71" s="2">
        <v>1.1717</v>
      </c>
      <c r="C71" s="3">
        <v>21.385999999999999</v>
      </c>
      <c r="D71" s="1">
        <v>1582.6</v>
      </c>
      <c r="F71" s="1">
        <v>50</v>
      </c>
      <c r="G71" s="1">
        <v>1</v>
      </c>
      <c r="H71" s="1">
        <v>33420</v>
      </c>
      <c r="J71" s="1">
        <v>11291</v>
      </c>
      <c r="K71" s="1">
        <v>127</v>
      </c>
      <c r="L71" s="1">
        <v>12429</v>
      </c>
      <c r="M71" s="1">
        <v>123</v>
      </c>
      <c r="O71" s="5">
        <f t="shared" si="10"/>
        <v>1200.4808146238574</v>
      </c>
      <c r="P71" s="1">
        <f t="shared" si="11"/>
        <v>0.33785158587672054</v>
      </c>
      <c r="Q71" s="1">
        <f t="shared" si="12"/>
        <v>3.8001196888090964E-3</v>
      </c>
      <c r="R71" s="1">
        <f t="shared" si="13"/>
        <v>0.37190305206463198</v>
      </c>
      <c r="S71" s="1">
        <f t="shared" si="14"/>
        <v>3.6804308797127468E-3</v>
      </c>
      <c r="U71" s="1"/>
    </row>
    <row r="72" spans="1:21" x14ac:dyDescent="0.2">
      <c r="A72" s="1">
        <v>69</v>
      </c>
      <c r="B72" s="2">
        <v>1.1566000000000001</v>
      </c>
      <c r="C72" s="3">
        <v>21.242000000000001</v>
      </c>
      <c r="D72" s="1">
        <v>1572.6</v>
      </c>
      <c r="F72" s="1">
        <v>100</v>
      </c>
      <c r="G72" s="1">
        <v>3</v>
      </c>
      <c r="H72" s="1">
        <v>61428</v>
      </c>
      <c r="J72" s="1">
        <v>7297</v>
      </c>
      <c r="K72" s="1">
        <v>101</v>
      </c>
      <c r="L72" s="1">
        <v>7667</v>
      </c>
      <c r="M72" s="1">
        <v>96</v>
      </c>
      <c r="O72" s="5">
        <f t="shared" si="10"/>
        <v>1185.3577504770587</v>
      </c>
      <c r="P72" s="1">
        <f t="shared" si="11"/>
        <v>0.11878947711141499</v>
      </c>
      <c r="Q72" s="1">
        <f t="shared" si="12"/>
        <v>1.644201341407827E-3</v>
      </c>
      <c r="R72" s="1">
        <f t="shared" si="13"/>
        <v>0.12481278895617634</v>
      </c>
      <c r="S72" s="1">
        <f t="shared" si="14"/>
        <v>1.5628052353975385E-3</v>
      </c>
    </row>
    <row r="73" spans="1:21" x14ac:dyDescent="0.2">
      <c r="A73" s="1">
        <v>70</v>
      </c>
      <c r="B73" s="2">
        <v>1.1308</v>
      </c>
      <c r="C73" s="3">
        <v>20.995999999999999</v>
      </c>
      <c r="D73" s="1">
        <v>1555.6</v>
      </c>
      <c r="F73" s="1">
        <v>200</v>
      </c>
      <c r="G73" s="1">
        <v>9</v>
      </c>
      <c r="H73" s="1">
        <v>321439</v>
      </c>
      <c r="J73" s="1">
        <v>13623</v>
      </c>
      <c r="K73" s="1">
        <v>135</v>
      </c>
      <c r="L73" s="1">
        <v>14090</v>
      </c>
      <c r="M73" s="1">
        <v>130</v>
      </c>
      <c r="O73" s="5">
        <f t="shared" si="10"/>
        <v>1159.8685428994643</v>
      </c>
      <c r="P73" s="1">
        <f t="shared" si="11"/>
        <v>4.2381291629204919E-2</v>
      </c>
      <c r="Q73" s="1">
        <f t="shared" si="12"/>
        <v>4.1998637377542864E-4</v>
      </c>
      <c r="R73" s="1">
        <f t="shared" si="13"/>
        <v>4.3834133381450292E-2</v>
      </c>
      <c r="S73" s="1">
        <f t="shared" si="14"/>
        <v>4.0443132289485719E-4</v>
      </c>
      <c r="T73" t="s">
        <v>32</v>
      </c>
    </row>
    <row r="74" spans="1:21" x14ac:dyDescent="0.2">
      <c r="A74" s="1">
        <v>71</v>
      </c>
      <c r="B74" s="2">
        <v>1.1066</v>
      </c>
      <c r="C74" s="3">
        <v>20.762</v>
      </c>
      <c r="D74" s="1">
        <v>1539.6</v>
      </c>
      <c r="F74" s="1">
        <v>200</v>
      </c>
      <c r="G74" s="1">
        <v>9</v>
      </c>
      <c r="H74" s="1">
        <v>425492</v>
      </c>
      <c r="J74" s="1">
        <v>12137</v>
      </c>
      <c r="K74" s="1">
        <v>127</v>
      </c>
      <c r="L74" s="1">
        <v>12176</v>
      </c>
      <c r="M74" s="1">
        <v>122</v>
      </c>
      <c r="O74" s="5">
        <f t="shared" si="10"/>
        <v>1136.1317740621562</v>
      </c>
      <c r="P74" s="1">
        <f t="shared" si="11"/>
        <v>2.8524625609882209E-2</v>
      </c>
      <c r="Q74" s="1">
        <f t="shared" si="12"/>
        <v>2.9847799723614073E-4</v>
      </c>
      <c r="R74" s="1">
        <f t="shared" si="13"/>
        <v>2.861628420745866E-2</v>
      </c>
      <c r="S74" s="1">
        <f t="shared" si="14"/>
        <v>2.8672689498274937E-4</v>
      </c>
    </row>
    <row r="75" spans="1:21" x14ac:dyDescent="0.2">
      <c r="A75" s="1">
        <v>72</v>
      </c>
      <c r="B75" s="2">
        <v>1.0817000000000001</v>
      </c>
      <c r="C75" s="3">
        <v>20.512</v>
      </c>
      <c r="D75" s="1">
        <v>1522</v>
      </c>
      <c r="F75" s="1">
        <v>200</v>
      </c>
      <c r="G75" s="1">
        <v>8.5</v>
      </c>
      <c r="H75" s="1">
        <v>591461</v>
      </c>
      <c r="J75" s="1">
        <v>12163</v>
      </c>
      <c r="K75" s="1">
        <v>126</v>
      </c>
      <c r="L75" s="1">
        <v>11871</v>
      </c>
      <c r="M75" s="1">
        <v>119</v>
      </c>
      <c r="O75" s="5">
        <f t="shared" si="10"/>
        <v>1110.304770760421</v>
      </c>
      <c r="P75" s="1">
        <f t="shared" si="11"/>
        <v>2.0564331376033248E-2</v>
      </c>
      <c r="Q75" s="1">
        <f t="shared" si="12"/>
        <v>2.1303179753187447E-4</v>
      </c>
      <c r="R75" s="1">
        <f t="shared" si="13"/>
        <v>2.0070638638895886E-2</v>
      </c>
      <c r="S75" s="1">
        <f t="shared" si="14"/>
        <v>2.0119669766899254E-4</v>
      </c>
    </row>
    <row r="76" spans="1:21" x14ac:dyDescent="0.2">
      <c r="A76" s="1">
        <v>73</v>
      </c>
      <c r="B76" s="2">
        <v>1.0623</v>
      </c>
      <c r="C76" s="3">
        <v>20.321999999999999</v>
      </c>
      <c r="D76" s="1">
        <v>1508.7</v>
      </c>
      <c r="F76" s="1">
        <v>250</v>
      </c>
      <c r="G76" s="1">
        <v>10</v>
      </c>
      <c r="H76" s="1">
        <v>424853</v>
      </c>
      <c r="J76" s="1">
        <v>9783</v>
      </c>
      <c r="K76" s="1">
        <v>115</v>
      </c>
      <c r="L76" s="1">
        <v>10385</v>
      </c>
      <c r="M76" s="1">
        <v>112</v>
      </c>
      <c r="O76" s="5">
        <f t="shared" si="10"/>
        <v>1090.9847543500807</v>
      </c>
      <c r="P76" s="1">
        <f t="shared" si="11"/>
        <v>2.3026788089056685E-2</v>
      </c>
      <c r="Q76" s="1">
        <f t="shared" si="12"/>
        <v>2.7068185937253591E-4</v>
      </c>
      <c r="R76" s="1">
        <f t="shared" si="13"/>
        <v>2.444374877898944E-2</v>
      </c>
      <c r="S76" s="1">
        <f t="shared" si="14"/>
        <v>2.6362059347586107E-4</v>
      </c>
    </row>
    <row r="77" spans="1:21" x14ac:dyDescent="0.2">
      <c r="A77" s="1">
        <v>74</v>
      </c>
      <c r="B77" s="2">
        <v>1.0335000000000001</v>
      </c>
      <c r="C77" s="3">
        <v>20.032</v>
      </c>
      <c r="D77" s="1">
        <v>1488.6</v>
      </c>
      <c r="F77" s="1">
        <v>250</v>
      </c>
      <c r="G77" s="1">
        <v>10</v>
      </c>
      <c r="H77" s="1">
        <v>415888</v>
      </c>
      <c r="J77" s="1">
        <v>8224</v>
      </c>
      <c r="K77" s="1">
        <v>106</v>
      </c>
      <c r="L77" s="1">
        <v>9174</v>
      </c>
      <c r="M77" s="1">
        <v>105</v>
      </c>
      <c r="O77" s="5">
        <f t="shared" si="10"/>
        <v>1062.1086121289627</v>
      </c>
      <c r="P77" s="1">
        <f t="shared" si="11"/>
        <v>1.9774554687800563E-2</v>
      </c>
      <c r="Q77" s="1">
        <f t="shared" si="12"/>
        <v>2.5487631285346055E-4</v>
      </c>
      <c r="R77" s="1">
        <f t="shared" si="13"/>
        <v>2.2058823529411766E-2</v>
      </c>
      <c r="S77" s="1">
        <f t="shared" si="14"/>
        <v>2.5247181933597509E-4</v>
      </c>
    </row>
    <row r="78" spans="1:21" x14ac:dyDescent="0.2">
      <c r="A78" s="1">
        <v>75</v>
      </c>
      <c r="B78" s="2">
        <v>1.0064</v>
      </c>
      <c r="C78" s="3">
        <v>19.751000000000001</v>
      </c>
      <c r="D78" s="1">
        <v>1469.1</v>
      </c>
      <c r="F78" s="1">
        <v>200</v>
      </c>
      <c r="G78" s="1">
        <v>9</v>
      </c>
      <c r="H78" s="1">
        <v>369676</v>
      </c>
      <c r="J78" s="1">
        <v>5458</v>
      </c>
      <c r="K78" s="1">
        <v>86</v>
      </c>
      <c r="L78" s="1">
        <v>6034</v>
      </c>
      <c r="M78" s="1">
        <v>86</v>
      </c>
      <c r="O78" s="5">
        <f t="shared" si="10"/>
        <v>1034.4645644259251</v>
      </c>
      <c r="P78" s="1">
        <f t="shared" si="11"/>
        <v>1.476428007227951E-2</v>
      </c>
      <c r="Q78" s="1">
        <f t="shared" si="12"/>
        <v>2.3263614624698386E-4</v>
      </c>
      <c r="R78" s="1">
        <f t="shared" si="13"/>
        <v>1.6322401237840702E-2</v>
      </c>
      <c r="S78" s="1">
        <f t="shared" si="14"/>
        <v>2.3263614624698386E-4</v>
      </c>
    </row>
    <row r="79" spans="1:21" x14ac:dyDescent="0.2">
      <c r="A79" s="1">
        <v>76</v>
      </c>
      <c r="B79" s="2">
        <v>0.99990000000000001</v>
      </c>
      <c r="C79" s="3">
        <v>19.673999999999999</v>
      </c>
      <c r="D79" s="1">
        <v>1463.4</v>
      </c>
      <c r="F79" s="1">
        <v>200</v>
      </c>
      <c r="G79" s="1">
        <v>9</v>
      </c>
      <c r="H79" s="1">
        <v>47161</v>
      </c>
      <c r="J79" s="1">
        <v>423</v>
      </c>
      <c r="K79" s="1">
        <v>31</v>
      </c>
      <c r="L79" s="1">
        <v>551</v>
      </c>
      <c r="M79" s="1">
        <v>34</v>
      </c>
      <c r="O79" s="5">
        <f t="shared" si="10"/>
        <v>1026.4528441552682</v>
      </c>
      <c r="P79" s="1">
        <f t="shared" si="11"/>
        <v>8.9692754606560503E-3</v>
      </c>
      <c r="Q79" s="1">
        <f t="shared" si="12"/>
        <v>6.5732278789677908E-4</v>
      </c>
      <c r="R79" s="1">
        <f t="shared" si="13"/>
        <v>1.1683382455842752E-2</v>
      </c>
      <c r="S79" s="1">
        <f t="shared" si="14"/>
        <v>7.2093467059646747E-4</v>
      </c>
      <c r="T79" t="s">
        <v>33</v>
      </c>
    </row>
    <row r="80" spans="1:21" x14ac:dyDescent="0.2">
      <c r="A80" s="1">
        <v>77</v>
      </c>
      <c r="B80" s="2">
        <v>0.99980000000000002</v>
      </c>
      <c r="C80" s="3">
        <v>19.673999999999999</v>
      </c>
      <c r="D80" s="1">
        <v>1463.4</v>
      </c>
      <c r="F80" s="1">
        <v>200</v>
      </c>
      <c r="G80" s="1">
        <v>9</v>
      </c>
      <c r="H80" s="1">
        <v>375742</v>
      </c>
      <c r="J80" s="1">
        <v>5074</v>
      </c>
      <c r="K80" s="1">
        <v>84</v>
      </c>
      <c r="L80" s="1">
        <v>5408</v>
      </c>
      <c r="M80" s="1">
        <v>82</v>
      </c>
      <c r="O80" s="5">
        <f t="shared" si="10"/>
        <v>1026.4528441552682</v>
      </c>
      <c r="P80" s="1">
        <f t="shared" si="11"/>
        <v>1.3503946857151982E-2</v>
      </c>
      <c r="Q80" s="1">
        <f t="shared" si="12"/>
        <v>2.2355765392210612E-4</v>
      </c>
      <c r="R80" s="1">
        <f t="shared" si="13"/>
        <v>1.4392854671556547E-2</v>
      </c>
      <c r="S80" s="1">
        <f t="shared" si="14"/>
        <v>2.1823485263824645E-4</v>
      </c>
    </row>
    <row r="81" spans="1:20" x14ac:dyDescent="0.2">
      <c r="A81" s="1">
        <v>78</v>
      </c>
      <c r="B81" s="2">
        <v>0.98260000000000003</v>
      </c>
      <c r="C81" s="3">
        <v>19.509</v>
      </c>
      <c r="D81" s="1">
        <v>1451.6</v>
      </c>
      <c r="F81" s="1">
        <v>200</v>
      </c>
      <c r="G81" s="1">
        <v>9</v>
      </c>
      <c r="H81" s="1">
        <v>700564</v>
      </c>
      <c r="J81" s="1">
        <v>7912</v>
      </c>
      <c r="K81" s="1">
        <v>103</v>
      </c>
      <c r="L81" s="1">
        <v>8361</v>
      </c>
      <c r="M81" s="1">
        <v>103</v>
      </c>
      <c r="O81" s="5">
        <f t="shared" si="10"/>
        <v>1009.9661543271294</v>
      </c>
      <c r="P81" s="1">
        <f t="shared" si="11"/>
        <v>1.1293757601018608E-2</v>
      </c>
      <c r="Q81" s="1">
        <f t="shared" si="12"/>
        <v>1.4702439748545457E-4</v>
      </c>
      <c r="R81" s="1">
        <f t="shared" si="13"/>
        <v>1.1934669780348406E-2</v>
      </c>
      <c r="S81" s="1">
        <f t="shared" si="14"/>
        <v>1.4702439748545457E-4</v>
      </c>
    </row>
    <row r="82" spans="1:20" x14ac:dyDescent="0.2">
      <c r="A82" s="1">
        <v>79</v>
      </c>
      <c r="B82" s="2">
        <v>0.9577</v>
      </c>
      <c r="C82" s="3">
        <v>19.253</v>
      </c>
      <c r="D82" s="1">
        <v>1434</v>
      </c>
      <c r="F82" s="1">
        <v>200</v>
      </c>
      <c r="G82" s="1" t="s">
        <v>34</v>
      </c>
      <c r="H82" s="1">
        <v>26378</v>
      </c>
      <c r="J82" s="1">
        <v>66</v>
      </c>
      <c r="K82" s="1">
        <v>34</v>
      </c>
      <c r="L82" s="1">
        <v>92</v>
      </c>
      <c r="M82" s="1">
        <v>26</v>
      </c>
      <c r="O82" s="5">
        <f t="shared" si="10"/>
        <v>985.62384941221944</v>
      </c>
      <c r="P82" s="1">
        <f t="shared" si="11"/>
        <v>2.5020850708924102E-3</v>
      </c>
      <c r="Q82" s="1">
        <f t="shared" si="12"/>
        <v>1.2889529153082115E-3</v>
      </c>
      <c r="R82" s="1">
        <f t="shared" si="13"/>
        <v>3.4877549473045721E-3</v>
      </c>
      <c r="S82" s="1">
        <f t="shared" si="14"/>
        <v>9.8566987641216159E-4</v>
      </c>
      <c r="T82" t="s">
        <v>35</v>
      </c>
    </row>
    <row r="83" spans="1:20" x14ac:dyDescent="0.2">
      <c r="A83" s="1">
        <v>80</v>
      </c>
      <c r="B83" s="2">
        <v>0.9577</v>
      </c>
      <c r="C83" s="3">
        <v>19.253</v>
      </c>
      <c r="D83" s="1">
        <v>1434</v>
      </c>
      <c r="F83" s="1">
        <v>200</v>
      </c>
      <c r="G83" s="1" t="s">
        <v>36</v>
      </c>
      <c r="H83" s="1">
        <v>582258</v>
      </c>
      <c r="J83" s="1">
        <v>4487</v>
      </c>
      <c r="K83" s="1">
        <v>80</v>
      </c>
      <c r="L83" s="1">
        <v>5036</v>
      </c>
      <c r="M83" s="1">
        <v>78</v>
      </c>
      <c r="O83" s="5">
        <f t="shared" si="10"/>
        <v>985.62384941221944</v>
      </c>
      <c r="P83" s="1">
        <f t="shared" si="11"/>
        <v>7.7062058400228081E-3</v>
      </c>
      <c r="Q83" s="1">
        <f t="shared" si="12"/>
        <v>1.3739613710760521E-4</v>
      </c>
      <c r="R83" s="1">
        <f t="shared" si="13"/>
        <v>8.6490868309237485E-3</v>
      </c>
      <c r="S83" s="1">
        <f t="shared" si="14"/>
        <v>1.3396123367991509E-4</v>
      </c>
    </row>
    <row r="84" spans="1:20" x14ac:dyDescent="0.2">
      <c r="A84" s="1">
        <v>81</v>
      </c>
      <c r="B84" s="2">
        <v>0.93779999999999997</v>
      </c>
      <c r="C84" s="3">
        <v>19.044</v>
      </c>
      <c r="D84" s="1">
        <v>1419.27</v>
      </c>
      <c r="F84" s="1">
        <v>190</v>
      </c>
      <c r="G84" s="1">
        <v>8.5</v>
      </c>
      <c r="H84" s="1">
        <v>757300</v>
      </c>
      <c r="J84" s="1">
        <v>3831</v>
      </c>
      <c r="K84" s="1">
        <v>72</v>
      </c>
      <c r="L84" s="1">
        <v>4389</v>
      </c>
      <c r="M84" s="1">
        <v>75</v>
      </c>
      <c r="O84" s="5">
        <f t="shared" si="10"/>
        <v>965.47925545438011</v>
      </c>
      <c r="P84" s="1">
        <f t="shared" si="11"/>
        <v>5.058761389145649E-3</v>
      </c>
      <c r="Q84" s="1">
        <f t="shared" si="12"/>
        <v>9.5074607157005151E-5</v>
      </c>
      <c r="R84" s="1">
        <f t="shared" si="13"/>
        <v>5.7955895946124386E-3</v>
      </c>
      <c r="S84" s="1">
        <f t="shared" si="14"/>
        <v>9.903604912188037E-5</v>
      </c>
    </row>
    <row r="85" spans="1:20" x14ac:dyDescent="0.2">
      <c r="A85" s="1">
        <v>82</v>
      </c>
      <c r="B85" s="2">
        <v>0.88180000000000003</v>
      </c>
      <c r="C85" s="3">
        <v>18.433</v>
      </c>
      <c r="D85" s="1">
        <v>1376.55</v>
      </c>
      <c r="F85" s="1">
        <v>200</v>
      </c>
      <c r="G85" s="1">
        <v>9.3000000000000007</v>
      </c>
      <c r="H85" s="1">
        <v>552532</v>
      </c>
      <c r="J85" s="1">
        <v>4750</v>
      </c>
      <c r="K85" s="1">
        <v>83</v>
      </c>
      <c r="L85" s="1">
        <v>5089</v>
      </c>
      <c r="M85" s="1">
        <v>80</v>
      </c>
      <c r="O85" s="5">
        <f t="shared" si="10"/>
        <v>908.23217376485161</v>
      </c>
      <c r="P85" s="1">
        <f t="shared" si="11"/>
        <v>8.5967871544091572E-3</v>
      </c>
      <c r="Q85" s="1">
        <f t="shared" si="12"/>
        <v>1.5021754396125474E-4</v>
      </c>
      <c r="R85" s="1">
        <f t="shared" si="13"/>
        <v>9.2103262797448831E-3</v>
      </c>
      <c r="S85" s="1">
        <f t="shared" si="14"/>
        <v>1.4478799417952262E-4</v>
      </c>
    </row>
    <row r="86" spans="1:20" x14ac:dyDescent="0.2">
      <c r="A86" s="1">
        <v>83</v>
      </c>
      <c r="B86" s="2">
        <v>0.88109999999999999</v>
      </c>
      <c r="C86" s="3">
        <v>18.428999999999998</v>
      </c>
      <c r="D86" s="1">
        <v>1376.3</v>
      </c>
      <c r="F86" s="1">
        <v>200</v>
      </c>
      <c r="G86" s="1">
        <v>9.1999999999999993</v>
      </c>
      <c r="H86" s="1">
        <v>537270</v>
      </c>
      <c r="J86" s="1">
        <v>4930</v>
      </c>
      <c r="K86" s="1">
        <v>81</v>
      </c>
      <c r="L86" s="1">
        <v>5192</v>
      </c>
      <c r="M86" s="1">
        <v>79</v>
      </c>
      <c r="O86" s="5">
        <f t="shared" si="10"/>
        <v>907.90230935739316</v>
      </c>
      <c r="P86" s="1">
        <f t="shared" si="11"/>
        <v>9.1760195060211804E-3</v>
      </c>
      <c r="Q86" s="1">
        <f t="shared" si="12"/>
        <v>1.5076218661008432E-4</v>
      </c>
      <c r="R86" s="1">
        <f t="shared" si="13"/>
        <v>9.6636700355500951E-3</v>
      </c>
      <c r="S86" s="1">
        <f t="shared" si="14"/>
        <v>1.470396634839094E-4</v>
      </c>
    </row>
    <row r="87" spans="1:20" x14ac:dyDescent="0.2">
      <c r="A87" s="1">
        <v>84</v>
      </c>
      <c r="B87" s="2">
        <v>0.87829999999999997</v>
      </c>
      <c r="C87" s="3">
        <v>18.398</v>
      </c>
      <c r="D87" s="1">
        <v>1374.1</v>
      </c>
      <c r="F87" s="1">
        <v>200</v>
      </c>
      <c r="G87" s="1">
        <v>9</v>
      </c>
      <c r="H87" s="1">
        <v>345594</v>
      </c>
      <c r="J87" s="1">
        <v>5888</v>
      </c>
      <c r="K87" s="1">
        <v>89</v>
      </c>
      <c r="L87" s="1">
        <v>6318</v>
      </c>
      <c r="M87" s="1">
        <v>88</v>
      </c>
      <c r="O87" s="5">
        <f t="shared" si="10"/>
        <v>905.00208603130966</v>
      </c>
      <c r="P87" s="1">
        <f t="shared" si="11"/>
        <v>1.7037332824065232E-2</v>
      </c>
      <c r="Q87" s="1">
        <f t="shared" si="12"/>
        <v>2.5752761911375778E-4</v>
      </c>
      <c r="R87" s="1">
        <f t="shared" si="13"/>
        <v>1.8281567388322713E-2</v>
      </c>
      <c r="S87" s="1">
        <f t="shared" si="14"/>
        <v>2.5463405035967059E-4</v>
      </c>
    </row>
    <row r="88" spans="1:20" x14ac:dyDescent="0.2">
      <c r="A88" s="1">
        <v>85</v>
      </c>
      <c r="B88" s="2">
        <v>0.87609999999999999</v>
      </c>
      <c r="C88" s="3">
        <v>18.37</v>
      </c>
      <c r="D88" s="1">
        <v>1372.27</v>
      </c>
      <c r="F88" s="1">
        <v>200</v>
      </c>
      <c r="G88" s="1">
        <v>9</v>
      </c>
      <c r="H88" s="1">
        <v>341801</v>
      </c>
      <c r="J88" s="1">
        <v>18570</v>
      </c>
      <c r="K88" s="1">
        <v>154</v>
      </c>
      <c r="L88" s="1">
        <v>20030</v>
      </c>
      <c r="M88" s="1">
        <v>156</v>
      </c>
      <c r="O88" s="5">
        <f t="shared" si="10"/>
        <v>902.59316237144867</v>
      </c>
      <c r="P88" s="1">
        <f t="shared" si="11"/>
        <v>5.4329858601935045E-2</v>
      </c>
      <c r="Q88" s="1">
        <f t="shared" si="12"/>
        <v>4.5055456245008058E-4</v>
      </c>
      <c r="R88" s="1">
        <f t="shared" si="13"/>
        <v>5.8601349908279962E-2</v>
      </c>
      <c r="S88" s="1">
        <f t="shared" si="14"/>
        <v>4.5640592040397776E-4</v>
      </c>
    </row>
    <row r="89" spans="1:20" x14ac:dyDescent="0.2">
      <c r="A89" s="1">
        <v>86</v>
      </c>
      <c r="B89" s="2">
        <v>0.87319999999999998</v>
      </c>
      <c r="C89" s="3">
        <v>18.341000000000001</v>
      </c>
      <c r="D89" s="1">
        <v>1370.15</v>
      </c>
      <c r="F89" s="1">
        <v>200</v>
      </c>
      <c r="G89" s="1">
        <v>5.3</v>
      </c>
      <c r="H89" s="1">
        <v>70003</v>
      </c>
      <c r="J89" s="1">
        <v>19784</v>
      </c>
      <c r="K89" s="1">
        <v>160</v>
      </c>
      <c r="L89" s="1">
        <v>21067</v>
      </c>
      <c r="M89" s="1">
        <v>160</v>
      </c>
      <c r="O89" s="5">
        <f t="shared" si="10"/>
        <v>899.80651041961619</v>
      </c>
      <c r="P89" s="1">
        <f t="shared" si="11"/>
        <v>0.28261645929460166</v>
      </c>
      <c r="Q89" s="1">
        <f t="shared" si="12"/>
        <v>2.285616330728683E-3</v>
      </c>
      <c r="R89" s="1">
        <f t="shared" si="13"/>
        <v>0.30094424524663227</v>
      </c>
      <c r="S89" s="1">
        <f t="shared" si="14"/>
        <v>2.285616330728683E-3</v>
      </c>
    </row>
    <row r="90" spans="1:20" x14ac:dyDescent="0.2">
      <c r="A90" s="1">
        <v>87</v>
      </c>
      <c r="B90" s="2">
        <v>0.87209999999999999</v>
      </c>
      <c r="C90" s="3">
        <v>18.331</v>
      </c>
      <c r="D90" s="1">
        <v>1369.53</v>
      </c>
      <c r="O90" s="5">
        <f t="shared" si="10"/>
        <v>898.99236041465099</v>
      </c>
      <c r="P90" s="1" t="e">
        <f t="shared" si="11"/>
        <v>#DIV/0!</v>
      </c>
      <c r="Q90" s="1" t="e">
        <f t="shared" si="12"/>
        <v>#DIV/0!</v>
      </c>
      <c r="R90" s="1" t="e">
        <f t="shared" si="13"/>
        <v>#DIV/0!</v>
      </c>
      <c r="S90" s="1" t="e">
        <f t="shared" si="14"/>
        <v>#DIV/0!</v>
      </c>
      <c r="T90" t="s">
        <v>37</v>
      </c>
    </row>
    <row r="91" spans="1:20" x14ac:dyDescent="0.2">
      <c r="A91" s="1">
        <v>88</v>
      </c>
      <c r="B91" s="2">
        <v>0.87209999999999999</v>
      </c>
      <c r="C91" s="3">
        <v>18.331</v>
      </c>
      <c r="D91" s="1">
        <v>1369.53</v>
      </c>
      <c r="F91" s="1">
        <v>200</v>
      </c>
      <c r="G91" s="1">
        <v>3.4</v>
      </c>
      <c r="H91" s="1">
        <v>23591</v>
      </c>
      <c r="J91" s="1">
        <v>10044</v>
      </c>
      <c r="K91" s="1">
        <v>114</v>
      </c>
      <c r="L91" s="1">
        <v>11337</v>
      </c>
      <c r="M91" s="1">
        <v>115</v>
      </c>
      <c r="O91" s="5">
        <f t="shared" si="10"/>
        <v>898.99236041465099</v>
      </c>
      <c r="P91" s="1">
        <f t="shared" si="11"/>
        <v>0.42575558475689884</v>
      </c>
      <c r="Q91" s="1">
        <f t="shared" si="12"/>
        <v>4.8323513204188038E-3</v>
      </c>
      <c r="R91" s="1">
        <f t="shared" si="13"/>
        <v>0.48056462210164891</v>
      </c>
      <c r="S91" s="1">
        <f t="shared" si="14"/>
        <v>4.8747403670891445E-3</v>
      </c>
    </row>
    <row r="92" spans="1:20" x14ac:dyDescent="0.2">
      <c r="A92" s="1">
        <v>89</v>
      </c>
      <c r="B92" s="2">
        <v>0.86970000000000003</v>
      </c>
      <c r="C92" s="3">
        <v>18.303000000000001</v>
      </c>
      <c r="D92" s="1">
        <v>1367.4</v>
      </c>
      <c r="F92" s="1">
        <v>200</v>
      </c>
      <c r="G92" s="1">
        <v>10</v>
      </c>
      <c r="H92" s="1">
        <v>62249</v>
      </c>
      <c r="J92" s="1">
        <v>14628</v>
      </c>
      <c r="K92" s="1">
        <v>137</v>
      </c>
      <c r="L92" s="1">
        <v>16035</v>
      </c>
      <c r="M92" s="1">
        <v>139</v>
      </c>
      <c r="O92" s="5">
        <f t="shared" si="10"/>
        <v>896.19816873916966</v>
      </c>
      <c r="P92" s="1">
        <f t="shared" si="11"/>
        <v>0.23499172677472729</v>
      </c>
      <c r="Q92" s="1">
        <f t="shared" si="12"/>
        <v>2.2008385676878343E-3</v>
      </c>
      <c r="R92" s="1">
        <f t="shared" si="13"/>
        <v>0.25759449951003227</v>
      </c>
      <c r="S92" s="1">
        <f t="shared" si="14"/>
        <v>2.2329675978730581E-3</v>
      </c>
    </row>
    <row r="93" spans="1:20" s="26" customFormat="1" x14ac:dyDescent="0.2">
      <c r="A93" s="22">
        <v>90</v>
      </c>
      <c r="B93" s="23">
        <v>0.86739999999999995</v>
      </c>
      <c r="C93" s="24">
        <v>18.277000000000001</v>
      </c>
      <c r="D93" s="22">
        <v>1365.75</v>
      </c>
      <c r="E93" s="25"/>
      <c r="F93" s="22">
        <v>200</v>
      </c>
      <c r="G93" s="22">
        <v>9.6999999999999993</v>
      </c>
      <c r="H93" s="22">
        <v>87897</v>
      </c>
      <c r="I93" s="25"/>
      <c r="J93" s="22">
        <v>3047</v>
      </c>
      <c r="K93" s="22">
        <v>66</v>
      </c>
      <c r="L93" s="22">
        <v>3323</v>
      </c>
      <c r="M93" s="22">
        <v>65</v>
      </c>
      <c r="N93" s="25"/>
      <c r="O93" s="5">
        <f t="shared" si="10"/>
        <v>894.03664349274618</v>
      </c>
      <c r="P93" s="22">
        <f t="shared" si="11"/>
        <v>3.4665574479219995E-2</v>
      </c>
      <c r="Q93" s="22">
        <f t="shared" si="12"/>
        <v>7.5087886958599269E-4</v>
      </c>
      <c r="R93" s="22">
        <f t="shared" si="13"/>
        <v>3.7805613388397781E-2</v>
      </c>
      <c r="S93" s="22">
        <f t="shared" si="14"/>
        <v>7.3950191701650791E-4</v>
      </c>
    </row>
    <row r="94" spans="1:20" x14ac:dyDescent="0.2">
      <c r="A94" s="1">
        <v>91</v>
      </c>
      <c r="B94" s="2">
        <v>3.8555999999999999</v>
      </c>
      <c r="C94" s="3">
        <v>39.405000000000001</v>
      </c>
      <c r="D94" s="1">
        <v>2852.5</v>
      </c>
      <c r="F94" s="1">
        <v>100</v>
      </c>
      <c r="G94" s="1">
        <v>2.5</v>
      </c>
      <c r="H94" s="1">
        <v>66761</v>
      </c>
      <c r="J94" s="1">
        <v>6234</v>
      </c>
      <c r="K94" s="1">
        <v>101</v>
      </c>
      <c r="L94" s="1">
        <v>6765</v>
      </c>
      <c r="M94" s="1">
        <v>101</v>
      </c>
      <c r="O94" s="5">
        <f t="shared" si="10"/>
        <v>3899.9964095973337</v>
      </c>
      <c r="P94" s="1">
        <f t="shared" si="11"/>
        <v>9.3377870313506389E-2</v>
      </c>
      <c r="Q94" s="1">
        <f t="shared" si="12"/>
        <v>1.5128593040847202E-3</v>
      </c>
      <c r="R94" s="1">
        <f t="shared" si="13"/>
        <v>0.10133161576369437</v>
      </c>
      <c r="S94" s="1">
        <f t="shared" si="14"/>
        <v>1.5128593040847202E-3</v>
      </c>
      <c r="T94" t="s">
        <v>38</v>
      </c>
    </row>
    <row r="95" spans="1:20" x14ac:dyDescent="0.2">
      <c r="A95" s="1">
        <v>92</v>
      </c>
      <c r="B95" s="2">
        <v>3.8555999999999999</v>
      </c>
      <c r="C95" s="3">
        <v>39.405000000000001</v>
      </c>
      <c r="D95" s="1">
        <v>2852.5</v>
      </c>
      <c r="F95" s="1">
        <v>100</v>
      </c>
      <c r="G95" s="1">
        <v>2.5</v>
      </c>
      <c r="O95" s="5">
        <f t="shared" si="10"/>
        <v>3899.9964095973337</v>
      </c>
      <c r="P95" s="1" t="e">
        <f t="shared" si="11"/>
        <v>#DIV/0!</v>
      </c>
      <c r="Q95" s="1" t="e">
        <f t="shared" si="12"/>
        <v>#DIV/0!</v>
      </c>
      <c r="R95" s="1" t="e">
        <f t="shared" si="13"/>
        <v>#DIV/0!</v>
      </c>
      <c r="S95" s="1" t="e">
        <f t="shared" si="14"/>
        <v>#DIV/0!</v>
      </c>
      <c r="T95" t="s">
        <v>39</v>
      </c>
    </row>
    <row r="96" spans="1:20" x14ac:dyDescent="0.2">
      <c r="A96" s="1">
        <v>93</v>
      </c>
      <c r="B96" s="2">
        <v>3.8555999999999999</v>
      </c>
      <c r="C96" s="3">
        <v>39.405000000000001</v>
      </c>
      <c r="D96" s="1">
        <v>2852.5</v>
      </c>
      <c r="F96" s="1">
        <v>100</v>
      </c>
      <c r="G96" s="1">
        <v>2.5</v>
      </c>
      <c r="H96" s="1">
        <v>41980</v>
      </c>
      <c r="J96" s="1">
        <v>3772</v>
      </c>
      <c r="K96" s="1">
        <v>80</v>
      </c>
      <c r="L96" s="1">
        <v>4196</v>
      </c>
      <c r="M96" s="1">
        <v>81</v>
      </c>
      <c r="O96" s="5">
        <f t="shared" si="10"/>
        <v>3899.9964095973337</v>
      </c>
      <c r="P96" s="1">
        <f t="shared" si="11"/>
        <v>8.9852310624106715E-2</v>
      </c>
      <c r="Q96" s="1">
        <f t="shared" si="12"/>
        <v>1.9056693663649356E-3</v>
      </c>
      <c r="R96" s="1">
        <f t="shared" si="13"/>
        <v>9.9952358265840882E-2</v>
      </c>
      <c r="S96" s="1">
        <f t="shared" si="14"/>
        <v>1.9294902334444973E-3</v>
      </c>
      <c r="T96" t="s">
        <v>40</v>
      </c>
    </row>
    <row r="97" spans="1:19" x14ac:dyDescent="0.2">
      <c r="A97" s="1">
        <v>94</v>
      </c>
      <c r="B97" s="2">
        <v>3.7675000000000001</v>
      </c>
      <c r="C97" s="3">
        <v>38.924999999999997</v>
      </c>
      <c r="D97" s="1">
        <v>2819.4920000000002</v>
      </c>
      <c r="F97" s="1">
        <v>200</v>
      </c>
      <c r="G97" s="1">
        <v>4</v>
      </c>
      <c r="H97" s="1">
        <v>123446</v>
      </c>
      <c r="J97" s="1">
        <v>8794</v>
      </c>
      <c r="K97" s="1">
        <v>151</v>
      </c>
      <c r="L97" s="1">
        <v>8555</v>
      </c>
      <c r="M97" s="1">
        <v>130</v>
      </c>
      <c r="O97" s="5">
        <f t="shared" si="10"/>
        <v>3810.2601999927738</v>
      </c>
      <c r="P97" s="1">
        <f t="shared" si="11"/>
        <v>7.1237626168527135E-2</v>
      </c>
      <c r="Q97" s="1">
        <f t="shared" si="12"/>
        <v>1.223206908283784E-3</v>
      </c>
      <c r="R97" s="1">
        <f t="shared" si="13"/>
        <v>6.9301556956077967E-2</v>
      </c>
      <c r="S97" s="1">
        <f t="shared" si="14"/>
        <v>1.0530920402443173E-3</v>
      </c>
    </row>
    <row r="98" spans="1:19" x14ac:dyDescent="0.2">
      <c r="A98" s="1">
        <v>95</v>
      </c>
      <c r="B98" s="2">
        <v>3.6585999999999999</v>
      </c>
      <c r="C98" s="3">
        <v>38.33</v>
      </c>
      <c r="D98" s="1">
        <v>2778.34</v>
      </c>
      <c r="F98" s="1">
        <v>600</v>
      </c>
      <c r="G98" s="1">
        <v>4</v>
      </c>
      <c r="H98" s="1">
        <v>61732</v>
      </c>
      <c r="J98" s="1">
        <v>4859</v>
      </c>
      <c r="K98" s="1">
        <v>112</v>
      </c>
      <c r="L98" s="1">
        <v>4723</v>
      </c>
      <c r="M98" s="1">
        <v>101</v>
      </c>
      <c r="O98" s="5">
        <f t="shared" si="10"/>
        <v>3699.846310610586</v>
      </c>
      <c r="P98" s="1">
        <f t="shared" si="11"/>
        <v>7.8711203265729279E-2</v>
      </c>
      <c r="Q98" s="1">
        <f t="shared" si="12"/>
        <v>1.8142940452277588E-3</v>
      </c>
      <c r="R98" s="1">
        <f t="shared" si="13"/>
        <v>7.6508131925095577E-2</v>
      </c>
      <c r="S98" s="1">
        <f t="shared" si="14"/>
        <v>1.6361044515000324E-3</v>
      </c>
    </row>
    <row r="99" spans="1:19" x14ac:dyDescent="0.2">
      <c r="A99" s="1">
        <v>96</v>
      </c>
      <c r="B99" s="2">
        <v>3.6581999999999999</v>
      </c>
      <c r="C99" s="3">
        <v>38.33</v>
      </c>
      <c r="D99" s="1">
        <v>2778.25</v>
      </c>
      <c r="F99" s="1">
        <v>150</v>
      </c>
      <c r="G99" s="1">
        <v>1</v>
      </c>
      <c r="H99" s="1">
        <v>31690</v>
      </c>
      <c r="J99" s="1">
        <v>2538</v>
      </c>
      <c r="K99" s="1">
        <v>82</v>
      </c>
      <c r="L99" s="1">
        <v>2566</v>
      </c>
      <c r="M99" s="1">
        <v>73</v>
      </c>
      <c r="O99" s="5">
        <f t="shared" ref="O99:O130" si="15">(D99/45.51754332)^2/1.007</f>
        <v>3699.6066129676251</v>
      </c>
      <c r="P99" s="1">
        <f t="shared" si="11"/>
        <v>8.008835594824866E-2</v>
      </c>
      <c r="Q99" s="1">
        <f t="shared" si="12"/>
        <v>2.5875670558535816E-3</v>
      </c>
      <c r="R99" s="1">
        <f t="shared" si="13"/>
        <v>8.0971915430735245E-2</v>
      </c>
      <c r="S99" s="1">
        <f t="shared" si="14"/>
        <v>2.3035657936257494E-3</v>
      </c>
    </row>
    <row r="100" spans="1:19" x14ac:dyDescent="0.2">
      <c r="A100" s="1">
        <v>97</v>
      </c>
      <c r="B100" s="2">
        <v>3.6086</v>
      </c>
      <c r="C100" s="3">
        <v>38.058</v>
      </c>
      <c r="D100" s="1">
        <v>2759.49</v>
      </c>
      <c r="F100" s="1">
        <v>150</v>
      </c>
      <c r="G100" s="1">
        <v>1</v>
      </c>
      <c r="H100" s="1">
        <v>29697</v>
      </c>
      <c r="J100" s="1">
        <v>2682</v>
      </c>
      <c r="K100" s="1">
        <v>79</v>
      </c>
      <c r="L100" s="1">
        <v>2556</v>
      </c>
      <c r="M100" s="1">
        <v>71</v>
      </c>
      <c r="O100" s="5">
        <f t="shared" si="15"/>
        <v>3649.8124660235967</v>
      </c>
      <c r="P100" s="1">
        <f t="shared" ref="P100:P131" si="16">J100/$H100</f>
        <v>9.0312152742701282E-2</v>
      </c>
      <c r="Q100" s="1">
        <f t="shared" ref="Q100:Q131" si="17">K100/$H100</f>
        <v>2.6602013671414623E-3</v>
      </c>
      <c r="R100" s="1">
        <f t="shared" ref="R100:R131" si="18">L100/$H100</f>
        <v>8.6069299929285789E-2</v>
      </c>
      <c r="S100" s="1">
        <f t="shared" ref="S100:S131" si="19">M100/$H100</f>
        <v>2.3908138869246053E-3</v>
      </c>
    </row>
    <row r="101" spans="1:19" x14ac:dyDescent="0.2">
      <c r="A101" s="1">
        <v>98</v>
      </c>
      <c r="B101" s="2">
        <v>3.5598000000000001</v>
      </c>
      <c r="C101" s="3">
        <v>37.786000000000001</v>
      </c>
      <c r="D101" s="1">
        <v>2740.59</v>
      </c>
      <c r="F101" s="1">
        <v>150</v>
      </c>
      <c r="G101" s="1">
        <v>1</v>
      </c>
      <c r="H101" s="1">
        <v>23488</v>
      </c>
      <c r="J101" s="1">
        <v>2589</v>
      </c>
      <c r="K101" s="1">
        <v>73</v>
      </c>
      <c r="L101" s="1">
        <v>2530</v>
      </c>
      <c r="M101" s="1">
        <v>66</v>
      </c>
      <c r="O101" s="5">
        <f t="shared" si="15"/>
        <v>3599.9878785447468</v>
      </c>
      <c r="P101" s="1">
        <f t="shared" si="16"/>
        <v>0.11022649863760219</v>
      </c>
      <c r="Q101" s="1">
        <f t="shared" si="17"/>
        <v>3.1079700272479563E-3</v>
      </c>
      <c r="R101" s="1">
        <f t="shared" si="18"/>
        <v>0.10771457765667575</v>
      </c>
      <c r="S101" s="1">
        <f t="shared" si="19"/>
        <v>2.8099455040871933E-3</v>
      </c>
    </row>
    <row r="102" spans="1:19" x14ac:dyDescent="0.2">
      <c r="A102" s="1">
        <v>99</v>
      </c>
      <c r="B102" s="2">
        <v>3.5110000000000001</v>
      </c>
      <c r="C102" s="3">
        <v>37.512</v>
      </c>
      <c r="D102" s="1">
        <v>2721.49</v>
      </c>
      <c r="F102" s="1">
        <v>100</v>
      </c>
      <c r="G102" s="1">
        <v>1</v>
      </c>
      <c r="H102" s="1">
        <v>24019</v>
      </c>
      <c r="J102" s="1">
        <v>3191</v>
      </c>
      <c r="K102" s="1">
        <v>77</v>
      </c>
      <c r="L102" s="1">
        <v>3261</v>
      </c>
      <c r="M102" s="1">
        <v>71</v>
      </c>
      <c r="O102" s="5">
        <f t="shared" si="15"/>
        <v>3549.9839270771531</v>
      </c>
      <c r="P102" s="1">
        <f t="shared" si="16"/>
        <v>0.13285315791664931</v>
      </c>
      <c r="Q102" s="1">
        <f t="shared" si="17"/>
        <v>3.2057954119655272E-3</v>
      </c>
      <c r="R102" s="1">
        <f t="shared" si="18"/>
        <v>0.13576751738207252</v>
      </c>
      <c r="S102" s="1">
        <f t="shared" si="19"/>
        <v>2.9559931720721097E-3</v>
      </c>
    </row>
    <row r="103" spans="1:19" x14ac:dyDescent="0.2">
      <c r="A103" s="1">
        <v>100</v>
      </c>
      <c r="B103" s="2">
        <v>3.4910999999999999</v>
      </c>
      <c r="C103" s="3">
        <v>37.402000000000001</v>
      </c>
      <c r="D103" s="1">
        <v>2713.82</v>
      </c>
      <c r="F103" s="1">
        <v>100</v>
      </c>
      <c r="G103" s="1">
        <v>1</v>
      </c>
      <c r="H103" s="1">
        <v>30067</v>
      </c>
      <c r="J103" s="1">
        <v>4343</v>
      </c>
      <c r="K103" s="1">
        <v>89</v>
      </c>
      <c r="L103" s="1">
        <v>4419</v>
      </c>
      <c r="M103" s="1">
        <v>82</v>
      </c>
      <c r="O103" s="5">
        <f t="shared" si="15"/>
        <v>3530.002220196071</v>
      </c>
      <c r="P103" s="1">
        <f t="shared" si="16"/>
        <v>0.14444407489939137</v>
      </c>
      <c r="Q103" s="1">
        <f t="shared" si="17"/>
        <v>2.9600558752120266E-3</v>
      </c>
      <c r="R103" s="1">
        <f t="shared" si="18"/>
        <v>0.14697176306249377</v>
      </c>
      <c r="S103" s="1">
        <f t="shared" si="19"/>
        <v>2.7272424917683838E-3</v>
      </c>
    </row>
    <row r="104" spans="1:19" x14ac:dyDescent="0.2">
      <c r="A104" s="1">
        <v>101</v>
      </c>
      <c r="B104" s="2">
        <v>3.4813999999999998</v>
      </c>
      <c r="C104" s="3">
        <v>37.345999999999997</v>
      </c>
      <c r="D104" s="1">
        <v>2709.98</v>
      </c>
      <c r="F104" s="1">
        <v>100</v>
      </c>
      <c r="G104" s="1">
        <v>1</v>
      </c>
      <c r="H104" s="1">
        <v>18546</v>
      </c>
      <c r="J104" s="1">
        <v>2718</v>
      </c>
      <c r="K104" s="1">
        <v>69</v>
      </c>
      <c r="L104" s="1">
        <v>2716</v>
      </c>
      <c r="M104" s="1">
        <v>64</v>
      </c>
      <c r="O104" s="5">
        <f t="shared" si="15"/>
        <v>3520.0195254310311</v>
      </c>
      <c r="P104" s="1">
        <f t="shared" si="16"/>
        <v>0.14655451310255579</v>
      </c>
      <c r="Q104" s="1">
        <f t="shared" si="17"/>
        <v>3.720478809446781E-3</v>
      </c>
      <c r="R104" s="1">
        <f t="shared" si="18"/>
        <v>0.14644667313706461</v>
      </c>
      <c r="S104" s="1">
        <f t="shared" si="19"/>
        <v>3.4508788957187532E-3</v>
      </c>
    </row>
    <row r="105" spans="1:19" x14ac:dyDescent="0.2">
      <c r="A105" s="1">
        <v>102</v>
      </c>
      <c r="B105" s="2">
        <v>3.4712999999999998</v>
      </c>
      <c r="C105" s="3">
        <v>37.29</v>
      </c>
      <c r="D105" s="1">
        <v>2706.09</v>
      </c>
      <c r="F105" s="1">
        <v>75</v>
      </c>
      <c r="G105" s="1">
        <v>1</v>
      </c>
      <c r="H105" s="1">
        <v>23684</v>
      </c>
      <c r="J105" s="1">
        <v>3525</v>
      </c>
      <c r="K105" s="1">
        <v>79</v>
      </c>
      <c r="L105" s="1">
        <v>3347</v>
      </c>
      <c r="M105" s="1">
        <v>71</v>
      </c>
      <c r="O105" s="5">
        <f t="shared" si="15"/>
        <v>3509.9212602500443</v>
      </c>
      <c r="P105" s="1">
        <f t="shared" si="16"/>
        <v>0.14883465630805606</v>
      </c>
      <c r="Q105" s="1">
        <f t="shared" si="17"/>
        <v>3.3355852052018241E-3</v>
      </c>
      <c r="R105" s="1">
        <f t="shared" si="18"/>
        <v>0.14131903394696843</v>
      </c>
      <c r="S105" s="1">
        <f t="shared" si="19"/>
        <v>2.9978044249282217E-3</v>
      </c>
    </row>
    <row r="106" spans="1:19" x14ac:dyDescent="0.2">
      <c r="A106" s="1">
        <v>103</v>
      </c>
      <c r="B106" s="2">
        <v>3.4611999999999998</v>
      </c>
      <c r="C106" s="3">
        <v>37.234999999999999</v>
      </c>
      <c r="D106" s="1">
        <v>2702.26</v>
      </c>
      <c r="F106" s="1">
        <v>50</v>
      </c>
      <c r="G106" s="1">
        <v>1</v>
      </c>
      <c r="H106" s="1">
        <v>32678</v>
      </c>
      <c r="J106" s="1">
        <v>4871</v>
      </c>
      <c r="K106" s="1">
        <v>97</v>
      </c>
      <c r="L106" s="1">
        <v>4631</v>
      </c>
      <c r="M106" s="1">
        <v>84</v>
      </c>
      <c r="O106" s="5">
        <f t="shared" si="15"/>
        <v>3499.9929243018623</v>
      </c>
      <c r="P106" s="1">
        <f t="shared" si="16"/>
        <v>0.14906053002019706</v>
      </c>
      <c r="Q106" s="1">
        <f t="shared" si="17"/>
        <v>2.9683579166411653E-3</v>
      </c>
      <c r="R106" s="1">
        <f t="shared" si="18"/>
        <v>0.14171613929861068</v>
      </c>
      <c r="S106" s="1">
        <f t="shared" si="19"/>
        <v>2.570536752555236E-3</v>
      </c>
    </row>
    <row r="107" spans="1:19" x14ac:dyDescent="0.2">
      <c r="A107" s="1">
        <v>104</v>
      </c>
      <c r="B107" s="2">
        <v>3.4510000000000001</v>
      </c>
      <c r="C107" s="3">
        <v>37.177999999999997</v>
      </c>
      <c r="D107" s="1">
        <v>2698.3</v>
      </c>
      <c r="F107" s="1">
        <v>50</v>
      </c>
      <c r="G107" s="1">
        <v>1</v>
      </c>
      <c r="H107" s="1">
        <v>24061</v>
      </c>
      <c r="J107" s="1">
        <v>3382</v>
      </c>
      <c r="K107" s="1">
        <v>76</v>
      </c>
      <c r="L107" s="1">
        <v>3448</v>
      </c>
      <c r="M107" s="1">
        <v>72</v>
      </c>
      <c r="O107" s="5">
        <f t="shared" si="15"/>
        <v>3489.7423810519199</v>
      </c>
      <c r="P107" s="1">
        <f t="shared" si="16"/>
        <v>0.14055941149578155</v>
      </c>
      <c r="Q107" s="1">
        <f t="shared" si="17"/>
        <v>3.1586384605793607E-3</v>
      </c>
      <c r="R107" s="1">
        <f t="shared" si="18"/>
        <v>0.14330243963260048</v>
      </c>
      <c r="S107" s="1">
        <f t="shared" si="19"/>
        <v>2.992394331075184E-3</v>
      </c>
    </row>
    <row r="108" spans="1:19" x14ac:dyDescent="0.2">
      <c r="A108" s="1">
        <v>105</v>
      </c>
      <c r="B108" s="2">
        <v>3.4214000000000002</v>
      </c>
      <c r="C108" s="3">
        <v>37.012</v>
      </c>
      <c r="D108" s="1">
        <v>2686.72</v>
      </c>
      <c r="F108" s="1">
        <v>100</v>
      </c>
      <c r="G108" s="1">
        <v>1</v>
      </c>
      <c r="H108" s="1">
        <v>21454</v>
      </c>
      <c r="J108" s="1">
        <v>2440</v>
      </c>
      <c r="K108" s="1">
        <v>67</v>
      </c>
      <c r="L108" s="1">
        <v>2362</v>
      </c>
      <c r="M108" s="1">
        <v>60</v>
      </c>
      <c r="O108" s="5">
        <f t="shared" si="15"/>
        <v>3459.8535602644256</v>
      </c>
      <c r="P108" s="1">
        <f t="shared" si="16"/>
        <v>0.11373170504334856</v>
      </c>
      <c r="Q108" s="1">
        <f t="shared" si="17"/>
        <v>3.1229607532394892E-3</v>
      </c>
      <c r="R108" s="1">
        <f t="shared" si="18"/>
        <v>0.11009601939032349</v>
      </c>
      <c r="S108" s="1">
        <f t="shared" si="19"/>
        <v>2.7966812715577516E-3</v>
      </c>
    </row>
    <row r="109" spans="1:19" x14ac:dyDescent="0.2">
      <c r="A109" s="1">
        <v>106</v>
      </c>
      <c r="B109" s="2">
        <v>3.3921999999999999</v>
      </c>
      <c r="C109" s="3">
        <v>36.845999999999997</v>
      </c>
      <c r="D109" s="1">
        <v>2675.12</v>
      </c>
      <c r="F109" s="1">
        <v>100</v>
      </c>
      <c r="G109" s="1">
        <v>1</v>
      </c>
      <c r="H109" s="1">
        <v>32435</v>
      </c>
      <c r="J109" s="1">
        <v>3166</v>
      </c>
      <c r="K109" s="1">
        <v>75</v>
      </c>
      <c r="L109" s="1">
        <v>3224</v>
      </c>
      <c r="M109" s="1">
        <v>71</v>
      </c>
      <c r="O109" s="5">
        <f t="shared" si="15"/>
        <v>3430.0419976670469</v>
      </c>
      <c r="P109" s="1">
        <f t="shared" si="16"/>
        <v>9.7610605827038691E-2</v>
      </c>
      <c r="Q109" s="1">
        <f t="shared" si="17"/>
        <v>2.3123169415754587E-3</v>
      </c>
      <c r="R109" s="1">
        <f t="shared" si="18"/>
        <v>9.939879759519038E-2</v>
      </c>
      <c r="S109" s="1">
        <f t="shared" si="19"/>
        <v>2.1889933713581007E-3</v>
      </c>
    </row>
    <row r="110" spans="1:19" x14ac:dyDescent="0.2">
      <c r="A110" s="1">
        <v>107</v>
      </c>
      <c r="B110" s="2">
        <v>3.3618999999999999</v>
      </c>
      <c r="C110" s="3">
        <v>36.679000000000002</v>
      </c>
      <c r="D110" s="1">
        <v>2663.45</v>
      </c>
      <c r="F110" s="1">
        <v>75</v>
      </c>
      <c r="G110" s="1">
        <v>0.9</v>
      </c>
      <c r="H110" s="1">
        <v>23717</v>
      </c>
      <c r="J110" s="1">
        <v>2121</v>
      </c>
      <c r="K110" s="1">
        <v>62</v>
      </c>
      <c r="L110" s="1">
        <v>2232</v>
      </c>
      <c r="M110" s="1">
        <v>59</v>
      </c>
      <c r="O110" s="5">
        <f t="shared" si="15"/>
        <v>3400.1806984885297</v>
      </c>
      <c r="P110" s="1">
        <f t="shared" si="16"/>
        <v>8.9429523126871024E-2</v>
      </c>
      <c r="Q110" s="1">
        <f t="shared" si="17"/>
        <v>2.61415862039887E-3</v>
      </c>
      <c r="R110" s="1">
        <f t="shared" si="18"/>
        <v>9.4109710334359317E-2</v>
      </c>
      <c r="S110" s="1">
        <f t="shared" si="19"/>
        <v>2.4876670742505374E-3</v>
      </c>
    </row>
    <row r="111" spans="1:19" x14ac:dyDescent="0.2">
      <c r="A111" s="1">
        <v>108</v>
      </c>
      <c r="B111" s="2">
        <v>3.3224999999999998</v>
      </c>
      <c r="C111" s="3">
        <v>36.453000000000003</v>
      </c>
      <c r="D111" s="1">
        <v>2647.67</v>
      </c>
      <c r="F111" s="1">
        <v>25</v>
      </c>
      <c r="G111" s="1">
        <v>0.9</v>
      </c>
      <c r="H111" s="1">
        <v>26472</v>
      </c>
      <c r="J111" s="1">
        <v>2613</v>
      </c>
      <c r="K111" s="1">
        <v>67</v>
      </c>
      <c r="L111" s="1">
        <v>2482</v>
      </c>
      <c r="M111" s="1">
        <v>62</v>
      </c>
      <c r="O111" s="5">
        <f t="shared" si="15"/>
        <v>3360.010311655295</v>
      </c>
      <c r="P111" s="1">
        <f t="shared" si="16"/>
        <v>9.8708068902991844E-2</v>
      </c>
      <c r="Q111" s="1">
        <f t="shared" si="17"/>
        <v>2.5309761257177395E-3</v>
      </c>
      <c r="R111" s="1">
        <f t="shared" si="18"/>
        <v>9.3759443940767601E-2</v>
      </c>
      <c r="S111" s="1">
        <f t="shared" si="19"/>
        <v>2.3420973103656694E-3</v>
      </c>
    </row>
    <row r="112" spans="1:19" x14ac:dyDescent="0.2">
      <c r="A112" s="1">
        <v>109</v>
      </c>
      <c r="B112" s="2">
        <v>3.3027000000000002</v>
      </c>
      <c r="C112" s="3">
        <v>36.340000000000003</v>
      </c>
      <c r="D112" s="1">
        <v>2639.82</v>
      </c>
      <c r="F112" s="1">
        <v>25</v>
      </c>
      <c r="G112" s="1">
        <v>0.9</v>
      </c>
      <c r="H112" s="1">
        <v>22121</v>
      </c>
      <c r="J112" s="1">
        <v>2150</v>
      </c>
      <c r="K112" s="1">
        <v>61</v>
      </c>
      <c r="L112" s="1">
        <v>2216</v>
      </c>
      <c r="M112" s="1">
        <v>58</v>
      </c>
      <c r="O112" s="5">
        <f t="shared" si="15"/>
        <v>3340.1158534276833</v>
      </c>
      <c r="P112" s="1">
        <f t="shared" si="16"/>
        <v>9.7192712806835141E-2</v>
      </c>
      <c r="Q112" s="1">
        <f t="shared" si="17"/>
        <v>2.7575606889381132E-3</v>
      </c>
      <c r="R112" s="1">
        <f t="shared" si="18"/>
        <v>0.1001763030604403</v>
      </c>
      <c r="S112" s="1">
        <f t="shared" si="19"/>
        <v>2.621942950137878E-3</v>
      </c>
    </row>
    <row r="113" spans="1:19" x14ac:dyDescent="0.2">
      <c r="A113" s="1">
        <v>110</v>
      </c>
      <c r="B113" s="2">
        <v>3.2829999999999999</v>
      </c>
      <c r="C113" s="3">
        <v>36.225999999999999</v>
      </c>
      <c r="D113" s="1">
        <v>2631.85</v>
      </c>
      <c r="F113" s="1">
        <v>50</v>
      </c>
      <c r="G113" s="1">
        <v>0.9</v>
      </c>
      <c r="H113" s="1">
        <v>18479</v>
      </c>
      <c r="J113" s="1">
        <v>2344</v>
      </c>
      <c r="K113" s="1">
        <v>63</v>
      </c>
      <c r="L113" s="1">
        <v>2246</v>
      </c>
      <c r="M113" s="1">
        <v>58</v>
      </c>
      <c r="O113" s="5">
        <f t="shared" si="15"/>
        <v>3319.9777095870732</v>
      </c>
      <c r="P113" s="1">
        <f t="shared" si="16"/>
        <v>0.12684669083824882</v>
      </c>
      <c r="Q113" s="1">
        <f t="shared" si="17"/>
        <v>3.4092753936901346E-3</v>
      </c>
      <c r="R113" s="1">
        <f t="shared" si="18"/>
        <v>0.12154337355917529</v>
      </c>
      <c r="S113" s="1">
        <f t="shared" si="19"/>
        <v>3.1386979814925051E-3</v>
      </c>
    </row>
    <row r="114" spans="1:19" x14ac:dyDescent="0.2">
      <c r="A114" s="1">
        <v>111</v>
      </c>
      <c r="B114" s="2">
        <v>3.2730000000000001</v>
      </c>
      <c r="C114" s="3">
        <v>36.168999999999997</v>
      </c>
      <c r="D114" s="1">
        <v>2627.87</v>
      </c>
      <c r="F114" s="1">
        <v>50</v>
      </c>
      <c r="G114" s="1">
        <v>0.9</v>
      </c>
      <c r="H114" s="1">
        <v>20711</v>
      </c>
      <c r="J114" s="1">
        <v>2995</v>
      </c>
      <c r="K114" s="1">
        <v>70</v>
      </c>
      <c r="L114" s="1">
        <v>3052</v>
      </c>
      <c r="M114" s="1">
        <v>66</v>
      </c>
      <c r="O114" s="5">
        <f t="shared" si="15"/>
        <v>3309.9440676576323</v>
      </c>
      <c r="P114" s="1">
        <f t="shared" si="16"/>
        <v>0.14460914489884602</v>
      </c>
      <c r="Q114" s="1">
        <f t="shared" si="17"/>
        <v>3.379846458403747E-3</v>
      </c>
      <c r="R114" s="1">
        <f t="shared" si="18"/>
        <v>0.14736130558640337</v>
      </c>
      <c r="S114" s="1">
        <f t="shared" si="19"/>
        <v>3.1867123750663898E-3</v>
      </c>
    </row>
    <row r="115" spans="1:19" x14ac:dyDescent="0.2">
      <c r="A115" s="1">
        <v>112</v>
      </c>
      <c r="B115" s="2">
        <v>3.2629000000000001</v>
      </c>
      <c r="C115" s="3">
        <v>36.112000000000002</v>
      </c>
      <c r="D115" s="1">
        <v>2623.92</v>
      </c>
      <c r="F115" s="1">
        <v>50</v>
      </c>
      <c r="G115" s="1">
        <v>0.9</v>
      </c>
      <c r="H115" s="1">
        <v>26381</v>
      </c>
      <c r="J115" s="1">
        <v>4302</v>
      </c>
      <c r="K115" s="1">
        <v>84</v>
      </c>
      <c r="L115" s="1">
        <v>4648</v>
      </c>
      <c r="M115" s="1">
        <v>80</v>
      </c>
      <c r="O115" s="5">
        <f t="shared" si="15"/>
        <v>3300.0010697377138</v>
      </c>
      <c r="P115" s="1">
        <f t="shared" si="16"/>
        <v>0.16307190781244077</v>
      </c>
      <c r="Q115" s="1">
        <f t="shared" si="17"/>
        <v>3.1841097759751336E-3</v>
      </c>
      <c r="R115" s="1">
        <f t="shared" si="18"/>
        <v>0.1761874076039574</v>
      </c>
      <c r="S115" s="1">
        <f t="shared" si="19"/>
        <v>3.0324855009286988E-3</v>
      </c>
    </row>
    <row r="116" spans="1:19" x14ac:dyDescent="0.2">
      <c r="A116" s="1">
        <v>113</v>
      </c>
      <c r="B116" s="2">
        <v>3.2534999999999998</v>
      </c>
      <c r="C116" s="3">
        <v>36.055</v>
      </c>
      <c r="D116" s="1">
        <v>2619.94</v>
      </c>
      <c r="F116" s="1">
        <v>50</v>
      </c>
      <c r="G116" s="1">
        <v>0.9</v>
      </c>
      <c r="H116" s="1">
        <v>10825</v>
      </c>
      <c r="J116" s="1">
        <v>2170</v>
      </c>
      <c r="K116" s="1">
        <v>60</v>
      </c>
      <c r="L116" s="1">
        <v>2074</v>
      </c>
      <c r="M116" s="1">
        <v>55</v>
      </c>
      <c r="O116" s="5">
        <f t="shared" si="15"/>
        <v>3289.9976829475199</v>
      </c>
      <c r="P116" s="1">
        <f t="shared" si="16"/>
        <v>0.20046189376443418</v>
      </c>
      <c r="Q116" s="1">
        <f t="shared" si="17"/>
        <v>5.5427251732101616E-3</v>
      </c>
      <c r="R116" s="1">
        <f t="shared" si="18"/>
        <v>0.19159353348729793</v>
      </c>
      <c r="S116" s="1">
        <f t="shared" si="19"/>
        <v>5.0808314087759819E-3</v>
      </c>
    </row>
    <row r="117" spans="1:19" x14ac:dyDescent="0.2">
      <c r="A117" s="1">
        <v>114</v>
      </c>
      <c r="B117" s="2">
        <v>3.2435999999999998</v>
      </c>
      <c r="C117" s="3">
        <v>35.999000000000002</v>
      </c>
      <c r="D117" s="1">
        <v>2616.02</v>
      </c>
      <c r="F117" s="1">
        <v>50</v>
      </c>
      <c r="G117" s="1">
        <v>0.9</v>
      </c>
      <c r="H117" s="1">
        <v>10732</v>
      </c>
      <c r="J117" s="1">
        <v>2458</v>
      </c>
      <c r="K117" s="1">
        <v>63</v>
      </c>
      <c r="L117" s="1">
        <v>2664</v>
      </c>
      <c r="M117" s="1">
        <v>61</v>
      </c>
      <c r="O117" s="5">
        <f t="shared" si="15"/>
        <v>3280.1599441327289</v>
      </c>
      <c r="P117" s="1">
        <f t="shared" si="16"/>
        <v>0.22903466269101752</v>
      </c>
      <c r="Q117" s="1">
        <f t="shared" si="17"/>
        <v>5.8702944465150947E-3</v>
      </c>
      <c r="R117" s="1">
        <f t="shared" si="18"/>
        <v>0.2482295937383526</v>
      </c>
      <c r="S117" s="1">
        <f t="shared" si="19"/>
        <v>5.6839358926574733E-3</v>
      </c>
    </row>
    <row r="118" spans="1:19" x14ac:dyDescent="0.2">
      <c r="A118" s="1">
        <v>115</v>
      </c>
      <c r="B118" s="2">
        <v>3.2334000000000001</v>
      </c>
      <c r="C118" s="3">
        <v>35.939</v>
      </c>
      <c r="D118" s="1">
        <v>2611.85</v>
      </c>
      <c r="F118" s="1">
        <v>50</v>
      </c>
      <c r="G118" s="1">
        <v>0.9</v>
      </c>
      <c r="H118" s="1">
        <v>10253</v>
      </c>
      <c r="J118" s="1">
        <v>2714</v>
      </c>
      <c r="K118" s="1">
        <v>66</v>
      </c>
      <c r="L118" s="1">
        <v>2857</v>
      </c>
      <c r="M118" s="1">
        <v>63</v>
      </c>
      <c r="O118" s="5">
        <f t="shared" si="15"/>
        <v>3269.7109680387916</v>
      </c>
      <c r="P118" s="1">
        <f t="shared" si="16"/>
        <v>0.26470301375207256</v>
      </c>
      <c r="Q118" s="1">
        <f t="shared" si="17"/>
        <v>6.437140349166098E-3</v>
      </c>
      <c r="R118" s="1">
        <f t="shared" si="18"/>
        <v>0.27865015117526576</v>
      </c>
      <c r="S118" s="1">
        <f t="shared" si="19"/>
        <v>6.1445430605676392E-3</v>
      </c>
    </row>
    <row r="119" spans="1:19" x14ac:dyDescent="0.2">
      <c r="A119" s="1">
        <v>116</v>
      </c>
      <c r="B119" s="2">
        <v>3.2138</v>
      </c>
      <c r="C119" s="3">
        <v>35.826999999999998</v>
      </c>
      <c r="D119" s="1">
        <v>2603.9899999999998</v>
      </c>
      <c r="F119" s="1">
        <v>50</v>
      </c>
      <c r="G119" s="1">
        <v>0.9</v>
      </c>
      <c r="H119" s="1">
        <v>10219</v>
      </c>
      <c r="J119" s="1">
        <v>2625</v>
      </c>
      <c r="K119" s="1">
        <v>66</v>
      </c>
      <c r="L119" s="1">
        <v>2628</v>
      </c>
      <c r="M119" s="1">
        <v>61</v>
      </c>
      <c r="O119" s="5">
        <f t="shared" si="15"/>
        <v>3250.0610968550441</v>
      </c>
      <c r="P119" s="1">
        <f t="shared" si="16"/>
        <v>0.25687444955475097</v>
      </c>
      <c r="Q119" s="1">
        <f t="shared" si="17"/>
        <v>6.4585575888051671E-3</v>
      </c>
      <c r="R119" s="1">
        <f t="shared" si="18"/>
        <v>0.25716802035424208</v>
      </c>
      <c r="S119" s="1">
        <f t="shared" si="19"/>
        <v>5.9692729229865937E-3</v>
      </c>
    </row>
    <row r="120" spans="1:19" x14ac:dyDescent="0.2">
      <c r="A120" s="1">
        <v>117</v>
      </c>
      <c r="B120" s="2">
        <v>3.1642000000000001</v>
      </c>
      <c r="C120" s="3">
        <v>35.537999999999997</v>
      </c>
      <c r="D120" s="1">
        <v>2583.77</v>
      </c>
      <c r="F120" s="1">
        <v>25</v>
      </c>
      <c r="G120" s="1">
        <v>0.8</v>
      </c>
      <c r="H120" s="1">
        <v>17335</v>
      </c>
      <c r="J120" s="1">
        <v>2140</v>
      </c>
      <c r="K120" s="1">
        <v>59</v>
      </c>
      <c r="L120" s="1">
        <v>2033</v>
      </c>
      <c r="M120" s="1">
        <v>55</v>
      </c>
      <c r="O120" s="5">
        <f t="shared" si="15"/>
        <v>3199.7835674698799</v>
      </c>
      <c r="P120" s="1">
        <f t="shared" si="16"/>
        <v>0.12344966830112489</v>
      </c>
      <c r="Q120" s="1">
        <f t="shared" si="17"/>
        <v>3.4035188924141911E-3</v>
      </c>
      <c r="R120" s="1">
        <f t="shared" si="18"/>
        <v>0.11727718488606864</v>
      </c>
      <c r="S120" s="1">
        <f t="shared" si="19"/>
        <v>3.1727718488606866E-3</v>
      </c>
    </row>
    <row r="121" spans="1:19" x14ac:dyDescent="0.2">
      <c r="A121" s="1">
        <v>118</v>
      </c>
      <c r="B121" s="2">
        <v>3.1145999999999998</v>
      </c>
      <c r="C121" s="3">
        <v>35.249000000000002</v>
      </c>
      <c r="D121" s="1">
        <v>2563.5300000000002</v>
      </c>
      <c r="F121" s="1">
        <v>75</v>
      </c>
      <c r="G121" s="1">
        <v>2.1</v>
      </c>
      <c r="H121" s="1">
        <v>26078</v>
      </c>
      <c r="J121" s="1">
        <v>2363</v>
      </c>
      <c r="K121" s="1">
        <v>63</v>
      </c>
      <c r="L121" s="1">
        <v>2362</v>
      </c>
      <c r="M121" s="1">
        <v>59</v>
      </c>
      <c r="O121" s="5">
        <f t="shared" si="15"/>
        <v>3149.8488162909944</v>
      </c>
      <c r="P121" s="1">
        <f t="shared" si="16"/>
        <v>9.0612777053455024E-2</v>
      </c>
      <c r="Q121" s="1">
        <f t="shared" si="17"/>
        <v>2.4158294347726051E-3</v>
      </c>
      <c r="R121" s="1">
        <f t="shared" si="18"/>
        <v>9.0574430554490382E-2</v>
      </c>
      <c r="S121" s="1">
        <f t="shared" si="19"/>
        <v>2.2624434389140274E-3</v>
      </c>
    </row>
    <row r="122" spans="1:19" x14ac:dyDescent="0.2">
      <c r="A122" s="1">
        <v>119</v>
      </c>
      <c r="B122" s="2">
        <v>3.0937000000000001</v>
      </c>
      <c r="C122" s="3">
        <v>35.134</v>
      </c>
      <c r="D122" s="1">
        <v>2555.44</v>
      </c>
      <c r="F122" s="1">
        <v>75</v>
      </c>
      <c r="G122" s="1">
        <v>1.8</v>
      </c>
      <c r="H122" s="1">
        <v>27734</v>
      </c>
      <c r="J122" s="1">
        <v>2533</v>
      </c>
      <c r="K122" s="1">
        <v>63</v>
      </c>
      <c r="L122" s="1">
        <v>2533</v>
      </c>
      <c r="M122" s="1">
        <v>61</v>
      </c>
      <c r="O122" s="5">
        <f t="shared" si="15"/>
        <v>3129.9995706186087</v>
      </c>
      <c r="P122" s="1">
        <f t="shared" si="16"/>
        <v>9.1331939136078455E-2</v>
      </c>
      <c r="Q122" s="1">
        <f t="shared" si="17"/>
        <v>2.2715800100959111E-3</v>
      </c>
      <c r="R122" s="1">
        <f t="shared" si="18"/>
        <v>9.1331939136078455E-2</v>
      </c>
      <c r="S122" s="1">
        <f t="shared" si="19"/>
        <v>2.1994663589817551E-3</v>
      </c>
    </row>
    <row r="123" spans="1:19" x14ac:dyDescent="0.2">
      <c r="A123" s="1">
        <v>120</v>
      </c>
      <c r="B123" s="2">
        <v>3.0644</v>
      </c>
      <c r="C123" s="3">
        <v>34.957999999999998</v>
      </c>
      <c r="D123" s="1">
        <v>2543.1999999999998</v>
      </c>
      <c r="F123" s="1">
        <v>75</v>
      </c>
      <c r="G123" s="1">
        <v>1.7</v>
      </c>
      <c r="H123" s="1">
        <v>26746</v>
      </c>
      <c r="J123" s="1">
        <v>2402</v>
      </c>
      <c r="K123" s="1">
        <v>64</v>
      </c>
      <c r="L123" s="1">
        <v>2425</v>
      </c>
      <c r="M123" s="1">
        <v>59</v>
      </c>
      <c r="O123" s="5">
        <f t="shared" si="15"/>
        <v>3100.0873491516727</v>
      </c>
      <c r="P123" s="1">
        <f t="shared" si="16"/>
        <v>8.9807821730352205E-2</v>
      </c>
      <c r="Q123" s="1">
        <f t="shared" si="17"/>
        <v>2.3928811784939804E-3</v>
      </c>
      <c r="R123" s="1">
        <f t="shared" si="18"/>
        <v>9.0667763403873475E-2</v>
      </c>
      <c r="S123" s="1">
        <f t="shared" si="19"/>
        <v>2.2059373364241384E-3</v>
      </c>
    </row>
    <row r="124" spans="1:19" x14ac:dyDescent="0.2">
      <c r="A124" s="1">
        <v>121</v>
      </c>
      <c r="B124" s="2">
        <v>3.0444</v>
      </c>
      <c r="C124" s="3">
        <v>34.840000000000003</v>
      </c>
      <c r="D124" s="1">
        <v>2534.9499999999998</v>
      </c>
      <c r="F124" s="1">
        <v>75</v>
      </c>
      <c r="G124" s="1">
        <v>1.6</v>
      </c>
      <c r="H124" s="1">
        <v>45597</v>
      </c>
      <c r="J124" s="1">
        <v>4360</v>
      </c>
      <c r="K124" s="1">
        <v>85</v>
      </c>
      <c r="L124" s="1">
        <v>4340</v>
      </c>
      <c r="M124" s="1">
        <v>79</v>
      </c>
      <c r="O124" s="5">
        <f t="shared" si="15"/>
        <v>3080.006948459933</v>
      </c>
      <c r="P124" s="1">
        <f t="shared" si="16"/>
        <v>9.5620325898633687E-2</v>
      </c>
      <c r="Q124" s="1">
        <f t="shared" si="17"/>
        <v>1.8641577296751978E-3</v>
      </c>
      <c r="R124" s="1">
        <f t="shared" si="18"/>
        <v>9.5181700550474813E-2</v>
      </c>
      <c r="S124" s="1">
        <f t="shared" si="19"/>
        <v>1.732570125227537E-3</v>
      </c>
    </row>
    <row r="125" spans="1:19" x14ac:dyDescent="0.2">
      <c r="A125" s="1">
        <v>122</v>
      </c>
      <c r="B125" s="2">
        <v>3.0225</v>
      </c>
      <c r="C125" s="3">
        <v>34.71</v>
      </c>
      <c r="D125" s="1">
        <v>2525.85</v>
      </c>
      <c r="F125" s="1">
        <v>100</v>
      </c>
      <c r="G125" s="1">
        <v>1.6</v>
      </c>
      <c r="H125" s="1">
        <v>39128</v>
      </c>
      <c r="J125" s="1">
        <v>4114</v>
      </c>
      <c r="K125" s="1">
        <v>82</v>
      </c>
      <c r="L125" s="1">
        <v>4349</v>
      </c>
      <c r="M125" s="1">
        <v>79</v>
      </c>
      <c r="O125" s="5">
        <f t="shared" si="15"/>
        <v>3057.9333332339411</v>
      </c>
      <c r="P125" s="1">
        <f t="shared" si="16"/>
        <v>0.10514209773052545</v>
      </c>
      <c r="Q125" s="1">
        <f t="shared" si="17"/>
        <v>2.0956859537926806E-3</v>
      </c>
      <c r="R125" s="1">
        <f t="shared" si="18"/>
        <v>0.11114802698834594</v>
      </c>
      <c r="S125" s="1">
        <f t="shared" si="19"/>
        <v>2.0190145164588019E-3</v>
      </c>
    </row>
    <row r="126" spans="1:19" x14ac:dyDescent="0.2">
      <c r="A126" s="1">
        <v>123</v>
      </c>
      <c r="B126" s="2">
        <v>3.0045999999999999</v>
      </c>
      <c r="C126" s="3">
        <v>34.603999999999999</v>
      </c>
      <c r="D126" s="1">
        <v>2518.44</v>
      </c>
      <c r="F126" s="1">
        <v>100</v>
      </c>
      <c r="G126" s="1">
        <v>1.6</v>
      </c>
      <c r="H126" s="1">
        <v>18807</v>
      </c>
      <c r="J126" s="1">
        <v>2567</v>
      </c>
      <c r="K126" s="1">
        <v>64</v>
      </c>
      <c r="L126" s="1">
        <v>2556</v>
      </c>
      <c r="M126" s="1">
        <v>60</v>
      </c>
      <c r="O126" s="5">
        <f t="shared" si="15"/>
        <v>3040.0177415622293</v>
      </c>
      <c r="P126" s="1">
        <f t="shared" si="16"/>
        <v>0.13649173180198862</v>
      </c>
      <c r="Q126" s="1">
        <f t="shared" si="17"/>
        <v>3.4029882490562023E-3</v>
      </c>
      <c r="R126" s="1">
        <f t="shared" si="18"/>
        <v>0.13590684319668209</v>
      </c>
      <c r="S126" s="1">
        <f t="shared" si="19"/>
        <v>3.1903014834901897E-3</v>
      </c>
    </row>
    <row r="127" spans="1:19" x14ac:dyDescent="0.2">
      <c r="A127" s="1">
        <v>124</v>
      </c>
      <c r="B127" s="2">
        <v>2.9849000000000001</v>
      </c>
      <c r="C127" s="3">
        <v>34.484999999999999</v>
      </c>
      <c r="D127" s="1">
        <v>2510.13</v>
      </c>
      <c r="F127" s="1">
        <v>75</v>
      </c>
      <c r="G127" s="1">
        <v>1.5</v>
      </c>
      <c r="H127" s="1">
        <v>17781</v>
      </c>
      <c r="J127" s="1">
        <v>3392</v>
      </c>
      <c r="K127" s="1">
        <v>73</v>
      </c>
      <c r="L127" s="1">
        <v>3371</v>
      </c>
      <c r="M127" s="1">
        <v>68</v>
      </c>
      <c r="O127" s="5">
        <f t="shared" si="15"/>
        <v>3019.9887803780539</v>
      </c>
      <c r="P127" s="1">
        <f t="shared" si="16"/>
        <v>0.19076542376694225</v>
      </c>
      <c r="Q127" s="1">
        <f t="shared" si="17"/>
        <v>4.1055058770597831E-3</v>
      </c>
      <c r="R127" s="1">
        <f t="shared" si="18"/>
        <v>0.18958438782970585</v>
      </c>
      <c r="S127" s="1">
        <f t="shared" si="19"/>
        <v>3.8243068443844551E-3</v>
      </c>
    </row>
    <row r="128" spans="1:19" x14ac:dyDescent="0.2">
      <c r="A128" s="1">
        <v>125</v>
      </c>
      <c r="B128" s="2">
        <v>2.9748000000000001</v>
      </c>
      <c r="C128" s="3">
        <v>34.426000000000002</v>
      </c>
      <c r="D128" s="1">
        <v>2505.9</v>
      </c>
      <c r="F128" s="1">
        <v>75</v>
      </c>
      <c r="G128" s="1">
        <v>1.5</v>
      </c>
      <c r="H128" s="1">
        <v>40912</v>
      </c>
      <c r="J128" s="1">
        <v>9929</v>
      </c>
      <c r="K128" s="1">
        <v>122</v>
      </c>
      <c r="L128" s="1">
        <v>10115</v>
      </c>
      <c r="M128" s="1">
        <v>117</v>
      </c>
      <c r="O128" s="5">
        <f t="shared" si="15"/>
        <v>3009.8189573936761</v>
      </c>
      <c r="P128" s="1">
        <f t="shared" si="16"/>
        <v>0.24269163081736411</v>
      </c>
      <c r="Q128" s="1">
        <f t="shared" si="17"/>
        <v>2.9820101681658192E-3</v>
      </c>
      <c r="R128" s="1">
        <f t="shared" si="18"/>
        <v>0.24723797418850216</v>
      </c>
      <c r="S128" s="1">
        <f t="shared" si="19"/>
        <v>2.8597966366836138E-3</v>
      </c>
    </row>
    <row r="129" spans="1:20" x14ac:dyDescent="0.2">
      <c r="A129" s="1">
        <v>126</v>
      </c>
      <c r="B129" s="2">
        <v>2.9649999999999999</v>
      </c>
      <c r="C129" s="3">
        <v>34.366999999999997</v>
      </c>
      <c r="D129" s="1">
        <v>2501.85</v>
      </c>
      <c r="F129" s="1">
        <v>75</v>
      </c>
      <c r="G129" s="1">
        <v>1.5</v>
      </c>
      <c r="H129" s="1">
        <v>31765</v>
      </c>
      <c r="J129" s="1">
        <v>10152</v>
      </c>
      <c r="K129" s="1">
        <v>122</v>
      </c>
      <c r="L129" s="1">
        <v>10421</v>
      </c>
      <c r="M129" s="1">
        <v>117</v>
      </c>
      <c r="O129" s="5">
        <f t="shared" si="15"/>
        <v>3000.0979658828815</v>
      </c>
      <c r="P129" s="1">
        <f t="shared" si="16"/>
        <v>0.31959704076814105</v>
      </c>
      <c r="Q129" s="1">
        <f t="shared" si="17"/>
        <v>3.8407051786557532E-3</v>
      </c>
      <c r="R129" s="1">
        <f t="shared" si="18"/>
        <v>0.32806548087517706</v>
      </c>
      <c r="S129" s="1">
        <f t="shared" si="19"/>
        <v>3.6832992287108451E-3</v>
      </c>
    </row>
    <row r="130" spans="1:20" x14ac:dyDescent="0.2">
      <c r="A130" s="1">
        <v>127</v>
      </c>
      <c r="B130" s="2">
        <v>2.9548999999999999</v>
      </c>
      <c r="C130" s="3">
        <v>34.307000000000002</v>
      </c>
      <c r="D130" s="1">
        <v>2497.6799999999998</v>
      </c>
      <c r="F130" s="1">
        <v>100</v>
      </c>
      <c r="G130" s="1">
        <v>1.5</v>
      </c>
      <c r="H130" s="1">
        <v>16553</v>
      </c>
      <c r="J130" s="1">
        <v>6758</v>
      </c>
      <c r="K130" s="1">
        <v>102</v>
      </c>
      <c r="L130" s="1">
        <v>6845</v>
      </c>
      <c r="M130" s="1">
        <v>94</v>
      </c>
      <c r="O130" s="5">
        <f t="shared" si="15"/>
        <v>2990.105374358815</v>
      </c>
      <c r="P130" s="1">
        <f t="shared" si="16"/>
        <v>0.40826436295535551</v>
      </c>
      <c r="Q130" s="1">
        <f t="shared" si="17"/>
        <v>6.162025010572102E-3</v>
      </c>
      <c r="R130" s="1">
        <f t="shared" si="18"/>
        <v>0.41352020781731408</v>
      </c>
      <c r="S130" s="1">
        <f t="shared" si="19"/>
        <v>5.6787289313115445E-3</v>
      </c>
    </row>
    <row r="131" spans="1:20" x14ac:dyDescent="0.2">
      <c r="A131" s="1">
        <v>128</v>
      </c>
      <c r="B131" s="2">
        <v>2.9451000000000001</v>
      </c>
      <c r="C131" s="3">
        <v>34.247</v>
      </c>
      <c r="D131" s="1">
        <v>2493.44</v>
      </c>
      <c r="F131" s="1">
        <v>50</v>
      </c>
      <c r="G131" s="1">
        <v>1.3</v>
      </c>
      <c r="H131" s="1">
        <v>23732</v>
      </c>
      <c r="J131" s="1">
        <v>11329</v>
      </c>
      <c r="K131" s="1">
        <v>128</v>
      </c>
      <c r="L131" s="1">
        <v>11517</v>
      </c>
      <c r="M131" s="1">
        <v>123</v>
      </c>
      <c r="O131" s="5">
        <f t="shared" ref="O131:O160" si="20">(D131/45.51754332)^2/1.007</f>
        <v>2979.9621327766872</v>
      </c>
      <c r="P131" s="1">
        <f t="shared" si="16"/>
        <v>0.47737232428788134</v>
      </c>
      <c r="Q131" s="1">
        <f t="shared" si="17"/>
        <v>5.3935614360357325E-3</v>
      </c>
      <c r="R131" s="1">
        <f t="shared" si="18"/>
        <v>0.48529411764705882</v>
      </c>
      <c r="S131" s="1">
        <f t="shared" si="19"/>
        <v>5.1828754424405868E-3</v>
      </c>
    </row>
    <row r="132" spans="1:20" x14ac:dyDescent="0.2">
      <c r="A132" s="1">
        <v>129</v>
      </c>
      <c r="B132" s="2">
        <v>2.9251999999999998</v>
      </c>
      <c r="C132" s="3">
        <v>34.127000000000002</v>
      </c>
      <c r="D132" s="1">
        <v>2485.0700000000002</v>
      </c>
      <c r="F132" s="1">
        <v>50</v>
      </c>
      <c r="G132" s="1">
        <v>1.3</v>
      </c>
      <c r="H132" s="1" t="s">
        <v>41</v>
      </c>
      <c r="O132" s="5">
        <f t="shared" si="20"/>
        <v>2959.9893884392295</v>
      </c>
      <c r="P132" s="1" t="e">
        <f t="shared" ref="P132:P160" si="21">J132/$H132</f>
        <v>#VALUE!</v>
      </c>
      <c r="Q132" s="1" t="e">
        <f t="shared" ref="Q132:Q160" si="22">K132/$H132</f>
        <v>#VALUE!</v>
      </c>
      <c r="R132" s="1" t="e">
        <f t="shared" ref="R132:R160" si="23">L132/$H132</f>
        <v>#VALUE!</v>
      </c>
      <c r="S132" s="1" t="e">
        <f t="shared" ref="S132:S160" si="24">M132/$H132</f>
        <v>#VALUE!</v>
      </c>
      <c r="T132" t="s">
        <v>42</v>
      </c>
    </row>
    <row r="133" spans="1:20" x14ac:dyDescent="0.2">
      <c r="A133" s="1">
        <v>130</v>
      </c>
      <c r="B133" s="2">
        <v>2.9251999999999998</v>
      </c>
      <c r="C133" s="3">
        <v>34.127000000000002</v>
      </c>
      <c r="D133" s="1">
        <v>2485.0700000000002</v>
      </c>
      <c r="F133" s="1">
        <v>50</v>
      </c>
      <c r="G133" s="1">
        <v>1.3</v>
      </c>
      <c r="H133" s="1">
        <v>11226</v>
      </c>
      <c r="J133" s="1">
        <v>3779</v>
      </c>
      <c r="K133" s="1">
        <v>76</v>
      </c>
      <c r="L133" s="1">
        <v>3842</v>
      </c>
      <c r="M133" s="1">
        <v>72</v>
      </c>
      <c r="O133" s="5">
        <f t="shared" si="20"/>
        <v>2959.9893884392295</v>
      </c>
      <c r="P133" s="1">
        <f t="shared" si="21"/>
        <v>0.3366292535186175</v>
      </c>
      <c r="Q133" s="1">
        <f t="shared" si="22"/>
        <v>6.7699982184215215E-3</v>
      </c>
      <c r="R133" s="1">
        <f t="shared" si="23"/>
        <v>0.34224122572599325</v>
      </c>
      <c r="S133" s="1">
        <f t="shared" si="24"/>
        <v>6.4136825227151259E-3</v>
      </c>
    </row>
    <row r="134" spans="1:20" x14ac:dyDescent="0.2">
      <c r="A134" s="1">
        <v>131</v>
      </c>
      <c r="B134" s="2">
        <v>2.9055</v>
      </c>
      <c r="C134" s="3">
        <v>34.008000000000003</v>
      </c>
      <c r="D134" s="1">
        <v>2476.69</v>
      </c>
      <c r="F134" s="1">
        <v>50</v>
      </c>
      <c r="G134" s="1">
        <v>1.3</v>
      </c>
      <c r="H134" s="1">
        <v>14637</v>
      </c>
      <c r="J134" s="1">
        <v>2352</v>
      </c>
      <c r="K134" s="1">
        <v>60</v>
      </c>
      <c r="L134" s="1">
        <v>2274</v>
      </c>
      <c r="M134" s="1">
        <v>57</v>
      </c>
      <c r="O134" s="5">
        <f t="shared" si="20"/>
        <v>2940.0600595948667</v>
      </c>
      <c r="P134" s="1">
        <f t="shared" si="21"/>
        <v>0.1606886657101865</v>
      </c>
      <c r="Q134" s="1">
        <f t="shared" si="22"/>
        <v>4.0992006558721048E-3</v>
      </c>
      <c r="R134" s="1">
        <f t="shared" si="23"/>
        <v>0.15535970485755277</v>
      </c>
      <c r="S134" s="1">
        <f t="shared" si="24"/>
        <v>3.8942406230784996E-3</v>
      </c>
    </row>
    <row r="135" spans="1:20" x14ac:dyDescent="0.2">
      <c r="A135" s="1">
        <v>132</v>
      </c>
      <c r="B135" s="2">
        <v>2.8856000000000002</v>
      </c>
      <c r="C135" s="3">
        <v>33.887</v>
      </c>
      <c r="D135" s="1">
        <v>2468.3200000000002</v>
      </c>
      <c r="F135" s="1">
        <v>50</v>
      </c>
      <c r="G135" s="1">
        <v>1.2</v>
      </c>
      <c r="H135" s="1">
        <v>23908</v>
      </c>
      <c r="J135" s="1">
        <v>2093</v>
      </c>
      <c r="K135" s="1">
        <v>59</v>
      </c>
      <c r="L135" s="1">
        <v>2253</v>
      </c>
      <c r="M135" s="1">
        <v>56</v>
      </c>
      <c r="O135" s="5">
        <f t="shared" si="20"/>
        <v>2920.2217102742525</v>
      </c>
      <c r="P135" s="1">
        <f t="shared" si="21"/>
        <v>8.7543918353689146E-2</v>
      </c>
      <c r="Q135" s="1">
        <f t="shared" si="22"/>
        <v>2.4677932072946296E-3</v>
      </c>
      <c r="R135" s="1">
        <f t="shared" si="23"/>
        <v>9.4236238915844067E-2</v>
      </c>
      <c r="S135" s="1">
        <f t="shared" si="24"/>
        <v>2.3423121967542245E-3</v>
      </c>
    </row>
    <row r="136" spans="1:20" x14ac:dyDescent="0.2">
      <c r="A136" s="1">
        <v>133</v>
      </c>
      <c r="B136" s="2">
        <v>2.8656999999999999</v>
      </c>
      <c r="C136" s="3">
        <v>33.764000000000003</v>
      </c>
      <c r="D136" s="1">
        <v>2459.7199999999998</v>
      </c>
      <c r="F136" s="1">
        <v>50</v>
      </c>
      <c r="G136" s="1">
        <v>1.2</v>
      </c>
      <c r="H136" s="1">
        <v>32611</v>
      </c>
      <c r="J136" s="1">
        <v>2218</v>
      </c>
      <c r="K136" s="1">
        <v>60</v>
      </c>
      <c r="L136" s="1">
        <v>2260</v>
      </c>
      <c r="M136" s="1">
        <v>58</v>
      </c>
      <c r="O136" s="5">
        <f t="shared" si="20"/>
        <v>2899.9081720095865</v>
      </c>
      <c r="P136" s="1">
        <f t="shared" si="21"/>
        <v>6.8013860353868333E-2</v>
      </c>
      <c r="Q136" s="1">
        <f t="shared" si="22"/>
        <v>1.8398699825212352E-3</v>
      </c>
      <c r="R136" s="1">
        <f t="shared" si="23"/>
        <v>6.9301769341633193E-2</v>
      </c>
      <c r="S136" s="1">
        <f t="shared" si="24"/>
        <v>1.7785409831038606E-3</v>
      </c>
    </row>
    <row r="137" spans="1:20" x14ac:dyDescent="0.2">
      <c r="A137" s="1">
        <v>134</v>
      </c>
      <c r="B137" s="2">
        <v>2.7660999999999998</v>
      </c>
      <c r="C137" s="3">
        <v>33.154000000000003</v>
      </c>
      <c r="D137" s="1">
        <v>2416.96</v>
      </c>
      <c r="F137" s="1">
        <v>25</v>
      </c>
      <c r="G137" s="1">
        <v>1</v>
      </c>
      <c r="H137" s="1">
        <v>38210</v>
      </c>
      <c r="J137" s="1">
        <v>1270</v>
      </c>
      <c r="K137" s="1">
        <v>48</v>
      </c>
      <c r="L137" s="1">
        <v>1200</v>
      </c>
      <c r="M137" s="1">
        <v>44</v>
      </c>
      <c r="O137" s="5">
        <f t="shared" si="20"/>
        <v>2799.9599998095546</v>
      </c>
      <c r="P137" s="1">
        <f t="shared" si="21"/>
        <v>3.3237372415598009E-2</v>
      </c>
      <c r="Q137" s="1">
        <f t="shared" si="22"/>
        <v>1.2562156503533107E-3</v>
      </c>
      <c r="R137" s="1">
        <f t="shared" si="23"/>
        <v>3.1405391258832765E-2</v>
      </c>
      <c r="S137" s="1">
        <f t="shared" si="24"/>
        <v>1.1515310128238682E-3</v>
      </c>
    </row>
    <row r="138" spans="1:20" x14ac:dyDescent="0.2">
      <c r="A138" s="1">
        <v>135</v>
      </c>
      <c r="B138" s="2">
        <v>2.7170000000000001</v>
      </c>
      <c r="C138" s="3">
        <v>32.844000000000001</v>
      </c>
      <c r="D138" s="1">
        <v>2395.2199999999998</v>
      </c>
      <c r="F138" s="1">
        <v>150</v>
      </c>
      <c r="G138" s="1">
        <v>2.6</v>
      </c>
      <c r="H138" s="1">
        <v>86900</v>
      </c>
      <c r="J138" s="1">
        <v>2582</v>
      </c>
      <c r="K138" s="1">
        <v>68</v>
      </c>
      <c r="L138" s="1">
        <v>2515</v>
      </c>
      <c r="M138" s="1">
        <v>63</v>
      </c>
      <c r="O138" s="5">
        <f t="shared" si="20"/>
        <v>2749.8165390338199</v>
      </c>
      <c r="P138" s="1">
        <f t="shared" si="21"/>
        <v>2.9712313003452243E-2</v>
      </c>
      <c r="Q138" s="1">
        <f t="shared" si="22"/>
        <v>7.8250863060989645E-4</v>
      </c>
      <c r="R138" s="1">
        <f t="shared" si="23"/>
        <v>2.8941311852704259E-2</v>
      </c>
      <c r="S138" s="1">
        <f t="shared" si="24"/>
        <v>7.2497123130034523E-4</v>
      </c>
    </row>
    <row r="139" spans="1:20" x14ac:dyDescent="0.2">
      <c r="A139" s="1">
        <v>136</v>
      </c>
      <c r="B139" s="2">
        <v>2.6676000000000002</v>
      </c>
      <c r="C139" s="3">
        <v>32.531999999999996</v>
      </c>
      <c r="D139" s="1">
        <v>2373.42</v>
      </c>
      <c r="F139" s="1">
        <v>150</v>
      </c>
      <c r="G139" s="1">
        <v>2.6</v>
      </c>
      <c r="H139" s="1">
        <v>126550</v>
      </c>
      <c r="J139" s="1">
        <v>2951</v>
      </c>
      <c r="K139" s="1">
        <v>74</v>
      </c>
      <c r="L139" s="1">
        <v>3087</v>
      </c>
      <c r="M139" s="1">
        <v>69</v>
      </c>
      <c r="O139" s="5">
        <f t="shared" si="20"/>
        <v>2699.98963171374</v>
      </c>
      <c r="P139" s="1">
        <f t="shared" si="21"/>
        <v>2.331884630580798E-2</v>
      </c>
      <c r="Q139" s="1">
        <f t="shared" si="22"/>
        <v>5.8474911102331095E-4</v>
      </c>
      <c r="R139" s="1">
        <f t="shared" si="23"/>
        <v>2.4393520347688661E-2</v>
      </c>
      <c r="S139" s="1">
        <f t="shared" si="24"/>
        <v>5.4523903595416834E-4</v>
      </c>
    </row>
    <row r="140" spans="1:20" x14ac:dyDescent="0.2">
      <c r="A140" s="1">
        <v>137</v>
      </c>
      <c r="B140" s="2">
        <v>2.5680000000000001</v>
      </c>
      <c r="C140" s="3">
        <v>31.9</v>
      </c>
      <c r="D140" s="1">
        <v>2329</v>
      </c>
      <c r="F140" s="1">
        <v>100</v>
      </c>
      <c r="G140" s="1">
        <v>2.2999999999999998</v>
      </c>
      <c r="H140" s="1">
        <v>177347</v>
      </c>
      <c r="J140" s="1">
        <v>3201</v>
      </c>
      <c r="K140" s="1">
        <v>77</v>
      </c>
      <c r="L140" s="1">
        <v>3361</v>
      </c>
      <c r="M140" s="1">
        <v>74</v>
      </c>
      <c r="O140" s="5">
        <f t="shared" si="20"/>
        <v>2599.8714690255902</v>
      </c>
      <c r="P140" s="1">
        <f t="shared" si="21"/>
        <v>1.8049360857527896E-2</v>
      </c>
      <c r="Q140" s="1">
        <f t="shared" si="22"/>
        <v>4.3417706530135834E-4</v>
      </c>
      <c r="R140" s="1">
        <f t="shared" si="23"/>
        <v>1.8951546967245006E-2</v>
      </c>
      <c r="S140" s="1">
        <f t="shared" si="24"/>
        <v>4.1726107574416256E-4</v>
      </c>
    </row>
    <row r="141" spans="1:20" x14ac:dyDescent="0.2">
      <c r="A141" s="1">
        <v>138</v>
      </c>
      <c r="B141" s="2">
        <v>2.4687999999999999</v>
      </c>
      <c r="C141" s="3">
        <v>31.257000000000001</v>
      </c>
      <c r="D141" s="1">
        <v>2283.89</v>
      </c>
      <c r="F141" s="1">
        <v>100</v>
      </c>
      <c r="G141" s="1">
        <v>1.9</v>
      </c>
      <c r="H141" s="1">
        <v>150069</v>
      </c>
      <c r="J141" s="1">
        <v>2100</v>
      </c>
      <c r="K141" s="1">
        <v>67</v>
      </c>
      <c r="L141" s="1">
        <v>2095</v>
      </c>
      <c r="M141" s="1">
        <v>58</v>
      </c>
      <c r="O141" s="5">
        <f t="shared" si="20"/>
        <v>2500.133888992736</v>
      </c>
      <c r="P141" s="1">
        <f t="shared" si="21"/>
        <v>1.3993562961037922E-2</v>
      </c>
      <c r="Q141" s="1">
        <f t="shared" si="22"/>
        <v>4.4646129447120989E-4</v>
      </c>
      <c r="R141" s="1">
        <f t="shared" si="23"/>
        <v>1.3960244953987832E-2</v>
      </c>
      <c r="S141" s="1">
        <f t="shared" si="24"/>
        <v>3.8648888178104737E-4</v>
      </c>
    </row>
    <row r="142" spans="1:20" x14ac:dyDescent="0.2">
      <c r="A142" s="1">
        <v>139</v>
      </c>
      <c r="B142" s="2">
        <v>2.3698000000000001</v>
      </c>
      <c r="C142" s="3">
        <v>30.599</v>
      </c>
      <c r="D142" s="1">
        <v>2237.65</v>
      </c>
      <c r="F142" s="1">
        <v>175</v>
      </c>
      <c r="G142" s="1">
        <v>3.1</v>
      </c>
      <c r="H142" s="1">
        <v>146554</v>
      </c>
      <c r="J142" s="1">
        <v>1614</v>
      </c>
      <c r="K142" s="1">
        <v>57</v>
      </c>
      <c r="L142" s="1">
        <v>1696</v>
      </c>
      <c r="M142" s="1">
        <v>54</v>
      </c>
      <c r="O142" s="5">
        <f t="shared" si="20"/>
        <v>2399.9224949531354</v>
      </c>
      <c r="P142" s="1">
        <f t="shared" si="21"/>
        <v>1.1013005445091912E-2</v>
      </c>
      <c r="Q142" s="1">
        <f t="shared" si="22"/>
        <v>3.889351365367032E-4</v>
      </c>
      <c r="R142" s="1">
        <f t="shared" si="23"/>
        <v>1.1572526167828922E-2</v>
      </c>
      <c r="S142" s="1">
        <f t="shared" si="24"/>
        <v>3.6846486619266619E-4</v>
      </c>
    </row>
    <row r="143" spans="1:20" x14ac:dyDescent="0.2">
      <c r="A143" s="1">
        <v>140</v>
      </c>
      <c r="B143" s="2">
        <v>2.2723</v>
      </c>
      <c r="C143" s="3">
        <v>29.940999999999999</v>
      </c>
      <c r="D143" s="1">
        <v>2191.4</v>
      </c>
      <c r="F143" s="1">
        <v>175</v>
      </c>
      <c r="G143" s="1">
        <v>3.2</v>
      </c>
      <c r="H143" s="1">
        <v>211291</v>
      </c>
      <c r="J143" s="1">
        <v>1877</v>
      </c>
      <c r="K143" s="1">
        <v>61</v>
      </c>
      <c r="L143" s="1">
        <v>1898</v>
      </c>
      <c r="M143" s="1">
        <v>57</v>
      </c>
      <c r="O143" s="5">
        <f t="shared" si="20"/>
        <v>2301.7397383688849</v>
      </c>
      <c r="P143" s="1">
        <f t="shared" si="21"/>
        <v>8.8834829689859018E-3</v>
      </c>
      <c r="Q143" s="1">
        <f t="shared" si="22"/>
        <v>2.8870136446890779E-4</v>
      </c>
      <c r="R143" s="1">
        <f t="shared" si="23"/>
        <v>8.9828719633112623E-3</v>
      </c>
      <c r="S143" s="1">
        <f t="shared" si="24"/>
        <v>2.6977012745455322E-4</v>
      </c>
    </row>
    <row r="144" spans="1:20" x14ac:dyDescent="0.2">
      <c r="A144" s="1">
        <v>141</v>
      </c>
      <c r="B144" s="2">
        <v>2.1715</v>
      </c>
      <c r="C144" s="3">
        <v>29.244</v>
      </c>
      <c r="D144" s="1">
        <v>2142.5</v>
      </c>
      <c r="F144" s="1">
        <v>150</v>
      </c>
      <c r="G144" s="1">
        <v>2.6</v>
      </c>
      <c r="H144" s="1">
        <v>211012</v>
      </c>
      <c r="J144" s="1">
        <v>1626</v>
      </c>
      <c r="K144" s="1">
        <v>57</v>
      </c>
      <c r="L144" s="1">
        <v>1858</v>
      </c>
      <c r="M144" s="1">
        <v>55</v>
      </c>
      <c r="O144" s="5">
        <f t="shared" si="20"/>
        <v>2200.1615071057586</v>
      </c>
      <c r="P144" s="1">
        <f t="shared" si="21"/>
        <v>7.7057228972759843E-3</v>
      </c>
      <c r="Q144" s="1">
        <f t="shared" si="22"/>
        <v>2.7012681743218393E-4</v>
      </c>
      <c r="R144" s="1">
        <f t="shared" si="23"/>
        <v>8.8051864348946979E-3</v>
      </c>
      <c r="S144" s="1">
        <f t="shared" si="24"/>
        <v>2.6064868348719505E-4</v>
      </c>
    </row>
    <row r="145" spans="1:20" x14ac:dyDescent="0.2">
      <c r="A145" s="1">
        <v>142</v>
      </c>
      <c r="B145" s="2">
        <v>2.0712000000000002</v>
      </c>
      <c r="C145" s="3">
        <v>28.536000000000001</v>
      </c>
      <c r="D145" s="1">
        <v>2093.17</v>
      </c>
      <c r="H145" s="1" t="s">
        <v>41</v>
      </c>
      <c r="O145" s="5">
        <f t="shared" si="20"/>
        <v>2100.0126186477623</v>
      </c>
      <c r="P145" s="1" t="e">
        <f t="shared" si="21"/>
        <v>#VALUE!</v>
      </c>
      <c r="Q145" s="1" t="e">
        <f t="shared" si="22"/>
        <v>#VALUE!</v>
      </c>
      <c r="R145" s="1" t="e">
        <f t="shared" si="23"/>
        <v>#VALUE!</v>
      </c>
      <c r="S145" s="1" t="e">
        <f t="shared" si="24"/>
        <v>#VALUE!</v>
      </c>
      <c r="T145" t="s">
        <v>43</v>
      </c>
    </row>
    <row r="146" spans="1:20" x14ac:dyDescent="0.2">
      <c r="A146" s="1">
        <v>143</v>
      </c>
      <c r="B146" s="2">
        <v>2.0710999999999999</v>
      </c>
      <c r="C146" s="3">
        <v>28.536000000000001</v>
      </c>
      <c r="D146" s="1">
        <v>2093.12</v>
      </c>
      <c r="F146" s="1">
        <v>100</v>
      </c>
      <c r="G146" s="1">
        <v>2.2999999999999998</v>
      </c>
      <c r="H146" s="1">
        <v>190546</v>
      </c>
      <c r="J146" s="1">
        <v>1385</v>
      </c>
      <c r="K146" s="1">
        <v>51</v>
      </c>
      <c r="L146" s="1">
        <v>1494</v>
      </c>
      <c r="M146" s="1">
        <v>49</v>
      </c>
      <c r="O146" s="5">
        <f t="shared" si="20"/>
        <v>2099.9122929438331</v>
      </c>
      <c r="P146" s="1">
        <f t="shared" si="21"/>
        <v>7.2685860632078344E-3</v>
      </c>
      <c r="Q146" s="1">
        <f t="shared" si="22"/>
        <v>2.6765190557660615E-4</v>
      </c>
      <c r="R146" s="1">
        <f t="shared" si="23"/>
        <v>7.840626410420581E-3</v>
      </c>
      <c r="S146" s="1">
        <f t="shared" si="24"/>
        <v>2.5715575241673928E-4</v>
      </c>
    </row>
    <row r="147" spans="1:20" x14ac:dyDescent="0.2">
      <c r="A147" s="1">
        <v>144</v>
      </c>
      <c r="B147" s="2">
        <v>2.0114999999999998</v>
      </c>
      <c r="C147" s="3">
        <v>28.106999999999999</v>
      </c>
      <c r="D147" s="1">
        <v>2063.06</v>
      </c>
      <c r="F147" s="1">
        <v>75</v>
      </c>
      <c r="G147" s="1">
        <v>2.2000000000000002</v>
      </c>
      <c r="H147" s="1">
        <v>202838</v>
      </c>
      <c r="J147" s="1">
        <v>1755</v>
      </c>
      <c r="K147" s="1">
        <v>56</v>
      </c>
      <c r="L147" s="1">
        <v>1764</v>
      </c>
      <c r="M147" s="1">
        <v>52</v>
      </c>
      <c r="O147" s="5">
        <f t="shared" si="20"/>
        <v>2040.0303028014023</v>
      </c>
      <c r="P147" s="1">
        <f t="shared" si="21"/>
        <v>8.6522249282678793E-3</v>
      </c>
      <c r="Q147" s="1">
        <f t="shared" si="22"/>
        <v>2.7608239087350498E-4</v>
      </c>
      <c r="R147" s="1">
        <f t="shared" si="23"/>
        <v>8.6965953125154056E-3</v>
      </c>
      <c r="S147" s="1">
        <f t="shared" si="24"/>
        <v>2.5636222009682601E-4</v>
      </c>
    </row>
    <row r="148" spans="1:20" x14ac:dyDescent="0.2">
      <c r="A148" s="1">
        <v>145</v>
      </c>
      <c r="B148" s="2">
        <v>2.0011999999999999</v>
      </c>
      <c r="C148" s="3">
        <v>28.033999999999999</v>
      </c>
      <c r="D148" s="1">
        <v>2057.98</v>
      </c>
      <c r="F148" s="1">
        <v>75</v>
      </c>
      <c r="G148" s="1">
        <v>2.1</v>
      </c>
      <c r="H148" s="1">
        <v>217621</v>
      </c>
      <c r="J148" s="1">
        <v>1937</v>
      </c>
      <c r="K148" s="1">
        <v>61</v>
      </c>
      <c r="L148" s="1">
        <v>1800</v>
      </c>
      <c r="M148" s="1">
        <v>56</v>
      </c>
      <c r="O148" s="5">
        <f t="shared" si="20"/>
        <v>2029.9960868550493</v>
      </c>
      <c r="P148" s="1">
        <f t="shared" si="21"/>
        <v>8.9007954195596938E-3</v>
      </c>
      <c r="Q148" s="1">
        <f t="shared" si="22"/>
        <v>2.8030383097219478E-4</v>
      </c>
      <c r="R148" s="1">
        <f t="shared" si="23"/>
        <v>8.2712605860647635E-3</v>
      </c>
      <c r="S148" s="1">
        <f t="shared" si="24"/>
        <v>2.573281071220149E-4</v>
      </c>
      <c r="T148" t="s">
        <v>44</v>
      </c>
    </row>
    <row r="149" spans="1:20" x14ac:dyDescent="0.2">
      <c r="A149" s="1">
        <v>146</v>
      </c>
      <c r="B149" s="2">
        <v>1.9913000000000001</v>
      </c>
      <c r="C149" s="3">
        <v>27.962</v>
      </c>
      <c r="D149" s="1">
        <v>2052.9699999999998</v>
      </c>
      <c r="F149" s="1">
        <v>75</v>
      </c>
      <c r="G149" s="1">
        <v>2.2000000000000002</v>
      </c>
      <c r="H149" s="1">
        <v>176598</v>
      </c>
      <c r="J149" s="1">
        <v>1610</v>
      </c>
      <c r="K149" s="1">
        <v>52</v>
      </c>
      <c r="L149" s="1">
        <v>1622</v>
      </c>
      <c r="M149" s="1">
        <v>51</v>
      </c>
      <c r="O149" s="5">
        <f t="shared" si="20"/>
        <v>2020.1243670155159</v>
      </c>
      <c r="P149" s="1">
        <f t="shared" si="21"/>
        <v>9.1167510390831145E-3</v>
      </c>
      <c r="Q149" s="1">
        <f t="shared" si="22"/>
        <v>2.9445407082752921E-4</v>
      </c>
      <c r="R149" s="1">
        <f t="shared" si="23"/>
        <v>9.1847019785048535E-3</v>
      </c>
      <c r="S149" s="1">
        <f t="shared" si="24"/>
        <v>2.8879149254238442E-4</v>
      </c>
    </row>
    <row r="150" spans="1:20" s="26" customFormat="1" x14ac:dyDescent="0.2">
      <c r="A150" s="22">
        <v>147</v>
      </c>
      <c r="B150" s="23">
        <v>1.9815</v>
      </c>
      <c r="C150" s="24">
        <v>27.888999999999999</v>
      </c>
      <c r="D150" s="22">
        <v>2047.84</v>
      </c>
      <c r="E150" s="25"/>
      <c r="F150" s="22">
        <v>75</v>
      </c>
      <c r="G150" s="22">
        <v>2.2000000000000002</v>
      </c>
      <c r="H150" s="22">
        <v>147233</v>
      </c>
      <c r="I150" s="25"/>
      <c r="J150" s="22">
        <v>1383</v>
      </c>
      <c r="K150" s="22">
        <v>50</v>
      </c>
      <c r="L150" s="22">
        <v>1466</v>
      </c>
      <c r="M150" s="22">
        <v>48</v>
      </c>
      <c r="N150" s="25"/>
      <c r="O150" s="27">
        <f t="shared" si="20"/>
        <v>2010.0411314339974</v>
      </c>
      <c r="P150" s="22">
        <f t="shared" si="21"/>
        <v>9.3932746055571774E-3</v>
      </c>
      <c r="Q150" s="22">
        <f t="shared" si="22"/>
        <v>3.3959778038890738E-4</v>
      </c>
      <c r="R150" s="22">
        <f t="shared" si="23"/>
        <v>9.9570069210027645E-3</v>
      </c>
      <c r="S150" s="22">
        <f t="shared" si="24"/>
        <v>3.2601386917335107E-4</v>
      </c>
    </row>
    <row r="151" spans="1:20" x14ac:dyDescent="0.2">
      <c r="A151" s="1">
        <v>148</v>
      </c>
      <c r="B151" s="2">
        <v>3.2111000000000001</v>
      </c>
      <c r="C151" s="3">
        <v>35.643000000000001</v>
      </c>
      <c r="D151" s="1">
        <v>2603.5520000000001</v>
      </c>
      <c r="F151" s="1">
        <v>70</v>
      </c>
      <c r="G151" s="1">
        <v>2</v>
      </c>
      <c r="H151" s="1">
        <v>29007</v>
      </c>
      <c r="J151" s="1">
        <v>5815</v>
      </c>
      <c r="K151" s="1">
        <v>96</v>
      </c>
      <c r="L151" s="1">
        <v>7272</v>
      </c>
      <c r="M151" s="28">
        <v>101</v>
      </c>
      <c r="O151" s="5">
        <f t="shared" si="20"/>
        <v>3248.967846082659</v>
      </c>
      <c r="P151" s="1">
        <f t="shared" si="21"/>
        <v>0.20046885234598547</v>
      </c>
      <c r="Q151" s="1">
        <f t="shared" si="22"/>
        <v>3.3095459716620127E-3</v>
      </c>
      <c r="R151" s="1">
        <f t="shared" si="23"/>
        <v>0.25069810735339748</v>
      </c>
      <c r="S151" s="1">
        <f t="shared" si="24"/>
        <v>3.4819181576860756E-3</v>
      </c>
      <c r="T151" t="s">
        <v>45</v>
      </c>
    </row>
    <row r="152" spans="1:20" x14ac:dyDescent="0.2">
      <c r="A152" s="1">
        <v>149</v>
      </c>
      <c r="B152" s="2">
        <v>3.202</v>
      </c>
      <c r="C152" s="3">
        <v>35.588999999999999</v>
      </c>
      <c r="D152" s="1">
        <v>2599.9349999999999</v>
      </c>
      <c r="F152" s="1">
        <v>70</v>
      </c>
      <c r="G152" s="1">
        <v>2</v>
      </c>
      <c r="H152" s="1">
        <v>23241</v>
      </c>
      <c r="J152" s="1">
        <v>3919</v>
      </c>
      <c r="K152" s="1">
        <v>79</v>
      </c>
      <c r="L152" s="1">
        <v>4754</v>
      </c>
      <c r="M152" s="28">
        <v>82</v>
      </c>
      <c r="O152" s="5">
        <f t="shared" si="20"/>
        <v>3239.9468211388316</v>
      </c>
      <c r="P152" s="1">
        <f t="shared" si="21"/>
        <v>0.16862441375155973</v>
      </c>
      <c r="Q152" s="1">
        <f t="shared" si="22"/>
        <v>3.399165268275892E-3</v>
      </c>
      <c r="R152" s="1">
        <f t="shared" si="23"/>
        <v>0.20455229981498213</v>
      </c>
      <c r="S152" s="1">
        <f t="shared" si="24"/>
        <v>3.5282474936534571E-3</v>
      </c>
    </row>
    <row r="153" spans="1:20" x14ac:dyDescent="0.2">
      <c r="A153" s="1">
        <v>150</v>
      </c>
      <c r="B153" s="2">
        <v>3.1918000000000002</v>
      </c>
      <c r="C153" s="3">
        <v>35.530999999999999</v>
      </c>
      <c r="D153" s="1">
        <v>2595.875</v>
      </c>
      <c r="F153" s="1">
        <v>75</v>
      </c>
      <c r="G153" s="1">
        <v>2.2000000000000002</v>
      </c>
      <c r="H153" s="1">
        <v>31479</v>
      </c>
      <c r="J153" s="1">
        <v>4499</v>
      </c>
      <c r="K153" s="1">
        <v>87</v>
      </c>
      <c r="L153" s="1">
        <v>5569</v>
      </c>
      <c r="M153" s="28">
        <v>89</v>
      </c>
      <c r="O153" s="5">
        <f t="shared" si="20"/>
        <v>3229.83586570736</v>
      </c>
      <c r="P153" s="1">
        <f t="shared" si="21"/>
        <v>0.14292067727691476</v>
      </c>
      <c r="Q153" s="1">
        <f t="shared" si="22"/>
        <v>2.7637472600781474E-3</v>
      </c>
      <c r="R153" s="1">
        <f t="shared" si="23"/>
        <v>0.17691159185488739</v>
      </c>
      <c r="S153" s="1">
        <f t="shared" si="24"/>
        <v>2.8272816798500587E-3</v>
      </c>
    </row>
    <row r="154" spans="1:20" x14ac:dyDescent="0.2">
      <c r="A154" s="1">
        <v>151</v>
      </c>
      <c r="B154" s="2">
        <v>3.1816</v>
      </c>
      <c r="C154" s="3">
        <v>35.472999999999999</v>
      </c>
      <c r="D154" s="1">
        <v>2591.83</v>
      </c>
      <c r="F154" s="1">
        <v>75</v>
      </c>
      <c r="G154" s="1">
        <v>2.4</v>
      </c>
      <c r="H154" s="1">
        <v>30753</v>
      </c>
      <c r="J154" s="1">
        <v>3823</v>
      </c>
      <c r="K154" s="1">
        <v>78</v>
      </c>
      <c r="L154" s="1">
        <v>4690</v>
      </c>
      <c r="M154" s="28">
        <v>82</v>
      </c>
      <c r="O154" s="5">
        <f t="shared" si="20"/>
        <v>3219.7779799392401</v>
      </c>
      <c r="P154" s="1">
        <f t="shared" si="21"/>
        <v>0.12431307514714011</v>
      </c>
      <c r="Q154" s="1">
        <f t="shared" si="22"/>
        <v>2.5363379182518778E-3</v>
      </c>
      <c r="R154" s="1">
        <f t="shared" si="23"/>
        <v>0.15250544662309368</v>
      </c>
      <c r="S154" s="1">
        <f t="shared" si="24"/>
        <v>2.6664065294442819E-3</v>
      </c>
    </row>
    <row r="155" spans="1:20" x14ac:dyDescent="0.2">
      <c r="A155" s="1">
        <v>152</v>
      </c>
      <c r="B155" s="2">
        <v>3.1720000000000002</v>
      </c>
      <c r="C155" s="3">
        <v>35.415999999999997</v>
      </c>
      <c r="D155" s="1">
        <v>2587.81</v>
      </c>
      <c r="F155" s="1">
        <v>75</v>
      </c>
      <c r="G155" s="1">
        <v>2.6</v>
      </c>
      <c r="H155" s="1">
        <v>44396</v>
      </c>
      <c r="J155" s="1">
        <v>4761</v>
      </c>
      <c r="K155" s="1">
        <v>89</v>
      </c>
      <c r="L155" s="1">
        <v>5832</v>
      </c>
      <c r="M155" s="28">
        <v>93</v>
      </c>
      <c r="O155" s="5">
        <f t="shared" si="20"/>
        <v>3209.7977963544013</v>
      </c>
      <c r="P155" s="1">
        <f t="shared" si="21"/>
        <v>0.10723939093612037</v>
      </c>
      <c r="Q155" s="1">
        <f t="shared" si="22"/>
        <v>2.0046851067663752E-3</v>
      </c>
      <c r="R155" s="1">
        <f t="shared" si="23"/>
        <v>0.13136318587260112</v>
      </c>
      <c r="S155" s="1">
        <f t="shared" si="24"/>
        <v>2.0947833138120551E-3</v>
      </c>
    </row>
    <row r="156" spans="1:20" x14ac:dyDescent="0.2">
      <c r="A156" s="1">
        <v>153</v>
      </c>
      <c r="B156" s="2">
        <v>2.8641000000000001</v>
      </c>
      <c r="C156" s="3">
        <v>33.594999999999999</v>
      </c>
      <c r="D156" s="1">
        <v>2459.62</v>
      </c>
      <c r="F156" s="1">
        <v>75</v>
      </c>
      <c r="G156" s="1">
        <v>2.4</v>
      </c>
      <c r="H156" s="1">
        <v>79321</v>
      </c>
      <c r="J156" s="1">
        <v>4542</v>
      </c>
      <c r="K156" s="1">
        <v>84</v>
      </c>
      <c r="L156" s="1">
        <v>5040</v>
      </c>
      <c r="M156" s="28">
        <v>83</v>
      </c>
      <c r="O156" s="5">
        <f t="shared" si="20"/>
        <v>2899.6723850725307</v>
      </c>
      <c r="P156" s="1">
        <f t="shared" si="21"/>
        <v>5.7261002760933426E-2</v>
      </c>
      <c r="Q156" s="1">
        <f t="shared" si="22"/>
        <v>1.0589881620251887E-3</v>
      </c>
      <c r="R156" s="1">
        <f t="shared" si="23"/>
        <v>6.3539289721511322E-2</v>
      </c>
      <c r="S156" s="1">
        <f t="shared" si="24"/>
        <v>1.0463811600963176E-3</v>
      </c>
    </row>
    <row r="157" spans="1:20" x14ac:dyDescent="0.2">
      <c r="A157" s="1">
        <v>154</v>
      </c>
      <c r="B157" s="2">
        <v>2.8393999999999999</v>
      </c>
      <c r="C157" s="3">
        <v>33.442</v>
      </c>
      <c r="D157" s="1">
        <v>2449.0500000000002</v>
      </c>
      <c r="F157" s="1">
        <v>77</v>
      </c>
      <c r="G157" s="1">
        <v>3.2</v>
      </c>
      <c r="H157" s="1">
        <v>69480</v>
      </c>
      <c r="J157" s="1">
        <v>3141</v>
      </c>
      <c r="K157" s="1">
        <v>70</v>
      </c>
      <c r="L157" s="1">
        <v>3858</v>
      </c>
      <c r="M157" s="28">
        <v>73</v>
      </c>
      <c r="O157" s="5">
        <f t="shared" si="20"/>
        <v>2874.803762871486</v>
      </c>
      <c r="P157" s="1">
        <f t="shared" si="21"/>
        <v>4.5207253886010365E-2</v>
      </c>
      <c r="Q157" s="1">
        <f t="shared" si="22"/>
        <v>1.0074841681059297E-3</v>
      </c>
      <c r="R157" s="1">
        <f t="shared" si="23"/>
        <v>5.5526770293609674E-2</v>
      </c>
      <c r="S157" s="1">
        <f t="shared" si="24"/>
        <v>1.0506620610247553E-3</v>
      </c>
    </row>
    <row r="158" spans="1:20" x14ac:dyDescent="0.2">
      <c r="A158" s="1">
        <v>155</v>
      </c>
      <c r="B158" s="2">
        <v>2.8140999999999998</v>
      </c>
      <c r="C158" s="3">
        <v>33.29</v>
      </c>
      <c r="D158" s="1">
        <v>2439</v>
      </c>
      <c r="F158" s="1">
        <v>77</v>
      </c>
      <c r="G158" s="1">
        <v>3</v>
      </c>
      <c r="H158" s="1">
        <v>25179</v>
      </c>
      <c r="J158" s="1">
        <v>876</v>
      </c>
      <c r="K158" s="1">
        <v>41</v>
      </c>
      <c r="L158" s="1">
        <v>970</v>
      </c>
      <c r="M158" s="28">
        <v>40</v>
      </c>
      <c r="O158" s="5">
        <f t="shared" si="20"/>
        <v>2851.2579004313006</v>
      </c>
      <c r="P158" s="1">
        <f t="shared" si="21"/>
        <v>3.4790897176218277E-2</v>
      </c>
      <c r="Q158" s="1">
        <f t="shared" si="22"/>
        <v>1.6283410778823622E-3</v>
      </c>
      <c r="R158" s="1">
        <f t="shared" si="23"/>
        <v>3.8524166964533937E-2</v>
      </c>
      <c r="S158" s="1">
        <f t="shared" si="24"/>
        <v>1.5886254418364511E-3</v>
      </c>
      <c r="T158" t="s">
        <v>46</v>
      </c>
    </row>
    <row r="159" spans="1:20" x14ac:dyDescent="0.2">
      <c r="A159" s="1">
        <v>156</v>
      </c>
      <c r="B159" s="2">
        <v>2.8136000000000001</v>
      </c>
      <c r="C159" s="3">
        <v>33.29</v>
      </c>
      <c r="D159" s="1">
        <v>2438.1950000000002</v>
      </c>
      <c r="F159" s="1">
        <v>72</v>
      </c>
      <c r="G159" s="1">
        <v>2</v>
      </c>
      <c r="H159" s="1">
        <v>78483</v>
      </c>
      <c r="J159" s="1">
        <v>3063</v>
      </c>
      <c r="K159" s="1">
        <v>69</v>
      </c>
      <c r="L159" s="1">
        <v>3488</v>
      </c>
      <c r="M159" s="28">
        <v>72</v>
      </c>
      <c r="O159" s="5">
        <f t="shared" si="20"/>
        <v>2849.3760768721804</v>
      </c>
      <c r="P159" s="1">
        <f t="shared" si="21"/>
        <v>3.902756010855854E-2</v>
      </c>
      <c r="Q159" s="1">
        <f t="shared" si="22"/>
        <v>8.7917128550131876E-4</v>
      </c>
      <c r="R159" s="1">
        <f t="shared" si="23"/>
        <v>4.4442745562733331E-2</v>
      </c>
      <c r="S159" s="1">
        <f t="shared" si="24"/>
        <v>9.1739612400137613E-4</v>
      </c>
      <c r="T159" t="s">
        <v>47</v>
      </c>
    </row>
    <row r="160" spans="1:20" x14ac:dyDescent="0.2">
      <c r="A160" s="1">
        <v>157</v>
      </c>
      <c r="B160" s="2">
        <v>2.7892000000000001</v>
      </c>
      <c r="C160" s="3">
        <v>33.137999999999998</v>
      </c>
      <c r="D160" s="1">
        <v>2427.5810000000001</v>
      </c>
      <c r="F160" s="1">
        <v>50</v>
      </c>
      <c r="G160" s="1">
        <v>1.3</v>
      </c>
      <c r="H160" s="1">
        <v>85131</v>
      </c>
      <c r="J160" s="1">
        <v>2713</v>
      </c>
      <c r="K160" s="1">
        <v>68</v>
      </c>
      <c r="L160" s="1">
        <v>3326</v>
      </c>
      <c r="M160" s="28">
        <v>71</v>
      </c>
      <c r="O160" s="5">
        <f t="shared" si="20"/>
        <v>2824.6221504187479</v>
      </c>
      <c r="P160" s="1">
        <f t="shared" si="21"/>
        <v>3.1868532027111159E-2</v>
      </c>
      <c r="Q160" s="1">
        <f t="shared" si="22"/>
        <v>7.9876895607945404E-4</v>
      </c>
      <c r="R160" s="1">
        <f t="shared" si="23"/>
        <v>3.9069199234121534E-2</v>
      </c>
      <c r="S160" s="1">
        <f t="shared" si="24"/>
        <v>8.3400876296531225E-4</v>
      </c>
    </row>
    <row r="161" spans="1:1" x14ac:dyDescent="0.2">
      <c r="A161" s="1">
        <v>158</v>
      </c>
    </row>
    <row r="162" spans="1:1" x14ac:dyDescent="0.2">
      <c r="A162" s="1">
        <v>159</v>
      </c>
    </row>
    <row r="163" spans="1:1" x14ac:dyDescent="0.2">
      <c r="A163" s="1">
        <v>160</v>
      </c>
    </row>
    <row r="164" spans="1:1" x14ac:dyDescent="0.2">
      <c r="A164" s="1">
        <v>161</v>
      </c>
    </row>
    <row r="165" spans="1:1" x14ac:dyDescent="0.2">
      <c r="A165" s="1">
        <v>162</v>
      </c>
    </row>
    <row r="166" spans="1:1" x14ac:dyDescent="0.2">
      <c r="A166" s="1">
        <v>163</v>
      </c>
    </row>
    <row r="167" spans="1:1" x14ac:dyDescent="0.2">
      <c r="A167" s="1">
        <v>164</v>
      </c>
    </row>
    <row r="168" spans="1:1" x14ac:dyDescent="0.2">
      <c r="A168" s="1">
        <v>165</v>
      </c>
    </row>
    <row r="169" spans="1:1" x14ac:dyDescent="0.2">
      <c r="A169" s="1">
        <v>166</v>
      </c>
    </row>
    <row r="170" spans="1:1" x14ac:dyDescent="0.2">
      <c r="A170" s="1">
        <v>167</v>
      </c>
    </row>
    <row r="171" spans="1:1" x14ac:dyDescent="0.2">
      <c r="A171" s="1">
        <v>168</v>
      </c>
    </row>
    <row r="172" spans="1:1" x14ac:dyDescent="0.2">
      <c r="A172" s="1">
        <v>169</v>
      </c>
    </row>
    <row r="173" spans="1:1" x14ac:dyDescent="0.2">
      <c r="A173" s="1">
        <v>170</v>
      </c>
    </row>
    <row r="174" spans="1:1" x14ac:dyDescent="0.2">
      <c r="A174" s="1">
        <v>171</v>
      </c>
    </row>
    <row r="175" spans="1:1" x14ac:dyDescent="0.2">
      <c r="A175" s="1">
        <v>172</v>
      </c>
    </row>
    <row r="176" spans="1:1" x14ac:dyDescent="0.2">
      <c r="A176" s="1">
        <v>173</v>
      </c>
    </row>
    <row r="177" spans="1:1" x14ac:dyDescent="0.2">
      <c r="A177" s="1">
        <v>174</v>
      </c>
    </row>
    <row r="178" spans="1:1" x14ac:dyDescent="0.2">
      <c r="A178" s="1">
        <v>175</v>
      </c>
    </row>
    <row r="179" spans="1:1" x14ac:dyDescent="0.2">
      <c r="A179" s="1">
        <v>176</v>
      </c>
    </row>
    <row r="180" spans="1:1" x14ac:dyDescent="0.2">
      <c r="A180" s="1">
        <v>177</v>
      </c>
    </row>
    <row r="181" spans="1:1" x14ac:dyDescent="0.2">
      <c r="A181" s="1">
        <v>178</v>
      </c>
    </row>
    <row r="182" spans="1:1" x14ac:dyDescent="0.2">
      <c r="A182" s="1">
        <v>179</v>
      </c>
    </row>
    <row r="183" spans="1:1" x14ac:dyDescent="0.2">
      <c r="A183" s="1">
        <v>180</v>
      </c>
    </row>
    <row r="184" spans="1:1" x14ac:dyDescent="0.2">
      <c r="A184" s="1">
        <v>181</v>
      </c>
    </row>
    <row r="185" spans="1:1" x14ac:dyDescent="0.2">
      <c r="A185" s="1">
        <v>182</v>
      </c>
    </row>
    <row r="186" spans="1:1" x14ac:dyDescent="0.2">
      <c r="A186" s="1">
        <v>183</v>
      </c>
    </row>
    <row r="187" spans="1:1" x14ac:dyDescent="0.2">
      <c r="A187" s="1">
        <v>184</v>
      </c>
    </row>
    <row r="188" spans="1:1" x14ac:dyDescent="0.2">
      <c r="A188" s="1">
        <v>185</v>
      </c>
    </row>
    <row r="189" spans="1:1" x14ac:dyDescent="0.2">
      <c r="A189" s="1">
        <v>186</v>
      </c>
    </row>
    <row r="190" spans="1:1" x14ac:dyDescent="0.2">
      <c r="A190" s="1">
        <v>187</v>
      </c>
    </row>
    <row r="191" spans="1:1" x14ac:dyDescent="0.2">
      <c r="A191" s="1">
        <v>188</v>
      </c>
    </row>
    <row r="192" spans="1:1" x14ac:dyDescent="0.2">
      <c r="A192" s="1">
        <v>189</v>
      </c>
    </row>
    <row r="193" spans="1:1" x14ac:dyDescent="0.2">
      <c r="A193" s="1">
        <v>190</v>
      </c>
    </row>
    <row r="194" spans="1:1" x14ac:dyDescent="0.2">
      <c r="A194" s="1">
        <v>191</v>
      </c>
    </row>
    <row r="195" spans="1:1" x14ac:dyDescent="0.2">
      <c r="A195" s="1">
        <v>192</v>
      </c>
    </row>
    <row r="196" spans="1:1" x14ac:dyDescent="0.2">
      <c r="A196" s="1">
        <v>193</v>
      </c>
    </row>
    <row r="197" spans="1:1" x14ac:dyDescent="0.2">
      <c r="A197" s="1">
        <v>194</v>
      </c>
    </row>
    <row r="198" spans="1:1" x14ac:dyDescent="0.2">
      <c r="A198" s="1">
        <v>195</v>
      </c>
    </row>
    <row r="199" spans="1:1" x14ac:dyDescent="0.2">
      <c r="A199" s="1">
        <v>196</v>
      </c>
    </row>
    <row r="200" spans="1:1" x14ac:dyDescent="0.2">
      <c r="A200" s="1">
        <v>197</v>
      </c>
    </row>
    <row r="201" spans="1:1" x14ac:dyDescent="0.2">
      <c r="A201" s="1">
        <v>198</v>
      </c>
    </row>
    <row r="202" spans="1:1" x14ac:dyDescent="0.2">
      <c r="A202" s="1">
        <v>199</v>
      </c>
    </row>
    <row r="203" spans="1:1" x14ac:dyDescent="0.2">
      <c r="A203" s="1">
        <v>200</v>
      </c>
    </row>
    <row r="204" spans="1:1" x14ac:dyDescent="0.2">
      <c r="A204" s="1">
        <v>201</v>
      </c>
    </row>
    <row r="205" spans="1:1" x14ac:dyDescent="0.2">
      <c r="A205" s="1">
        <v>202</v>
      </c>
    </row>
    <row r="206" spans="1:1" x14ac:dyDescent="0.2">
      <c r="A206" s="1">
        <v>203</v>
      </c>
    </row>
    <row r="207" spans="1:1" x14ac:dyDescent="0.2">
      <c r="A207" s="1">
        <v>204</v>
      </c>
    </row>
    <row r="208" spans="1:1" x14ac:dyDescent="0.2">
      <c r="A208" s="1">
        <v>205</v>
      </c>
    </row>
    <row r="209" spans="1:1" x14ac:dyDescent="0.2">
      <c r="A209" s="1">
        <v>206</v>
      </c>
    </row>
    <row r="210" spans="1:1" x14ac:dyDescent="0.2">
      <c r="A210" s="1">
        <v>207</v>
      </c>
    </row>
    <row r="211" spans="1:1" x14ac:dyDescent="0.2">
      <c r="A211" s="1">
        <v>208</v>
      </c>
    </row>
    <row r="212" spans="1:1" x14ac:dyDescent="0.2">
      <c r="A212" s="1">
        <v>209</v>
      </c>
    </row>
    <row r="213" spans="1:1" x14ac:dyDescent="0.2">
      <c r="A213" s="1">
        <v>210</v>
      </c>
    </row>
    <row r="214" spans="1:1" x14ac:dyDescent="0.2">
      <c r="A214" s="1">
        <v>211</v>
      </c>
    </row>
    <row r="215" spans="1:1" x14ac:dyDescent="0.2">
      <c r="A215" s="1">
        <v>212</v>
      </c>
    </row>
    <row r="216" spans="1:1" x14ac:dyDescent="0.2">
      <c r="A216" s="1">
        <v>213</v>
      </c>
    </row>
    <row r="217" spans="1:1" x14ac:dyDescent="0.2">
      <c r="A217" s="1">
        <v>214</v>
      </c>
    </row>
    <row r="218" spans="1:1" x14ac:dyDescent="0.2">
      <c r="A218" s="1">
        <v>215</v>
      </c>
    </row>
  </sheetData>
  <mergeCells count="1">
    <mergeCell ref="O1:S1"/>
  </mergeCells>
  <pageMargins left="0.7" right="0.7" top="0.75" bottom="0.75" header="0.51180555555555496" footer="0.51180555555555496"/>
  <pageSetup firstPageNumber="0" fitToHeight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288"/>
  <sheetViews>
    <sheetView tabSelected="1" zoomScaleNormal="100" workbookViewId="0">
      <pane ySplit="2" topLeftCell="A3" activePane="bottomLeft" state="frozen"/>
      <selection activeCell="E1" sqref="E1"/>
      <selection pane="bottomLeft" activeCell="Y31" sqref="Y31"/>
    </sheetView>
  </sheetViews>
  <sheetFormatPr baseColWidth="10" defaultColWidth="8.83203125" defaultRowHeight="15" x14ac:dyDescent="0.2"/>
  <cols>
    <col min="1" max="1" width="8.5" customWidth="1"/>
    <col min="2" max="2" width="10.5" style="29" customWidth="1"/>
    <col min="3" max="3" width="11.33203125" style="29" customWidth="1"/>
    <col min="4" max="4" width="9.5" style="29" customWidth="1"/>
    <col min="5" max="5" width="4.5" style="29" customWidth="1"/>
    <col min="6" max="6" width="12.5" style="29" customWidth="1"/>
    <col min="7" max="7" width="13.1640625" style="29" customWidth="1"/>
    <col min="8" max="8" width="9.1640625" style="29" customWidth="1"/>
    <col min="9" max="9" width="4.5" style="29" customWidth="1"/>
    <col min="10" max="13" width="9.1640625" style="29" customWidth="1"/>
    <col min="14" max="14" width="4.5" customWidth="1"/>
    <col min="15" max="15" width="14" customWidth="1"/>
    <col min="16" max="19" width="8.5" customWidth="1"/>
    <col min="20" max="20" width="50.5" customWidth="1"/>
    <col min="21" max="1025" width="8.5" customWidth="1"/>
  </cols>
  <sheetData>
    <row r="1" spans="1:20" x14ac:dyDescent="0.2">
      <c r="A1" s="8" t="s">
        <v>6</v>
      </c>
      <c r="B1" s="6" t="s">
        <v>7</v>
      </c>
      <c r="C1" s="7" t="s">
        <v>8</v>
      </c>
      <c r="D1" s="8" t="s">
        <v>9</v>
      </c>
      <c r="E1" s="9"/>
      <c r="F1" s="8" t="s">
        <v>10</v>
      </c>
      <c r="G1" s="8" t="s">
        <v>11</v>
      </c>
      <c r="H1" s="8" t="s">
        <v>12</v>
      </c>
      <c r="I1" s="9"/>
      <c r="J1" s="8" t="s">
        <v>13</v>
      </c>
      <c r="K1" s="8" t="s">
        <v>14</v>
      </c>
      <c r="L1" s="8" t="s">
        <v>15</v>
      </c>
      <c r="M1" s="8" t="s">
        <v>14</v>
      </c>
      <c r="N1" s="9"/>
      <c r="O1" s="12" t="s">
        <v>48</v>
      </c>
      <c r="P1" s="8" t="s">
        <v>17</v>
      </c>
      <c r="Q1" s="8" t="s">
        <v>18</v>
      </c>
      <c r="R1" s="8" t="s">
        <v>19</v>
      </c>
      <c r="S1" s="8" t="s">
        <v>18</v>
      </c>
    </row>
    <row r="2" spans="1:20" x14ac:dyDescent="0.2">
      <c r="A2" s="1">
        <v>158</v>
      </c>
      <c r="B2" s="2">
        <v>2.6865999999999999</v>
      </c>
      <c r="C2" s="3">
        <v>46.353000000000002</v>
      </c>
      <c r="D2" s="30">
        <v>3357.5059999999999</v>
      </c>
      <c r="E2" s="4"/>
      <c r="F2" s="1">
        <v>100</v>
      </c>
      <c r="G2" s="1">
        <v>5.4</v>
      </c>
      <c r="H2" s="1">
        <v>5.4</v>
      </c>
      <c r="I2" s="4"/>
      <c r="J2" s="1"/>
      <c r="K2" s="1"/>
      <c r="L2" s="1"/>
      <c r="N2" s="4"/>
      <c r="O2" s="5"/>
      <c r="P2" s="1"/>
      <c r="Q2" s="1"/>
      <c r="R2" s="1"/>
      <c r="S2" s="1"/>
      <c r="T2" t="s">
        <v>49</v>
      </c>
    </row>
    <row r="3" spans="1:20" x14ac:dyDescent="0.2">
      <c r="A3" s="1">
        <v>159</v>
      </c>
      <c r="B3" s="2">
        <v>2.6865999999999999</v>
      </c>
      <c r="C3" s="3">
        <v>46.353000000000002</v>
      </c>
      <c r="D3" s="30">
        <v>3357.46</v>
      </c>
      <c r="E3" s="4"/>
      <c r="F3" s="1">
        <v>100</v>
      </c>
      <c r="G3" s="1">
        <v>5.4</v>
      </c>
      <c r="H3" s="1">
        <v>442026</v>
      </c>
      <c r="I3" s="4"/>
      <c r="J3" s="1">
        <v>1800</v>
      </c>
      <c r="K3" s="1">
        <v>128</v>
      </c>
      <c r="L3" s="1">
        <v>1489</v>
      </c>
      <c r="M3" s="1">
        <v>122</v>
      </c>
      <c r="N3" s="4"/>
      <c r="O3" s="5">
        <f>(D3/45.51754332)^2*2^2/4</f>
        <v>5440.8163404020852</v>
      </c>
      <c r="P3" s="1">
        <f t="shared" ref="P3:S6" si="0">J3/$H3</f>
        <v>4.072158651301055E-3</v>
      </c>
      <c r="Q3" s="1">
        <f t="shared" si="0"/>
        <v>2.8957572631474167E-4</v>
      </c>
      <c r="R3" s="1">
        <f t="shared" si="0"/>
        <v>3.3685801287707058E-3</v>
      </c>
      <c r="S3" s="1">
        <f t="shared" si="0"/>
        <v>2.7600186414373818E-4</v>
      </c>
      <c r="T3" t="s">
        <v>50</v>
      </c>
    </row>
    <row r="4" spans="1:20" x14ac:dyDescent="0.2">
      <c r="A4" s="1">
        <v>160</v>
      </c>
      <c r="B4" s="31">
        <v>2.6724999999999999</v>
      </c>
      <c r="C4" s="32">
        <v>46.231999999999999</v>
      </c>
      <c r="D4" s="33">
        <v>3349.2</v>
      </c>
      <c r="E4" s="4"/>
      <c r="F4" s="29">
        <v>150</v>
      </c>
      <c r="G4" s="29">
        <v>4.8</v>
      </c>
      <c r="H4" s="29">
        <v>679982</v>
      </c>
      <c r="I4" s="4"/>
      <c r="J4" s="29">
        <v>1877</v>
      </c>
      <c r="K4" s="29">
        <v>154</v>
      </c>
      <c r="L4" s="29">
        <v>1839</v>
      </c>
      <c r="M4" s="29">
        <v>149</v>
      </c>
      <c r="N4" s="4"/>
      <c r="O4" s="5">
        <f>(D4/45.51754332)^2*2^2/4</f>
        <v>5414.0783533366848</v>
      </c>
      <c r="P4" s="1">
        <f t="shared" si="0"/>
        <v>2.7603671861902226E-3</v>
      </c>
      <c r="Q4" s="1">
        <f t="shared" si="0"/>
        <v>2.2647658320367305E-4</v>
      </c>
      <c r="R4" s="1">
        <f t="shared" si="0"/>
        <v>2.7044833539711347E-3</v>
      </c>
      <c r="S4" s="1">
        <f t="shared" si="0"/>
        <v>2.1912344738537196E-4</v>
      </c>
    </row>
    <row r="5" spans="1:20" x14ac:dyDescent="0.2">
      <c r="A5" s="1">
        <v>161</v>
      </c>
      <c r="B5" s="31">
        <v>2.6674000000000002</v>
      </c>
      <c r="C5" s="32">
        <v>46.186</v>
      </c>
      <c r="D5" s="33">
        <v>3345.9</v>
      </c>
      <c r="E5" s="4"/>
      <c r="F5" s="29">
        <v>200</v>
      </c>
      <c r="G5" s="29">
        <v>4.3</v>
      </c>
      <c r="H5" s="29">
        <v>787602</v>
      </c>
      <c r="I5" s="4"/>
      <c r="J5" s="29">
        <v>1367</v>
      </c>
      <c r="K5" s="29">
        <v>116</v>
      </c>
      <c r="L5" s="29">
        <v>1569</v>
      </c>
      <c r="M5" s="29">
        <v>93</v>
      </c>
      <c r="N5" s="4"/>
      <c r="O5" s="5">
        <f>(D5/45.51754332)^2*2^2/4</f>
        <v>5403.4145192470287</v>
      </c>
      <c r="P5" s="1">
        <f t="shared" si="0"/>
        <v>1.7356482081051089E-3</v>
      </c>
      <c r="Q5" s="1">
        <f t="shared" si="0"/>
        <v>1.4728251070972396E-4</v>
      </c>
      <c r="R5" s="1">
        <f t="shared" si="0"/>
        <v>1.9921229250306626E-3</v>
      </c>
      <c r="S5" s="1">
        <f t="shared" si="0"/>
        <v>1.1807994393107178E-4</v>
      </c>
    </row>
    <row r="6" spans="1:20" x14ac:dyDescent="0.2">
      <c r="A6" s="1">
        <v>162</v>
      </c>
      <c r="B6" s="31">
        <v>2.6619999999999999</v>
      </c>
      <c r="C6" s="32">
        <v>46.139000000000003</v>
      </c>
      <c r="D6" s="33">
        <v>3342.7</v>
      </c>
      <c r="E6" s="4"/>
      <c r="F6" s="29">
        <v>200</v>
      </c>
      <c r="G6" s="29">
        <v>4</v>
      </c>
      <c r="H6" s="29">
        <v>753317</v>
      </c>
      <c r="I6" s="4"/>
      <c r="J6" s="29">
        <v>1444</v>
      </c>
      <c r="K6" s="29">
        <v>121</v>
      </c>
      <c r="L6" s="29">
        <v>1638</v>
      </c>
      <c r="M6" s="29">
        <v>113</v>
      </c>
      <c r="N6" s="4"/>
      <c r="O6" s="5">
        <f>(D6/45.51754332)^2*2^2/4</f>
        <v>5393.0838709975105</v>
      </c>
      <c r="P6" s="1">
        <f t="shared" si="0"/>
        <v>1.9168557194381647E-3</v>
      </c>
      <c r="Q6" s="1">
        <f t="shared" si="0"/>
        <v>1.606229515595692E-4</v>
      </c>
      <c r="R6" s="1">
        <f t="shared" si="0"/>
        <v>2.174383426897309E-3</v>
      </c>
      <c r="S6" s="1">
        <f t="shared" si="0"/>
        <v>1.5000325228290348E-4</v>
      </c>
    </row>
    <row r="7" spans="1:20" x14ac:dyDescent="0.2">
      <c r="A7" s="1">
        <v>163</v>
      </c>
      <c r="B7" s="31"/>
      <c r="C7" s="32"/>
      <c r="D7" s="33"/>
      <c r="E7" s="4"/>
      <c r="I7" s="4"/>
      <c r="N7" s="4"/>
      <c r="O7" s="5"/>
      <c r="P7" s="1"/>
      <c r="Q7" s="1"/>
      <c r="R7" s="1"/>
      <c r="S7" s="1"/>
      <c r="T7" t="s">
        <v>39</v>
      </c>
    </row>
    <row r="8" spans="1:20" x14ac:dyDescent="0.2">
      <c r="A8" s="1">
        <v>164</v>
      </c>
      <c r="B8" s="31">
        <v>2.6606999999999998</v>
      </c>
      <c r="C8" s="32">
        <v>46.095999999999997</v>
      </c>
      <c r="D8" s="33">
        <v>3339.68</v>
      </c>
      <c r="E8" s="4"/>
      <c r="I8" s="4"/>
      <c r="N8" s="4"/>
      <c r="O8" s="5"/>
      <c r="P8" s="1"/>
      <c r="Q8" s="1"/>
      <c r="R8" s="1"/>
      <c r="S8" s="1"/>
      <c r="T8" t="s">
        <v>51</v>
      </c>
    </row>
    <row r="9" spans="1:20" ht="16" x14ac:dyDescent="0.2">
      <c r="A9" s="1">
        <v>165</v>
      </c>
      <c r="B9" s="31">
        <v>2.6572</v>
      </c>
      <c r="C9" s="32">
        <v>46.095999999999997</v>
      </c>
      <c r="D9" s="33">
        <v>3339.68</v>
      </c>
      <c r="E9" s="4"/>
      <c r="H9" s="29">
        <v>461939</v>
      </c>
      <c r="I9" s="4"/>
      <c r="J9" s="29">
        <v>4590</v>
      </c>
      <c r="K9" s="29">
        <v>170</v>
      </c>
      <c r="L9" s="29">
        <v>3680</v>
      </c>
      <c r="M9" s="29">
        <v>150</v>
      </c>
      <c r="N9" s="4"/>
      <c r="O9" s="5">
        <f>(D9/45.51754332)^2*2^2/4</f>
        <v>5383.3433882127247</v>
      </c>
      <c r="P9" s="1">
        <f>J9/$H9</f>
        <v>9.9363768809301659E-3</v>
      </c>
      <c r="Q9" s="1">
        <f>K9/$H9</f>
        <v>3.6801395855296914E-4</v>
      </c>
      <c r="R9" s="1">
        <f>L9/$H9</f>
        <v>7.9664198086760365E-3</v>
      </c>
      <c r="S9" s="1">
        <f>M9/$H9</f>
        <v>3.2471819872320802E-4</v>
      </c>
      <c r="T9" s="49"/>
    </row>
    <row r="10" spans="1:20" x14ac:dyDescent="0.2">
      <c r="A10" s="1">
        <v>166</v>
      </c>
      <c r="B10" s="31"/>
      <c r="C10" s="32"/>
      <c r="D10" s="33"/>
      <c r="E10" s="4"/>
      <c r="I10" s="4"/>
      <c r="N10" s="4"/>
      <c r="O10" s="5"/>
      <c r="P10" s="1"/>
      <c r="Q10" s="1"/>
      <c r="R10" s="1"/>
      <c r="S10" s="1"/>
      <c r="T10" t="s">
        <v>52</v>
      </c>
    </row>
    <row r="11" spans="1:20" x14ac:dyDescent="0.2">
      <c r="A11" s="1">
        <v>167</v>
      </c>
      <c r="B11" s="31">
        <v>2.6577000000000002</v>
      </c>
      <c r="C11" s="32">
        <v>46.095999999999997</v>
      </c>
      <c r="D11" s="33">
        <v>3339.68</v>
      </c>
      <c r="E11" s="4"/>
      <c r="F11" s="29">
        <v>300</v>
      </c>
      <c r="G11" s="29">
        <v>10</v>
      </c>
      <c r="H11" s="29">
        <v>469056</v>
      </c>
      <c r="I11" s="4"/>
      <c r="J11" s="29">
        <v>3326</v>
      </c>
      <c r="K11" s="29">
        <v>135</v>
      </c>
      <c r="L11" s="29">
        <v>3447</v>
      </c>
      <c r="M11" s="29">
        <v>135</v>
      </c>
      <c r="N11" s="4"/>
      <c r="O11" s="5">
        <f t="shared" ref="O11:O25" si="1">(D11/45.51754332)^2*2^2/4</f>
        <v>5383.3433882127247</v>
      </c>
      <c r="P11" s="1">
        <f t="shared" ref="P11:P25" si="2">J11/$H11</f>
        <v>7.0908377677718652E-3</v>
      </c>
      <c r="Q11" s="1">
        <f t="shared" ref="Q11:Q25" si="3">K11/$H11</f>
        <v>2.8781211625051169E-4</v>
      </c>
      <c r="R11" s="1">
        <f t="shared" ref="R11:R25" si="4">L11/$H11</f>
        <v>7.3488027015963979E-3</v>
      </c>
      <c r="S11" s="1">
        <f t="shared" ref="S11:S25" si="5">M11/$H11</f>
        <v>2.8781211625051169E-4</v>
      </c>
    </row>
    <row r="12" spans="1:20" x14ac:dyDescent="0.2">
      <c r="A12" s="34">
        <v>168</v>
      </c>
      <c r="B12" s="35">
        <v>2.653</v>
      </c>
      <c r="C12" s="36">
        <v>46.051000000000002</v>
      </c>
      <c r="D12" s="37">
        <v>3336.6</v>
      </c>
      <c r="E12" s="34"/>
      <c r="F12" s="38">
        <v>250</v>
      </c>
      <c r="G12" s="38">
        <v>11</v>
      </c>
      <c r="H12" s="38">
        <v>253727</v>
      </c>
      <c r="I12" s="34"/>
      <c r="J12" s="38">
        <v>6447</v>
      </c>
      <c r="K12" s="38">
        <v>133</v>
      </c>
      <c r="L12" s="38">
        <v>7340</v>
      </c>
      <c r="M12" s="38">
        <v>136</v>
      </c>
      <c r="N12" s="34"/>
      <c r="O12" s="39">
        <f t="shared" si="1"/>
        <v>5373.4184541406885</v>
      </c>
      <c r="P12" s="34">
        <f t="shared" si="2"/>
        <v>2.5409199651594036E-2</v>
      </c>
      <c r="Q12" s="34">
        <f t="shared" si="3"/>
        <v>5.2418544340964899E-4</v>
      </c>
      <c r="R12" s="34">
        <f t="shared" si="4"/>
        <v>2.8928730485915963E-2</v>
      </c>
      <c r="S12" s="34">
        <f t="shared" si="5"/>
        <v>5.3600917521588168E-4</v>
      </c>
      <c r="T12" s="40" t="s">
        <v>53</v>
      </c>
    </row>
    <row r="13" spans="1:20" x14ac:dyDescent="0.2">
      <c r="A13" s="34">
        <v>169</v>
      </c>
      <c r="B13" s="35">
        <v>2.6505000000000001</v>
      </c>
      <c r="C13" s="36">
        <v>46.027000000000001</v>
      </c>
      <c r="D13" s="37">
        <v>3335</v>
      </c>
      <c r="E13" s="34"/>
      <c r="F13" s="38">
        <v>300</v>
      </c>
      <c r="G13" s="38">
        <v>11</v>
      </c>
      <c r="H13" s="38">
        <v>174237</v>
      </c>
      <c r="I13" s="34"/>
      <c r="J13" s="38">
        <v>5452</v>
      </c>
      <c r="K13" s="38">
        <v>119</v>
      </c>
      <c r="L13" s="38">
        <v>5653</v>
      </c>
      <c r="M13" s="38">
        <v>116</v>
      </c>
      <c r="N13" s="34"/>
      <c r="O13" s="39">
        <f t="shared" si="1"/>
        <v>5368.2662584000655</v>
      </c>
      <c r="P13" s="34">
        <f t="shared" si="2"/>
        <v>3.1290713223942099E-2</v>
      </c>
      <c r="Q13" s="34">
        <f t="shared" si="3"/>
        <v>6.8297778313446632E-4</v>
      </c>
      <c r="R13" s="34">
        <f t="shared" si="4"/>
        <v>3.2444314353438135E-2</v>
      </c>
      <c r="S13" s="34">
        <f t="shared" si="5"/>
        <v>6.6575985582855541E-4</v>
      </c>
      <c r="T13" s="40" t="s">
        <v>53</v>
      </c>
    </row>
    <row r="14" spans="1:20" x14ac:dyDescent="0.2">
      <c r="A14" s="34">
        <v>170</v>
      </c>
      <c r="B14" s="35">
        <v>2.6484000000000001</v>
      </c>
      <c r="C14" s="36">
        <v>46.008000000000003</v>
      </c>
      <c r="D14" s="37">
        <v>3336</v>
      </c>
      <c r="E14" s="34"/>
      <c r="F14" s="38">
        <v>350</v>
      </c>
      <c r="G14" s="38">
        <v>11</v>
      </c>
      <c r="H14" s="38">
        <v>174901</v>
      </c>
      <c r="I14" s="34"/>
      <c r="J14" s="38">
        <v>5802</v>
      </c>
      <c r="K14" s="38">
        <v>117</v>
      </c>
      <c r="L14" s="38">
        <v>5970</v>
      </c>
      <c r="M14" s="38">
        <v>118</v>
      </c>
      <c r="N14" s="34"/>
      <c r="O14" s="39">
        <f t="shared" si="1"/>
        <v>5371.486091141247</v>
      </c>
      <c r="P14" s="34">
        <f t="shared" si="2"/>
        <v>3.3173052183806839E-2</v>
      </c>
      <c r="Q14" s="34">
        <f t="shared" si="3"/>
        <v>6.6894986306539124E-4</v>
      </c>
      <c r="R14" s="34">
        <f t="shared" si="4"/>
        <v>3.4133595576926377E-2</v>
      </c>
      <c r="S14" s="34">
        <f t="shared" si="5"/>
        <v>6.7466738326253141E-4</v>
      </c>
      <c r="T14" s="40" t="s">
        <v>53</v>
      </c>
    </row>
    <row r="15" spans="1:20" x14ac:dyDescent="0.2">
      <c r="A15" s="34">
        <v>171</v>
      </c>
      <c r="B15" s="35">
        <v>2.6452</v>
      </c>
      <c r="C15" s="36">
        <v>45.981999999999999</v>
      </c>
      <c r="D15" s="37">
        <v>3331.8</v>
      </c>
      <c r="E15" s="34"/>
      <c r="F15" s="38">
        <v>350</v>
      </c>
      <c r="G15" s="38">
        <v>11.4</v>
      </c>
      <c r="H15" s="38">
        <v>159108</v>
      </c>
      <c r="I15" s="34"/>
      <c r="J15" s="38">
        <v>6018</v>
      </c>
      <c r="K15" s="38">
        <v>116</v>
      </c>
      <c r="L15" s="38">
        <v>6438</v>
      </c>
      <c r="M15" s="38">
        <v>120</v>
      </c>
      <c r="N15" s="34"/>
      <c r="O15" s="39">
        <f t="shared" si="1"/>
        <v>5357.9692805945624</v>
      </c>
      <c r="P15" s="34">
        <f t="shared" si="2"/>
        <v>3.7823365261331926E-2</v>
      </c>
      <c r="Q15" s="34">
        <f t="shared" si="3"/>
        <v>7.290645347814063E-4</v>
      </c>
      <c r="R15" s="34">
        <f t="shared" si="4"/>
        <v>4.0463081680368052E-2</v>
      </c>
      <c r="S15" s="34">
        <f t="shared" si="5"/>
        <v>7.5420469115317892E-4</v>
      </c>
      <c r="T15" s="40" t="s">
        <v>53</v>
      </c>
    </row>
    <row r="16" spans="1:20" x14ac:dyDescent="0.2">
      <c r="A16" s="1">
        <v>172</v>
      </c>
      <c r="B16" s="31">
        <v>2.6427999999999998</v>
      </c>
      <c r="C16" s="32">
        <v>45.962000000000003</v>
      </c>
      <c r="D16" s="33">
        <v>3330.44</v>
      </c>
      <c r="E16" s="4"/>
      <c r="F16" s="29">
        <v>350</v>
      </c>
      <c r="G16" s="29">
        <v>11.4</v>
      </c>
      <c r="H16" s="29">
        <v>257867</v>
      </c>
      <c r="I16" s="4"/>
      <c r="J16" s="29">
        <v>5813</v>
      </c>
      <c r="K16" s="29">
        <v>123</v>
      </c>
      <c r="L16" s="29">
        <v>6186</v>
      </c>
      <c r="M16" s="29">
        <v>123</v>
      </c>
      <c r="N16" s="4"/>
      <c r="O16" s="5">
        <f t="shared" si="1"/>
        <v>5353.5960582988064</v>
      </c>
      <c r="P16" s="1">
        <f t="shared" si="2"/>
        <v>2.254262856433743E-2</v>
      </c>
      <c r="Q16" s="1">
        <f t="shared" si="3"/>
        <v>4.7699007627963251E-4</v>
      </c>
      <c r="R16" s="1">
        <f t="shared" si="4"/>
        <v>2.3989110665575665E-2</v>
      </c>
      <c r="S16" s="1">
        <f t="shared" si="5"/>
        <v>4.7699007627963251E-4</v>
      </c>
    </row>
    <row r="17" spans="1:27" x14ac:dyDescent="0.2">
      <c r="A17" s="1">
        <v>173</v>
      </c>
      <c r="B17" s="31">
        <v>2.6398999999999999</v>
      </c>
      <c r="C17" s="32">
        <v>45.938000000000002</v>
      </c>
      <c r="D17" s="33">
        <v>3328.78</v>
      </c>
      <c r="E17" s="4"/>
      <c r="F17" s="29">
        <v>350</v>
      </c>
      <c r="G17" s="29">
        <v>11.2</v>
      </c>
      <c r="H17" s="29">
        <v>205291</v>
      </c>
      <c r="I17" s="4"/>
      <c r="J17" s="29">
        <v>3788</v>
      </c>
      <c r="K17" s="29">
        <v>105</v>
      </c>
      <c r="L17" s="29">
        <v>3935</v>
      </c>
      <c r="M17" s="29">
        <v>104</v>
      </c>
      <c r="N17" s="4"/>
      <c r="O17" s="5">
        <f t="shared" si="1"/>
        <v>5348.2605742913156</v>
      </c>
      <c r="P17" s="1">
        <f t="shared" si="2"/>
        <v>1.8451856145666395E-2</v>
      </c>
      <c r="Q17" s="1">
        <f t="shared" si="3"/>
        <v>5.1146908534714143E-4</v>
      </c>
      <c r="R17" s="1">
        <f t="shared" si="4"/>
        <v>1.9167912865152393E-2</v>
      </c>
      <c r="S17" s="1">
        <f t="shared" si="5"/>
        <v>5.0659795120097813E-4</v>
      </c>
    </row>
    <row r="18" spans="1:27" x14ac:dyDescent="0.2">
      <c r="A18" s="1">
        <v>174</v>
      </c>
      <c r="B18" s="31">
        <v>2.6377000000000002</v>
      </c>
      <c r="C18" s="32">
        <v>45.914000000000001</v>
      </c>
      <c r="D18" s="33">
        <v>3327.12</v>
      </c>
      <c r="E18" s="4"/>
      <c r="F18" s="29">
        <v>350</v>
      </c>
      <c r="G18" s="29">
        <v>11.4</v>
      </c>
      <c r="H18" s="29">
        <v>151370</v>
      </c>
      <c r="I18" s="4"/>
      <c r="J18" s="29">
        <v>3850</v>
      </c>
      <c r="K18" s="29">
        <v>100</v>
      </c>
      <c r="L18" s="29">
        <v>4165</v>
      </c>
      <c r="M18" s="29">
        <v>101</v>
      </c>
      <c r="N18" s="4"/>
      <c r="O18" s="5">
        <f t="shared" si="1"/>
        <v>5342.9277503261255</v>
      </c>
      <c r="P18" s="1">
        <f t="shared" si="2"/>
        <v>2.5434366122745591E-2</v>
      </c>
      <c r="Q18" s="1">
        <f t="shared" si="3"/>
        <v>6.606328863050803E-4</v>
      </c>
      <c r="R18" s="1">
        <f t="shared" si="4"/>
        <v>2.7515359714606592E-2</v>
      </c>
      <c r="S18" s="1">
        <f t="shared" si="5"/>
        <v>6.6723921516813106E-4</v>
      </c>
    </row>
    <row r="19" spans="1:27" x14ac:dyDescent="0.2">
      <c r="A19" s="1">
        <v>175</v>
      </c>
      <c r="B19" s="31">
        <v>2.6349999999999998</v>
      </c>
      <c r="C19" s="32">
        <v>45.890999999999998</v>
      </c>
      <c r="D19" s="33">
        <v>3325.42</v>
      </c>
      <c r="E19" s="4"/>
      <c r="F19" s="29">
        <v>350</v>
      </c>
      <c r="G19" s="29">
        <v>11.4</v>
      </c>
      <c r="H19" s="29">
        <v>119593</v>
      </c>
      <c r="I19" s="4"/>
      <c r="J19" s="29">
        <v>4906</v>
      </c>
      <c r="K19" s="29">
        <v>103</v>
      </c>
      <c r="L19" s="29">
        <v>5384</v>
      </c>
      <c r="M19" s="29">
        <v>105</v>
      </c>
      <c r="N19" s="4"/>
      <c r="O19" s="5">
        <f t="shared" si="1"/>
        <v>5337.4691815393135</v>
      </c>
      <c r="P19" s="1">
        <f t="shared" si="2"/>
        <v>4.102246787019307E-2</v>
      </c>
      <c r="Q19" s="1">
        <f t="shared" si="3"/>
        <v>8.6125442124539067E-4</v>
      </c>
      <c r="R19" s="1">
        <f t="shared" si="4"/>
        <v>4.5019357320244494E-2</v>
      </c>
      <c r="S19" s="1">
        <f t="shared" si="5"/>
        <v>8.779778080656895E-4</v>
      </c>
    </row>
    <row r="20" spans="1:27" x14ac:dyDescent="0.2">
      <c r="A20" s="1">
        <v>176</v>
      </c>
      <c r="B20" s="31">
        <v>2.6326999999999998</v>
      </c>
      <c r="C20" s="32">
        <v>45.87</v>
      </c>
      <c r="D20" s="33">
        <v>3324</v>
      </c>
      <c r="E20" s="4"/>
      <c r="F20" s="29">
        <v>350</v>
      </c>
      <c r="G20" s="29">
        <v>11.4</v>
      </c>
      <c r="H20" s="29">
        <v>94234</v>
      </c>
      <c r="I20" s="4"/>
      <c r="J20" s="29">
        <v>5950</v>
      </c>
      <c r="K20" s="29">
        <v>106</v>
      </c>
      <c r="L20" s="29">
        <v>5995</v>
      </c>
      <c r="M20" s="29">
        <v>106</v>
      </c>
      <c r="N20" s="4"/>
      <c r="O20" s="5">
        <f t="shared" si="1"/>
        <v>5332.9118095230133</v>
      </c>
      <c r="P20" s="1">
        <f t="shared" si="2"/>
        <v>6.3140692319120492E-2</v>
      </c>
      <c r="Q20" s="1">
        <f t="shared" si="3"/>
        <v>1.1248593925759281E-3</v>
      </c>
      <c r="R20" s="1">
        <f t="shared" si="4"/>
        <v>6.3618226966912161E-2</v>
      </c>
      <c r="S20" s="1">
        <f t="shared" si="5"/>
        <v>1.1248593925759281E-3</v>
      </c>
    </row>
    <row r="21" spans="1:27" x14ac:dyDescent="0.2">
      <c r="A21" s="1">
        <v>177</v>
      </c>
      <c r="B21" s="31">
        <v>2.6301000000000001</v>
      </c>
      <c r="C21" s="32">
        <v>45.847000000000001</v>
      </c>
      <c r="D21" s="33">
        <v>3322.37</v>
      </c>
      <c r="E21" s="4"/>
      <c r="F21" s="29">
        <v>350</v>
      </c>
      <c r="G21" s="29">
        <v>11.5</v>
      </c>
      <c r="H21" s="29">
        <v>77640</v>
      </c>
      <c r="I21" s="4"/>
      <c r="J21" s="29">
        <v>6328</v>
      </c>
      <c r="K21" s="29">
        <v>108</v>
      </c>
      <c r="L21" s="29">
        <v>6851</v>
      </c>
      <c r="M21" s="29">
        <v>112</v>
      </c>
      <c r="N21" s="4"/>
      <c r="O21" s="5">
        <f t="shared" si="1"/>
        <v>5327.682859505072</v>
      </c>
      <c r="P21" s="1">
        <f t="shared" si="2"/>
        <v>8.1504379185986603E-2</v>
      </c>
      <c r="Q21" s="1">
        <f t="shared" si="3"/>
        <v>1.3910355486862441E-3</v>
      </c>
      <c r="R21" s="1">
        <f t="shared" si="4"/>
        <v>8.8240597630087583E-2</v>
      </c>
      <c r="S21" s="1">
        <f t="shared" si="5"/>
        <v>1.4425553838227718E-3</v>
      </c>
    </row>
    <row r="22" spans="1:27" x14ac:dyDescent="0.2">
      <c r="A22" s="1">
        <v>178</v>
      </c>
      <c r="B22" s="31">
        <v>2.6278000000000001</v>
      </c>
      <c r="C22" s="32">
        <v>45.825000000000003</v>
      </c>
      <c r="D22" s="33">
        <v>3320.85</v>
      </c>
      <c r="E22" s="4"/>
      <c r="F22" s="29">
        <v>350</v>
      </c>
      <c r="G22" s="29">
        <v>11.5</v>
      </c>
      <c r="H22" s="29">
        <v>81959</v>
      </c>
      <c r="I22" s="4"/>
      <c r="J22" s="29">
        <v>8035</v>
      </c>
      <c r="K22" s="29">
        <v>126</v>
      </c>
      <c r="L22" s="29">
        <v>8491</v>
      </c>
      <c r="M22" s="29">
        <v>128</v>
      </c>
      <c r="N22" s="4"/>
      <c r="O22" s="5">
        <f t="shared" si="1"/>
        <v>5322.8090943964571</v>
      </c>
      <c r="P22" s="1">
        <f t="shared" si="2"/>
        <v>9.8036823289693625E-2</v>
      </c>
      <c r="Q22" s="1">
        <f t="shared" si="3"/>
        <v>1.5373540428750962E-3</v>
      </c>
      <c r="R22" s="1">
        <f t="shared" si="4"/>
        <v>0.10360058077819398</v>
      </c>
      <c r="S22" s="1">
        <f t="shared" si="5"/>
        <v>1.5617564880000977E-3</v>
      </c>
    </row>
    <row r="23" spans="1:27" x14ac:dyDescent="0.2">
      <c r="A23" s="1">
        <v>179</v>
      </c>
      <c r="B23" s="31">
        <v>2.6252</v>
      </c>
      <c r="C23" s="32">
        <v>45.801000000000002</v>
      </c>
      <c r="D23" s="33">
        <v>3319.2</v>
      </c>
      <c r="E23" s="4"/>
      <c r="F23" s="29">
        <v>350</v>
      </c>
      <c r="G23" s="29">
        <v>11.5</v>
      </c>
      <c r="H23" s="29">
        <v>74029</v>
      </c>
      <c r="I23" s="4"/>
      <c r="J23" s="29">
        <v>9128</v>
      </c>
      <c r="K23" s="29">
        <v>141</v>
      </c>
      <c r="L23" s="29">
        <v>9668</v>
      </c>
      <c r="M23" s="29">
        <v>139</v>
      </c>
      <c r="N23" s="4"/>
      <c r="O23" s="5">
        <f t="shared" si="1"/>
        <v>5317.5210186733912</v>
      </c>
      <c r="P23" s="1">
        <f t="shared" si="2"/>
        <v>0.12330302989369031</v>
      </c>
      <c r="Q23" s="1">
        <f t="shared" si="3"/>
        <v>1.9046589849923679E-3</v>
      </c>
      <c r="R23" s="1">
        <f t="shared" si="4"/>
        <v>0.13059746855961854</v>
      </c>
      <c r="S23" s="1">
        <f t="shared" si="5"/>
        <v>1.87764254548893E-3</v>
      </c>
    </row>
    <row r="24" spans="1:27" x14ac:dyDescent="0.2">
      <c r="A24" s="1">
        <v>180</v>
      </c>
      <c r="B24" s="31">
        <v>2.6232000000000002</v>
      </c>
      <c r="C24" s="32">
        <v>45.780999999999999</v>
      </c>
      <c r="D24" s="33">
        <v>3317.75</v>
      </c>
      <c r="E24" s="4"/>
      <c r="F24" s="29">
        <v>350</v>
      </c>
      <c r="G24" s="29">
        <v>11.5</v>
      </c>
      <c r="H24" s="29">
        <v>70120</v>
      </c>
      <c r="I24" s="4"/>
      <c r="J24" s="29">
        <v>9887</v>
      </c>
      <c r="K24" s="29">
        <v>151</v>
      </c>
      <c r="L24" s="29">
        <v>10563</v>
      </c>
      <c r="M24" s="29">
        <v>152</v>
      </c>
      <c r="N24" s="4"/>
      <c r="O24" s="5">
        <f t="shared" si="1"/>
        <v>5312.8760913878577</v>
      </c>
      <c r="P24" s="1">
        <f t="shared" si="2"/>
        <v>0.14100114090131205</v>
      </c>
      <c r="Q24" s="1">
        <f t="shared" si="3"/>
        <v>2.1534512264689103E-3</v>
      </c>
      <c r="R24" s="1">
        <f t="shared" si="4"/>
        <v>0.15064175698802054</v>
      </c>
      <c r="S24" s="1">
        <f t="shared" si="5"/>
        <v>2.1677124928693669E-3</v>
      </c>
    </row>
    <row r="25" spans="1:27" x14ac:dyDescent="0.2">
      <c r="A25" s="1">
        <v>181</v>
      </c>
      <c r="B25" s="31">
        <v>2.6202999999999999</v>
      </c>
      <c r="C25" s="32">
        <v>45.76</v>
      </c>
      <c r="D25" s="33">
        <v>3316.3</v>
      </c>
      <c r="E25" s="4"/>
      <c r="F25" s="29">
        <v>350</v>
      </c>
      <c r="G25" s="29">
        <v>11.5</v>
      </c>
      <c r="H25" s="29">
        <v>84341</v>
      </c>
      <c r="I25" s="4"/>
      <c r="J25" s="29">
        <v>12824</v>
      </c>
      <c r="K25" s="29">
        <v>185</v>
      </c>
      <c r="L25" s="29">
        <v>13309</v>
      </c>
      <c r="M25" s="29">
        <v>185</v>
      </c>
      <c r="N25" s="4"/>
      <c r="O25" s="5">
        <f t="shared" si="1"/>
        <v>5308.2331936925921</v>
      </c>
      <c r="P25" s="1">
        <f t="shared" si="2"/>
        <v>0.15204941843231642</v>
      </c>
      <c r="Q25" s="1">
        <f t="shared" si="3"/>
        <v>2.1934764823751201E-3</v>
      </c>
      <c r="R25" s="1">
        <f t="shared" si="4"/>
        <v>0.15779988380502957</v>
      </c>
      <c r="S25" s="1">
        <f t="shared" si="5"/>
        <v>2.1934764823751201E-3</v>
      </c>
    </row>
    <row r="26" spans="1:27" x14ac:dyDescent="0.2">
      <c r="A26" s="1">
        <v>182</v>
      </c>
      <c r="B26" s="31"/>
      <c r="C26" s="32"/>
      <c r="D26" s="33"/>
      <c r="E26" s="4"/>
      <c r="I26" s="4"/>
      <c r="N26" s="4"/>
      <c r="O26" s="5"/>
      <c r="P26" s="1"/>
      <c r="Q26" s="1"/>
      <c r="R26" s="1"/>
      <c r="S26" s="1"/>
      <c r="T26" t="s">
        <v>54</v>
      </c>
      <c r="Y26" t="s">
        <v>64</v>
      </c>
    </row>
    <row r="27" spans="1:27" x14ac:dyDescent="0.2">
      <c r="A27" s="1">
        <v>183</v>
      </c>
      <c r="B27" s="31">
        <v>2.6177000000000001</v>
      </c>
      <c r="C27" s="32">
        <v>45.737000000000002</v>
      </c>
      <c r="D27" s="33">
        <v>3314.47</v>
      </c>
      <c r="E27" s="4"/>
      <c r="F27" s="29">
        <v>350</v>
      </c>
      <c r="G27" s="29">
        <v>11.5</v>
      </c>
      <c r="H27" s="29">
        <v>44462</v>
      </c>
      <c r="I27" s="4"/>
      <c r="J27" s="29">
        <v>7586</v>
      </c>
      <c r="K27" s="29">
        <v>144</v>
      </c>
      <c r="L27" s="29">
        <v>8397</v>
      </c>
      <c r="M27" s="29">
        <v>144</v>
      </c>
      <c r="N27" s="4"/>
      <c r="O27" s="5">
        <f t="shared" ref="O27:O90" si="6">(D27/45.51754332)^2*2^2/4</f>
        <v>5302.3764337267994</v>
      </c>
      <c r="P27" s="1">
        <f t="shared" ref="P27:P90" si="7">J27/$H27</f>
        <v>0.17061760604561199</v>
      </c>
      <c r="Q27" s="1">
        <f t="shared" ref="Q27:Q90" si="8">K27/$H27</f>
        <v>3.2387207053213981E-3</v>
      </c>
      <c r="R27" s="1">
        <f t="shared" ref="R27:R90" si="9">L27/$H27</f>
        <v>0.18885790112905401</v>
      </c>
      <c r="S27" s="1">
        <f t="shared" ref="S27:S90" si="10">M27/$H27</f>
        <v>3.2387207053213981E-3</v>
      </c>
    </row>
    <row r="28" spans="1:27" x14ac:dyDescent="0.2">
      <c r="A28" s="1">
        <v>184</v>
      </c>
      <c r="B28" s="31">
        <v>2.6153</v>
      </c>
      <c r="C28" s="32">
        <v>45.713999999999999</v>
      </c>
      <c r="D28" s="33">
        <v>3313</v>
      </c>
      <c r="E28" s="4"/>
      <c r="F28" s="29">
        <v>350</v>
      </c>
      <c r="G28" s="29">
        <v>11.6</v>
      </c>
      <c r="H28" s="29">
        <v>58099</v>
      </c>
      <c r="I28" s="4"/>
      <c r="J28" s="29">
        <v>11190</v>
      </c>
      <c r="K28" s="29">
        <v>173</v>
      </c>
      <c r="L28" s="29">
        <v>11447</v>
      </c>
      <c r="M28" s="29">
        <v>172</v>
      </c>
      <c r="N28" s="4"/>
      <c r="O28" s="5">
        <f t="shared" si="6"/>
        <v>5297.6741646518649</v>
      </c>
      <c r="P28" s="1">
        <f t="shared" si="7"/>
        <v>0.19260228231122739</v>
      </c>
      <c r="Q28" s="1">
        <f t="shared" si="8"/>
        <v>2.9776760357321124E-3</v>
      </c>
      <c r="R28" s="1">
        <f t="shared" si="9"/>
        <v>0.19702576636430918</v>
      </c>
      <c r="S28" s="1">
        <f t="shared" si="10"/>
        <v>2.9604640355255685E-3</v>
      </c>
      <c r="X28" t="s">
        <v>65</v>
      </c>
      <c r="Y28" t="s">
        <v>67</v>
      </c>
      <c r="AA28" t="s">
        <v>68</v>
      </c>
    </row>
    <row r="29" spans="1:27" x14ac:dyDescent="0.2">
      <c r="A29" s="1">
        <v>185</v>
      </c>
      <c r="B29" s="31">
        <v>2.6137999999999999</v>
      </c>
      <c r="C29" s="32">
        <v>45.692</v>
      </c>
      <c r="D29" s="33">
        <v>3311.52</v>
      </c>
      <c r="E29" s="4"/>
      <c r="F29" s="29">
        <v>350</v>
      </c>
      <c r="G29" s="29">
        <v>11.6</v>
      </c>
      <c r="H29" s="29">
        <v>34097</v>
      </c>
      <c r="I29" s="4"/>
      <c r="J29" s="29">
        <v>6598</v>
      </c>
      <c r="K29" s="29">
        <v>132</v>
      </c>
      <c r="L29" s="29">
        <v>7279</v>
      </c>
      <c r="M29" s="29">
        <v>137</v>
      </c>
      <c r="N29" s="4"/>
      <c r="O29" s="5">
        <f t="shared" si="6"/>
        <v>5292.9420146506509</v>
      </c>
      <c r="P29" s="1">
        <f t="shared" si="7"/>
        <v>0.19350676012552423</v>
      </c>
      <c r="Q29" s="1">
        <f t="shared" si="8"/>
        <v>3.871308326245711E-3</v>
      </c>
      <c r="R29" s="1">
        <f t="shared" si="9"/>
        <v>0.21347919171774643</v>
      </c>
      <c r="S29" s="1">
        <f t="shared" si="10"/>
        <v>4.0179487931489575E-3</v>
      </c>
      <c r="Y29" t="s">
        <v>66</v>
      </c>
    </row>
    <row r="30" spans="1:27" x14ac:dyDescent="0.2">
      <c r="A30" s="1">
        <v>186</v>
      </c>
      <c r="B30" s="31">
        <v>2.6112000000000002</v>
      </c>
      <c r="C30" s="32">
        <v>45.679000000000002</v>
      </c>
      <c r="D30" s="33">
        <v>3310.65</v>
      </c>
      <c r="E30" s="4"/>
      <c r="F30" s="29">
        <v>350</v>
      </c>
      <c r="G30" s="29">
        <v>11.6</v>
      </c>
      <c r="H30" s="29">
        <v>36184</v>
      </c>
      <c r="I30" s="4"/>
      <c r="J30" s="29">
        <v>6018</v>
      </c>
      <c r="K30" s="29">
        <v>128</v>
      </c>
      <c r="L30" s="29">
        <v>6054</v>
      </c>
      <c r="M30" s="29">
        <v>125</v>
      </c>
      <c r="N30" s="4"/>
      <c r="O30" s="5">
        <f t="shared" si="6"/>
        <v>5290.1612646263975</v>
      </c>
      <c r="P30" s="1">
        <f t="shared" si="7"/>
        <v>0.16631660402387796</v>
      </c>
      <c r="Q30" s="1">
        <f t="shared" si="8"/>
        <v>3.5374751271280125E-3</v>
      </c>
      <c r="R30" s="1">
        <f t="shared" si="9"/>
        <v>0.16731151890338272</v>
      </c>
      <c r="S30" s="1">
        <f t="shared" si="10"/>
        <v>3.4545655538359495E-3</v>
      </c>
    </row>
    <row r="31" spans="1:27" x14ac:dyDescent="0.2">
      <c r="A31" s="1">
        <v>187</v>
      </c>
      <c r="B31" s="31">
        <v>2.6086</v>
      </c>
      <c r="C31" s="32">
        <v>45.654000000000003</v>
      </c>
      <c r="D31" s="33">
        <v>3309.02</v>
      </c>
      <c r="E31" s="4"/>
      <c r="F31" s="29">
        <v>200</v>
      </c>
      <c r="G31" s="29">
        <v>7</v>
      </c>
      <c r="H31" s="29">
        <v>23063</v>
      </c>
      <c r="I31" s="4"/>
      <c r="J31" s="29">
        <v>2823</v>
      </c>
      <c r="K31" s="29">
        <v>90</v>
      </c>
      <c r="L31" s="29">
        <v>3264</v>
      </c>
      <c r="M31" s="29">
        <v>92</v>
      </c>
      <c r="N31" s="4"/>
      <c r="O31" s="5">
        <f t="shared" si="6"/>
        <v>5284.9533205057323</v>
      </c>
      <c r="P31" s="1">
        <f t="shared" si="7"/>
        <v>0.12240385032302822</v>
      </c>
      <c r="Q31" s="1">
        <f t="shared" si="8"/>
        <v>3.9023544205003687E-3</v>
      </c>
      <c r="R31" s="1">
        <f t="shared" si="9"/>
        <v>0.14152538698348002</v>
      </c>
      <c r="S31" s="1">
        <f t="shared" si="10"/>
        <v>3.989073407622599E-3</v>
      </c>
      <c r="Y31" t="s">
        <v>69</v>
      </c>
    </row>
    <row r="32" spans="1:27" x14ac:dyDescent="0.2">
      <c r="A32" s="1">
        <v>188</v>
      </c>
      <c r="B32" s="31">
        <v>2.6067999999999998</v>
      </c>
      <c r="C32" s="32">
        <v>45.631</v>
      </c>
      <c r="D32" s="33">
        <v>3307.41</v>
      </c>
      <c r="E32" s="4"/>
      <c r="F32" s="29">
        <v>200</v>
      </c>
      <c r="G32" s="29">
        <v>6.9</v>
      </c>
      <c r="H32" s="29">
        <v>28152</v>
      </c>
      <c r="I32" s="4"/>
      <c r="J32" s="29">
        <v>2622</v>
      </c>
      <c r="K32" s="29">
        <v>87</v>
      </c>
      <c r="L32" s="29">
        <v>3023</v>
      </c>
      <c r="M32" s="29">
        <v>93</v>
      </c>
      <c r="N32" s="4"/>
      <c r="O32" s="5">
        <f t="shared" si="6"/>
        <v>5279.8117952937064</v>
      </c>
      <c r="P32" s="1">
        <f t="shared" si="7"/>
        <v>9.3137254901960786E-2</v>
      </c>
      <c r="Q32" s="1">
        <f t="shared" si="8"/>
        <v>3.0903665814151749E-3</v>
      </c>
      <c r="R32" s="1">
        <f t="shared" si="9"/>
        <v>0.10738135834043762</v>
      </c>
      <c r="S32" s="1">
        <f t="shared" si="10"/>
        <v>3.3034953111679456E-3</v>
      </c>
    </row>
    <row r="33" spans="1:21" x14ac:dyDescent="0.2">
      <c r="A33" s="1">
        <v>189</v>
      </c>
      <c r="B33" s="31">
        <v>2.6044999999999998</v>
      </c>
      <c r="C33" s="32">
        <v>45.609000000000002</v>
      </c>
      <c r="D33" s="33">
        <v>3305.89</v>
      </c>
      <c r="E33" s="4"/>
      <c r="F33" s="29">
        <v>200</v>
      </c>
      <c r="G33" s="29">
        <v>6.5</v>
      </c>
      <c r="H33" s="29">
        <v>36765</v>
      </c>
      <c r="I33" s="4"/>
      <c r="J33" s="29">
        <v>2449</v>
      </c>
      <c r="K33" s="29">
        <v>87</v>
      </c>
      <c r="L33" s="29">
        <v>2501</v>
      </c>
      <c r="M33" s="29">
        <v>88</v>
      </c>
      <c r="N33" s="4"/>
      <c r="O33" s="5">
        <f t="shared" si="6"/>
        <v>5274.9599808433659</v>
      </c>
      <c r="P33" s="1">
        <f t="shared" si="7"/>
        <v>6.6612267101863187E-2</v>
      </c>
      <c r="Q33" s="1">
        <f t="shared" si="8"/>
        <v>2.3663810689514486E-3</v>
      </c>
      <c r="R33" s="1">
        <f t="shared" si="9"/>
        <v>6.8026655786753709E-2</v>
      </c>
      <c r="S33" s="1">
        <f t="shared" si="10"/>
        <v>2.3935808513531891E-3</v>
      </c>
    </row>
    <row r="34" spans="1:21" x14ac:dyDescent="0.2">
      <c r="A34" s="1">
        <v>190</v>
      </c>
      <c r="B34" s="31">
        <v>2.6013999999999999</v>
      </c>
      <c r="C34" s="32">
        <v>45.587000000000003</v>
      </c>
      <c r="D34" s="33">
        <v>3304.33</v>
      </c>
      <c r="E34" s="4"/>
      <c r="F34" s="29">
        <v>200</v>
      </c>
      <c r="G34" s="29">
        <v>6.8</v>
      </c>
      <c r="H34" s="29">
        <v>39859</v>
      </c>
      <c r="I34" s="4"/>
      <c r="J34" s="29">
        <v>1825</v>
      </c>
      <c r="K34" s="29">
        <v>83</v>
      </c>
      <c r="L34" s="29">
        <v>2119</v>
      </c>
      <c r="M34" s="29">
        <v>87</v>
      </c>
      <c r="N34" s="4"/>
      <c r="O34" s="5">
        <f t="shared" si="6"/>
        <v>5269.9828061558283</v>
      </c>
      <c r="P34" s="1">
        <f t="shared" si="7"/>
        <v>4.5786397049599838E-2</v>
      </c>
      <c r="Q34" s="1">
        <f t="shared" si="8"/>
        <v>2.082340249379061E-3</v>
      </c>
      <c r="R34" s="1">
        <f t="shared" si="9"/>
        <v>5.316239745101483E-2</v>
      </c>
      <c r="S34" s="1">
        <f t="shared" si="10"/>
        <v>2.1826939963370882E-3</v>
      </c>
    </row>
    <row r="35" spans="1:21" x14ac:dyDescent="0.2">
      <c r="A35" s="1">
        <v>191</v>
      </c>
      <c r="B35" s="31">
        <v>2.5987</v>
      </c>
      <c r="C35" s="32">
        <v>45.564999999999998</v>
      </c>
      <c r="D35" s="33">
        <v>3302.78</v>
      </c>
      <c r="E35" s="4"/>
      <c r="F35" s="29">
        <v>200</v>
      </c>
      <c r="G35" s="29">
        <v>6.9</v>
      </c>
      <c r="H35" s="29">
        <v>41234</v>
      </c>
      <c r="I35" s="4"/>
      <c r="J35" s="29">
        <v>1652</v>
      </c>
      <c r="K35" s="29">
        <v>82</v>
      </c>
      <c r="L35" s="29">
        <v>1811</v>
      </c>
      <c r="M35" s="29">
        <v>85</v>
      </c>
      <c r="N35" s="4"/>
      <c r="O35" s="5">
        <f t="shared" si="6"/>
        <v>5265.0398631024627</v>
      </c>
      <c r="P35" s="1">
        <f t="shared" si="7"/>
        <v>4.0064024833874959E-2</v>
      </c>
      <c r="Q35" s="1">
        <f t="shared" si="8"/>
        <v>1.988650143085803E-3</v>
      </c>
      <c r="R35" s="1">
        <f t="shared" si="9"/>
        <v>4.3920065964980354E-2</v>
      </c>
      <c r="S35" s="1">
        <f t="shared" si="10"/>
        <v>2.0614056361255273E-3</v>
      </c>
      <c r="T35" s="41"/>
    </row>
    <row r="36" spans="1:21" x14ac:dyDescent="0.2">
      <c r="A36" s="1">
        <v>192</v>
      </c>
      <c r="B36" s="31">
        <v>2.5966</v>
      </c>
      <c r="C36" s="32">
        <v>45.542000000000002</v>
      </c>
      <c r="D36" s="33">
        <v>3301.18</v>
      </c>
      <c r="E36" s="4"/>
      <c r="F36" s="29">
        <v>200</v>
      </c>
      <c r="G36" s="29">
        <v>6.8</v>
      </c>
      <c r="H36" s="29">
        <v>59410</v>
      </c>
      <c r="I36" s="4"/>
      <c r="J36" s="29">
        <v>1910</v>
      </c>
      <c r="K36" s="29">
        <v>94</v>
      </c>
      <c r="L36" s="29">
        <v>2182</v>
      </c>
      <c r="M36" s="29">
        <v>100</v>
      </c>
      <c r="N36" s="4"/>
      <c r="O36" s="5">
        <f t="shared" si="6"/>
        <v>5259.9399028855341</v>
      </c>
      <c r="P36" s="1">
        <f t="shared" si="7"/>
        <v>3.2149469786231274E-2</v>
      </c>
      <c r="Q36" s="1">
        <f t="shared" si="8"/>
        <v>1.582225214610335E-3</v>
      </c>
      <c r="R36" s="1">
        <f t="shared" si="9"/>
        <v>3.6727823598720753E-2</v>
      </c>
      <c r="S36" s="1">
        <f t="shared" si="10"/>
        <v>1.6832183134152499E-3</v>
      </c>
    </row>
    <row r="37" spans="1:21" x14ac:dyDescent="0.2">
      <c r="A37" s="1">
        <v>193</v>
      </c>
      <c r="B37" s="31">
        <v>2.5918999999999999</v>
      </c>
      <c r="C37" s="32">
        <v>45.497999999999998</v>
      </c>
      <c r="D37" s="33">
        <v>3298.1</v>
      </c>
      <c r="E37" s="4"/>
      <c r="F37" s="29">
        <v>200</v>
      </c>
      <c r="G37" s="29">
        <v>6.7</v>
      </c>
      <c r="H37" s="29">
        <v>62997</v>
      </c>
      <c r="I37" s="4"/>
      <c r="J37" s="29">
        <v>1290</v>
      </c>
      <c r="K37" s="29">
        <v>82</v>
      </c>
      <c r="L37" s="29">
        <v>1585</v>
      </c>
      <c r="M37" s="29">
        <v>90</v>
      </c>
      <c r="N37" s="4"/>
      <c r="O37" s="5">
        <f t="shared" si="6"/>
        <v>5250.1294367392811</v>
      </c>
      <c r="P37" s="1">
        <f t="shared" si="7"/>
        <v>2.0477165579313301E-2</v>
      </c>
      <c r="Q37" s="1">
        <f t="shared" si="8"/>
        <v>1.301649284886582E-3</v>
      </c>
      <c r="R37" s="1">
        <f t="shared" si="9"/>
        <v>2.5159928250551612E-2</v>
      </c>
      <c r="S37" s="1">
        <f t="shared" si="10"/>
        <v>1.4286394590218583E-3</v>
      </c>
    </row>
    <row r="38" spans="1:21" x14ac:dyDescent="0.2">
      <c r="A38" s="1">
        <v>194</v>
      </c>
      <c r="B38" s="31">
        <v>2.5880999999999998</v>
      </c>
      <c r="C38" s="32">
        <v>45.466000000000001</v>
      </c>
      <c r="D38" s="33">
        <v>3295.88</v>
      </c>
      <c r="E38" s="4"/>
      <c r="F38" s="29">
        <v>300</v>
      </c>
      <c r="G38" s="29">
        <v>10</v>
      </c>
      <c r="H38" s="29">
        <v>99550</v>
      </c>
      <c r="I38" s="4"/>
      <c r="J38" s="29">
        <v>1719</v>
      </c>
      <c r="K38" s="29">
        <v>94</v>
      </c>
      <c r="L38" s="29">
        <v>1839</v>
      </c>
      <c r="M38" s="29">
        <v>95</v>
      </c>
      <c r="N38" s="4"/>
      <c r="O38" s="5">
        <f t="shared" si="6"/>
        <v>5243.063935586365</v>
      </c>
      <c r="P38" s="1">
        <f t="shared" si="7"/>
        <v>1.7267704671019589E-2</v>
      </c>
      <c r="Q38" s="1">
        <f t="shared" si="8"/>
        <v>9.4424912104470115E-4</v>
      </c>
      <c r="R38" s="1">
        <f t="shared" si="9"/>
        <v>1.8473129080863886E-2</v>
      </c>
      <c r="S38" s="1">
        <f t="shared" si="10"/>
        <v>9.5429432446007031E-4</v>
      </c>
    </row>
    <row r="39" spans="1:21" x14ac:dyDescent="0.2">
      <c r="A39" s="1">
        <v>195</v>
      </c>
      <c r="B39" s="31">
        <v>2.5819000000000001</v>
      </c>
      <c r="C39" s="32">
        <v>45.408000000000001</v>
      </c>
      <c r="D39" s="33">
        <v>3291.78</v>
      </c>
      <c r="E39" s="4"/>
      <c r="F39" s="29">
        <v>300</v>
      </c>
      <c r="G39" s="29">
        <v>9.9</v>
      </c>
      <c r="H39" s="29">
        <v>135594</v>
      </c>
      <c r="I39" s="4"/>
      <c r="J39" s="29">
        <v>1454</v>
      </c>
      <c r="K39" s="29">
        <v>85</v>
      </c>
      <c r="L39" s="29">
        <v>1628</v>
      </c>
      <c r="M39" s="29">
        <v>88</v>
      </c>
      <c r="N39" s="4"/>
      <c r="O39" s="5">
        <f t="shared" si="6"/>
        <v>5230.0275437772434</v>
      </c>
      <c r="P39" s="1">
        <f t="shared" si="7"/>
        <v>1.0723188341667035E-2</v>
      </c>
      <c r="Q39" s="1">
        <f t="shared" si="8"/>
        <v>6.2687139548947589E-4</v>
      </c>
      <c r="R39" s="1">
        <f t="shared" si="9"/>
        <v>1.2006430963021963E-2</v>
      </c>
      <c r="S39" s="1">
        <f t="shared" si="10"/>
        <v>6.4899626827145745E-4</v>
      </c>
      <c r="T39" s="41"/>
      <c r="U39" s="41"/>
    </row>
    <row r="40" spans="1:21" x14ac:dyDescent="0.2">
      <c r="A40" s="1">
        <v>196</v>
      </c>
      <c r="B40" s="31">
        <v>2.5722</v>
      </c>
      <c r="C40" s="32">
        <v>45.317999999999998</v>
      </c>
      <c r="D40" s="33">
        <v>3285.48</v>
      </c>
      <c r="E40" s="4"/>
      <c r="F40" s="29">
        <v>300</v>
      </c>
      <c r="G40" s="29">
        <v>9.6</v>
      </c>
      <c r="H40" s="29">
        <v>262940</v>
      </c>
      <c r="I40" s="4"/>
      <c r="J40" s="29">
        <v>2127</v>
      </c>
      <c r="K40" s="29">
        <v>98</v>
      </c>
      <c r="L40" s="29">
        <v>2195</v>
      </c>
      <c r="M40" s="29">
        <v>102</v>
      </c>
      <c r="N40" s="4"/>
      <c r="O40" s="5">
        <f t="shared" si="6"/>
        <v>5210.0276388604152</v>
      </c>
      <c r="P40" s="1">
        <f t="shared" si="7"/>
        <v>8.0892979386932382E-3</v>
      </c>
      <c r="Q40" s="1">
        <f t="shared" si="8"/>
        <v>3.727086027230547E-4</v>
      </c>
      <c r="R40" s="1">
        <f t="shared" si="9"/>
        <v>8.34791207119495E-3</v>
      </c>
      <c r="S40" s="1">
        <f t="shared" si="10"/>
        <v>3.8792119875256714E-4</v>
      </c>
    </row>
    <row r="41" spans="1:21" x14ac:dyDescent="0.2">
      <c r="A41" s="1">
        <v>197</v>
      </c>
      <c r="B41" s="31">
        <v>2.5613999999999999</v>
      </c>
      <c r="C41" s="32">
        <v>45.226999999999997</v>
      </c>
      <c r="D41" s="33">
        <v>3279.11</v>
      </c>
      <c r="E41" s="4"/>
      <c r="F41" s="29">
        <v>300</v>
      </c>
      <c r="G41" s="29">
        <v>9.4</v>
      </c>
      <c r="H41" s="29">
        <v>326417</v>
      </c>
      <c r="I41" s="4"/>
      <c r="J41" s="29">
        <v>2385</v>
      </c>
      <c r="K41" s="29">
        <v>106</v>
      </c>
      <c r="L41" s="29">
        <v>2584</v>
      </c>
      <c r="M41" s="29">
        <v>107</v>
      </c>
      <c r="N41" s="4"/>
      <c r="O41" s="5">
        <f t="shared" si="6"/>
        <v>5189.8444673482081</v>
      </c>
      <c r="P41" s="1">
        <f t="shared" si="7"/>
        <v>7.3066047417873455E-3</v>
      </c>
      <c r="Q41" s="1">
        <f t="shared" si="8"/>
        <v>3.2473798852388202E-4</v>
      </c>
      <c r="R41" s="1">
        <f t="shared" si="9"/>
        <v>7.9162543617519922E-3</v>
      </c>
      <c r="S41" s="1">
        <f t="shared" si="10"/>
        <v>3.278015544533526E-4</v>
      </c>
    </row>
    <row r="42" spans="1:21" x14ac:dyDescent="0.2">
      <c r="A42" s="1">
        <v>198</v>
      </c>
      <c r="B42" s="31">
        <v>2.552</v>
      </c>
      <c r="C42" s="32">
        <v>45.137999999999998</v>
      </c>
      <c r="D42" s="33">
        <v>3272.85</v>
      </c>
      <c r="E42" s="4"/>
      <c r="F42" s="29">
        <v>300</v>
      </c>
      <c r="G42" s="29">
        <v>10.199999999999999</v>
      </c>
      <c r="H42" s="29">
        <v>163006</v>
      </c>
      <c r="I42" s="4"/>
      <c r="J42" s="29">
        <v>1618</v>
      </c>
      <c r="K42" s="29">
        <v>80</v>
      </c>
      <c r="L42" s="29">
        <v>1771</v>
      </c>
      <c r="M42" s="29">
        <v>76</v>
      </c>
      <c r="N42" s="4"/>
      <c r="O42" s="5">
        <f t="shared" si="6"/>
        <v>5170.0479888672498</v>
      </c>
      <c r="P42" s="1">
        <f t="shared" si="7"/>
        <v>9.92601499331313E-3</v>
      </c>
      <c r="Q42" s="1">
        <f t="shared" si="8"/>
        <v>4.9077948050991983E-4</v>
      </c>
      <c r="R42" s="1">
        <f t="shared" si="9"/>
        <v>1.0864630749788351E-2</v>
      </c>
      <c r="S42" s="1">
        <f t="shared" si="10"/>
        <v>4.6624050648442388E-4</v>
      </c>
    </row>
    <row r="43" spans="1:21" x14ac:dyDescent="0.2">
      <c r="A43" s="1">
        <v>199</v>
      </c>
      <c r="B43" s="31">
        <v>2.5421999999999998</v>
      </c>
      <c r="C43" s="32">
        <v>45.046999999999997</v>
      </c>
      <c r="D43" s="33">
        <v>3266.5</v>
      </c>
      <c r="E43" s="4"/>
      <c r="F43" s="29">
        <v>300</v>
      </c>
      <c r="G43" s="29">
        <v>10.1</v>
      </c>
      <c r="H43" s="29">
        <v>89841</v>
      </c>
      <c r="I43" s="4"/>
      <c r="J43" s="29">
        <v>1967</v>
      </c>
      <c r="K43" s="29">
        <v>67</v>
      </c>
      <c r="L43" s="29">
        <v>2200</v>
      </c>
      <c r="M43" s="29">
        <v>70</v>
      </c>
      <c r="N43" s="4"/>
      <c r="O43" s="5">
        <f t="shared" si="6"/>
        <v>5150.0055448485291</v>
      </c>
      <c r="P43" s="1">
        <f t="shared" si="7"/>
        <v>2.1894235371378325E-2</v>
      </c>
      <c r="Q43" s="1">
        <f t="shared" si="8"/>
        <v>7.4576195723556062E-4</v>
      </c>
      <c r="R43" s="1">
        <f t="shared" si="9"/>
        <v>2.4487706058481093E-2</v>
      </c>
      <c r="S43" s="1">
        <f t="shared" si="10"/>
        <v>7.7915428367894394E-4</v>
      </c>
      <c r="T43" s="41"/>
      <c r="U43" s="41"/>
    </row>
    <row r="44" spans="1:21" x14ac:dyDescent="0.2">
      <c r="A44" s="1">
        <v>200</v>
      </c>
      <c r="B44" s="31">
        <v>2.5316999999999998</v>
      </c>
      <c r="C44" s="32">
        <v>45.956000000000003</v>
      </c>
      <c r="D44" s="33">
        <v>3260.13</v>
      </c>
      <c r="E44" s="4"/>
      <c r="F44" s="29">
        <v>300</v>
      </c>
      <c r="G44" s="29">
        <v>10.1</v>
      </c>
      <c r="H44" s="29">
        <v>79743</v>
      </c>
      <c r="I44" s="4"/>
      <c r="J44" s="29">
        <v>2991</v>
      </c>
      <c r="K44" s="29">
        <v>78</v>
      </c>
      <c r="L44" s="29">
        <v>3179</v>
      </c>
      <c r="M44" s="29">
        <v>79</v>
      </c>
      <c r="N44" s="4"/>
      <c r="O44" s="5">
        <f t="shared" si="6"/>
        <v>5129.9390833198249</v>
      </c>
      <c r="P44" s="1">
        <f t="shared" si="7"/>
        <v>3.7507994432113161E-2</v>
      </c>
      <c r="Q44" s="1">
        <f t="shared" si="8"/>
        <v>9.7814228208118587E-4</v>
      </c>
      <c r="R44" s="1">
        <f t="shared" si="9"/>
        <v>3.9865568137642172E-2</v>
      </c>
      <c r="S44" s="1">
        <f t="shared" si="10"/>
        <v>9.9068256774889336E-4</v>
      </c>
    </row>
    <row r="45" spans="1:21" x14ac:dyDescent="0.2">
      <c r="A45" s="1">
        <v>201</v>
      </c>
      <c r="B45" s="31">
        <v>2.5223</v>
      </c>
      <c r="C45" s="32">
        <v>44.866</v>
      </c>
      <c r="D45" s="33">
        <v>3253.8</v>
      </c>
      <c r="E45" s="4"/>
      <c r="F45" s="29">
        <v>300</v>
      </c>
      <c r="G45" s="29">
        <v>9.9</v>
      </c>
      <c r="H45" s="29">
        <v>59550</v>
      </c>
      <c r="I45" s="4"/>
      <c r="J45" s="29">
        <v>4706</v>
      </c>
      <c r="K45" s="29">
        <v>103</v>
      </c>
      <c r="L45" s="29">
        <v>5408</v>
      </c>
      <c r="M45" s="29">
        <v>107</v>
      </c>
      <c r="N45" s="4"/>
      <c r="O45" s="5">
        <f t="shared" si="6"/>
        <v>5110.0374294440144</v>
      </c>
      <c r="P45" s="1">
        <f t="shared" si="7"/>
        <v>7.902602854743912E-2</v>
      </c>
      <c r="Q45" s="1">
        <f t="shared" si="8"/>
        <v>1.7296389588581024E-3</v>
      </c>
      <c r="R45" s="1">
        <f t="shared" si="9"/>
        <v>9.0814441645675897E-2</v>
      </c>
      <c r="S45" s="1">
        <f t="shared" si="10"/>
        <v>1.7968094038623005E-3</v>
      </c>
    </row>
    <row r="46" spans="1:21" x14ac:dyDescent="0.2">
      <c r="A46" s="1">
        <v>202</v>
      </c>
      <c r="B46" s="31">
        <v>2.5118</v>
      </c>
      <c r="C46" s="32">
        <v>44.774999999999999</v>
      </c>
      <c r="D46" s="33">
        <v>3247.41</v>
      </c>
      <c r="E46" s="4"/>
      <c r="F46" s="29">
        <v>300</v>
      </c>
      <c r="G46" s="29">
        <v>10</v>
      </c>
      <c r="H46" s="29">
        <v>236552</v>
      </c>
      <c r="I46" s="4"/>
      <c r="J46" s="29">
        <v>1705</v>
      </c>
      <c r="K46" s="29">
        <v>97</v>
      </c>
      <c r="L46" s="29">
        <v>1826</v>
      </c>
      <c r="M46" s="29">
        <v>94</v>
      </c>
      <c r="N46" s="4"/>
      <c r="O46" s="5">
        <f t="shared" si="6"/>
        <v>5089.9863653861885</v>
      </c>
      <c r="P46" s="1">
        <f t="shared" si="7"/>
        <v>7.2077175420203589E-3</v>
      </c>
      <c r="Q46" s="1">
        <f t="shared" si="8"/>
        <v>4.1005783083634891E-4</v>
      </c>
      <c r="R46" s="1">
        <f t="shared" si="9"/>
        <v>7.7192329804863201E-3</v>
      </c>
      <c r="S46" s="1">
        <f t="shared" si="10"/>
        <v>3.9737562988264739E-4</v>
      </c>
    </row>
    <row r="47" spans="1:21" x14ac:dyDescent="0.2">
      <c r="A47" s="1">
        <v>203</v>
      </c>
      <c r="B47" s="31">
        <v>2.5015000000000001</v>
      </c>
      <c r="C47" s="32">
        <v>44.683999999999997</v>
      </c>
      <c r="D47" s="33">
        <v>3241</v>
      </c>
      <c r="E47" s="4"/>
      <c r="F47" s="29">
        <v>300</v>
      </c>
      <c r="G47" s="29">
        <v>9.6</v>
      </c>
      <c r="H47" s="29">
        <v>182311</v>
      </c>
      <c r="I47" s="4"/>
      <c r="J47" s="29">
        <v>1699</v>
      </c>
      <c r="K47" s="29">
        <v>86</v>
      </c>
      <c r="L47" s="29">
        <v>1875</v>
      </c>
      <c r="M47" s="29">
        <v>88</v>
      </c>
      <c r="N47" s="4"/>
      <c r="O47" s="5">
        <f t="shared" si="6"/>
        <v>5069.9121450789944</v>
      </c>
      <c r="P47" s="1">
        <f t="shared" si="7"/>
        <v>9.3192401994394193E-3</v>
      </c>
      <c r="Q47" s="1">
        <f t="shared" si="8"/>
        <v>4.717213991476104E-4</v>
      </c>
      <c r="R47" s="1">
        <f t="shared" si="9"/>
        <v>1.0284623527927552E-2</v>
      </c>
      <c r="S47" s="1">
        <f t="shared" si="10"/>
        <v>4.8269166424406648E-4</v>
      </c>
    </row>
    <row r="48" spans="1:21" x14ac:dyDescent="0.2">
      <c r="A48" s="1">
        <v>204</v>
      </c>
      <c r="B48" s="31">
        <v>2.4923999999999999</v>
      </c>
      <c r="C48" s="32">
        <v>44.593000000000004</v>
      </c>
      <c r="D48" s="33">
        <v>3234.62</v>
      </c>
      <c r="E48" s="4"/>
      <c r="F48" s="29">
        <v>300</v>
      </c>
      <c r="G48" s="29">
        <v>9.8000000000000007</v>
      </c>
      <c r="H48" s="29">
        <v>89477</v>
      </c>
      <c r="I48" s="4"/>
      <c r="J48" s="29">
        <v>2290</v>
      </c>
      <c r="K48" s="29">
        <v>72</v>
      </c>
      <c r="L48" s="29">
        <v>2418</v>
      </c>
      <c r="M48" s="29">
        <v>72</v>
      </c>
      <c r="N48" s="4"/>
      <c r="O48" s="5">
        <f t="shared" si="6"/>
        <v>5049.9712611298155</v>
      </c>
      <c r="P48" s="1">
        <f t="shared" si="7"/>
        <v>2.5593169194318092E-2</v>
      </c>
      <c r="Q48" s="1">
        <f t="shared" si="8"/>
        <v>8.0467606200476096E-4</v>
      </c>
      <c r="R48" s="1">
        <f t="shared" si="9"/>
        <v>2.7023704415659891E-2</v>
      </c>
      <c r="S48" s="1">
        <f t="shared" si="10"/>
        <v>8.0467606200476096E-4</v>
      </c>
    </row>
    <row r="49" spans="1:21" x14ac:dyDescent="0.2">
      <c r="A49" s="1">
        <v>205</v>
      </c>
      <c r="B49" s="31">
        <v>2.4821</v>
      </c>
      <c r="C49" s="32">
        <v>44.502000000000002</v>
      </c>
      <c r="D49" s="33">
        <v>3228.25</v>
      </c>
      <c r="E49" s="4"/>
      <c r="F49" s="29">
        <v>300</v>
      </c>
      <c r="G49" s="29">
        <v>9.8000000000000007</v>
      </c>
      <c r="H49" s="29">
        <v>83125</v>
      </c>
      <c r="I49" s="4"/>
      <c r="J49" s="29">
        <v>1946</v>
      </c>
      <c r="K49" s="29">
        <v>70</v>
      </c>
      <c r="L49" s="29">
        <v>2314</v>
      </c>
      <c r="M49" s="29">
        <v>75</v>
      </c>
      <c r="N49" s="4"/>
      <c r="O49" s="5">
        <f t="shared" si="6"/>
        <v>5030.1008330191344</v>
      </c>
      <c r="P49" s="1">
        <f t="shared" si="7"/>
        <v>2.3410526315789475E-2</v>
      </c>
      <c r="Q49" s="1">
        <f t="shared" si="8"/>
        <v>8.4210526315789478E-4</v>
      </c>
      <c r="R49" s="1">
        <f t="shared" si="9"/>
        <v>2.7837593984962408E-2</v>
      </c>
      <c r="S49" s="1">
        <f t="shared" si="10"/>
        <v>9.0225563909774437E-4</v>
      </c>
    </row>
    <row r="50" spans="1:21" x14ac:dyDescent="0.2">
      <c r="A50" s="1">
        <v>206</v>
      </c>
      <c r="B50" s="31">
        <v>2.472</v>
      </c>
      <c r="C50" s="32">
        <v>44.41</v>
      </c>
      <c r="D50" s="33">
        <v>3221.79</v>
      </c>
      <c r="E50" s="4"/>
      <c r="F50" s="29">
        <v>300</v>
      </c>
      <c r="G50" s="29">
        <v>9.6999999999999993</v>
      </c>
      <c r="H50" s="29">
        <v>318794</v>
      </c>
      <c r="I50" s="4"/>
      <c r="J50" s="29">
        <v>1241</v>
      </c>
      <c r="K50" s="29">
        <v>79</v>
      </c>
      <c r="L50" s="29">
        <v>1414</v>
      </c>
      <c r="M50" s="29">
        <v>81</v>
      </c>
      <c r="N50" s="4"/>
      <c r="O50" s="5">
        <f t="shared" si="6"/>
        <v>5009.9896648537033</v>
      </c>
      <c r="P50" s="1">
        <f t="shared" si="7"/>
        <v>3.8927959748301412E-3</v>
      </c>
      <c r="Q50" s="1">
        <f t="shared" si="8"/>
        <v>2.478089299045779E-4</v>
      </c>
      <c r="R50" s="1">
        <f t="shared" si="9"/>
        <v>4.4354661631021914E-3</v>
      </c>
      <c r="S50" s="1">
        <f t="shared" si="10"/>
        <v>2.5408257369963048E-4</v>
      </c>
    </row>
    <row r="51" spans="1:21" x14ac:dyDescent="0.2">
      <c r="A51" s="1">
        <v>207</v>
      </c>
      <c r="B51" s="31">
        <v>2.4622999999999999</v>
      </c>
      <c r="C51" s="32">
        <v>44.319000000000003</v>
      </c>
      <c r="D51" s="33">
        <v>3215.38</v>
      </c>
      <c r="E51" s="4"/>
      <c r="F51" s="29">
        <v>300</v>
      </c>
      <c r="G51" s="29">
        <v>9.3000000000000007</v>
      </c>
      <c r="H51" s="29">
        <v>280574</v>
      </c>
      <c r="I51" s="4"/>
      <c r="J51" s="29">
        <v>1720</v>
      </c>
      <c r="K51" s="29">
        <v>79</v>
      </c>
      <c r="L51" s="29">
        <v>1888</v>
      </c>
      <c r="M51" s="29">
        <v>81</v>
      </c>
      <c r="N51" s="4"/>
      <c r="O51" s="5">
        <f t="shared" si="6"/>
        <v>4990.0739738392849</v>
      </c>
      <c r="P51" s="1">
        <f t="shared" si="7"/>
        <v>6.1302900482582134E-3</v>
      </c>
      <c r="Q51" s="1">
        <f t="shared" si="8"/>
        <v>2.8156564756534819E-4</v>
      </c>
      <c r="R51" s="1">
        <f t="shared" si="9"/>
        <v>6.7290625645997134E-3</v>
      </c>
      <c r="S51" s="1">
        <f t="shared" si="10"/>
        <v>2.8869389180750889E-4</v>
      </c>
    </row>
    <row r="52" spans="1:21" x14ac:dyDescent="0.2">
      <c r="A52" s="1">
        <v>208</v>
      </c>
      <c r="B52" s="31">
        <v>2.4521999999999999</v>
      </c>
      <c r="C52" s="32">
        <v>44.226999999999997</v>
      </c>
      <c r="D52" s="33">
        <v>3208.92</v>
      </c>
      <c r="E52" s="4"/>
      <c r="F52" s="29">
        <v>300</v>
      </c>
      <c r="G52" s="29">
        <v>9.8000000000000007</v>
      </c>
      <c r="H52" s="29">
        <v>243553</v>
      </c>
      <c r="I52" s="4"/>
      <c r="J52" s="29">
        <v>1801</v>
      </c>
      <c r="K52" s="29">
        <v>77</v>
      </c>
      <c r="L52" s="29">
        <v>2087</v>
      </c>
      <c r="M52" s="29">
        <v>82</v>
      </c>
      <c r="N52" s="4"/>
      <c r="O52" s="5">
        <f t="shared" si="6"/>
        <v>4970.0430627681626</v>
      </c>
      <c r="P52" s="1">
        <f t="shared" si="7"/>
        <v>7.3946943786362719E-3</v>
      </c>
      <c r="Q52" s="1">
        <f t="shared" si="8"/>
        <v>3.1615295233481007E-4</v>
      </c>
      <c r="R52" s="1">
        <f t="shared" si="9"/>
        <v>8.5689767730227091E-3</v>
      </c>
      <c r="S52" s="1">
        <f t="shared" si="10"/>
        <v>3.3668236482408347E-4</v>
      </c>
    </row>
    <row r="53" spans="1:21" x14ac:dyDescent="0.2">
      <c r="A53" s="1">
        <v>209</v>
      </c>
      <c r="B53" s="31">
        <v>2.4428999999999998</v>
      </c>
      <c r="C53" s="32">
        <v>44.136000000000003</v>
      </c>
      <c r="D53" s="33">
        <v>3202.53</v>
      </c>
      <c r="E53" s="4"/>
      <c r="F53" s="29">
        <v>300</v>
      </c>
      <c r="G53" s="29">
        <v>9.9</v>
      </c>
      <c r="H53" s="29">
        <v>284966</v>
      </c>
      <c r="I53" s="4"/>
      <c r="J53" s="29">
        <v>1724</v>
      </c>
      <c r="K53" s="29">
        <v>80</v>
      </c>
      <c r="L53" s="29">
        <v>1999</v>
      </c>
      <c r="M53" s="29">
        <v>84</v>
      </c>
      <c r="N53" s="4"/>
      <c r="O53" s="5">
        <f t="shared" si="6"/>
        <v>4950.2688369465804</v>
      </c>
      <c r="P53" s="1">
        <f t="shared" si="7"/>
        <v>6.0498445428577444E-3</v>
      </c>
      <c r="Q53" s="1">
        <f t="shared" si="8"/>
        <v>2.8073524560824799E-4</v>
      </c>
      <c r="R53" s="1">
        <f t="shared" si="9"/>
        <v>7.014871949636097E-3</v>
      </c>
      <c r="S53" s="1">
        <f t="shared" si="10"/>
        <v>2.9477200788866038E-4</v>
      </c>
    </row>
    <row r="54" spans="1:21" x14ac:dyDescent="0.2">
      <c r="A54" s="1">
        <v>210</v>
      </c>
      <c r="B54" s="31">
        <v>2.4335</v>
      </c>
      <c r="C54" s="32">
        <v>44.043999999999997</v>
      </c>
      <c r="D54" s="33">
        <v>3196.03</v>
      </c>
      <c r="E54" s="4"/>
      <c r="F54" s="29">
        <v>250</v>
      </c>
      <c r="G54" s="29">
        <v>9.5</v>
      </c>
      <c r="H54" s="29">
        <v>288526</v>
      </c>
      <c r="I54" s="4"/>
      <c r="J54" s="29">
        <v>1787</v>
      </c>
      <c r="K54" s="29">
        <v>80</v>
      </c>
      <c r="L54" s="29">
        <v>2116</v>
      </c>
      <c r="M54" s="29">
        <v>83</v>
      </c>
      <c r="N54" s="4"/>
      <c r="O54" s="5">
        <f t="shared" si="6"/>
        <v>4930.1946495086113</v>
      </c>
      <c r="P54" s="1">
        <f t="shared" si="7"/>
        <v>6.1935492815205564E-3</v>
      </c>
      <c r="Q54" s="1">
        <f t="shared" si="8"/>
        <v>2.7727137242397566E-4</v>
      </c>
      <c r="R54" s="1">
        <f t="shared" si="9"/>
        <v>7.3338278006141559E-3</v>
      </c>
      <c r="S54" s="1">
        <f t="shared" si="10"/>
        <v>2.8766904888987473E-4</v>
      </c>
    </row>
    <row r="55" spans="1:21" x14ac:dyDescent="0.2">
      <c r="A55" s="1">
        <v>211</v>
      </c>
      <c r="B55" s="31">
        <v>2.4230999999999998</v>
      </c>
      <c r="C55" s="32">
        <v>43.951000000000001</v>
      </c>
      <c r="D55" s="33">
        <v>3189.52</v>
      </c>
      <c r="E55" s="4"/>
      <c r="F55" s="29">
        <v>300</v>
      </c>
      <c r="G55" s="29">
        <v>9.8000000000000007</v>
      </c>
      <c r="H55" s="29">
        <v>382619</v>
      </c>
      <c r="I55" s="4"/>
      <c r="J55" s="29">
        <v>1772</v>
      </c>
      <c r="K55" s="29">
        <v>87</v>
      </c>
      <c r="L55" s="29">
        <v>1983</v>
      </c>
      <c r="M55" s="29">
        <v>87</v>
      </c>
      <c r="N55" s="4"/>
      <c r="O55" s="5">
        <f t="shared" si="6"/>
        <v>4910.130457742378</v>
      </c>
      <c r="P55" s="1">
        <f t="shared" si="7"/>
        <v>4.6312389086793915E-3</v>
      </c>
      <c r="Q55" s="1">
        <f t="shared" si="8"/>
        <v>2.2738023987308524E-4</v>
      </c>
      <c r="R55" s="1">
        <f t="shared" si="9"/>
        <v>5.1827013295210117E-3</v>
      </c>
      <c r="S55" s="1">
        <f t="shared" si="10"/>
        <v>2.2738023987308524E-4</v>
      </c>
    </row>
    <row r="56" spans="1:21" x14ac:dyDescent="0.2">
      <c r="A56" s="1">
        <v>212</v>
      </c>
      <c r="B56" s="31">
        <v>2.4127000000000001</v>
      </c>
      <c r="C56" s="32">
        <v>43.857999999999997</v>
      </c>
      <c r="D56" s="33">
        <v>3182.94</v>
      </c>
      <c r="E56" s="4"/>
      <c r="F56" s="29">
        <v>300</v>
      </c>
      <c r="G56" s="29">
        <v>9.9</v>
      </c>
      <c r="H56" s="29">
        <v>877054</v>
      </c>
      <c r="I56" s="4"/>
      <c r="J56" s="29">
        <v>1504</v>
      </c>
      <c r="K56" s="29">
        <v>107</v>
      </c>
      <c r="L56" s="29">
        <v>1866</v>
      </c>
      <c r="M56" s="29">
        <v>115</v>
      </c>
      <c r="N56" s="4"/>
      <c r="O56" s="5">
        <f t="shared" si="6"/>
        <v>4889.8920946480685</v>
      </c>
      <c r="P56" s="1">
        <f t="shared" si="7"/>
        <v>1.7148316979342206E-3</v>
      </c>
      <c r="Q56" s="1">
        <f t="shared" si="8"/>
        <v>1.2199932957377767E-4</v>
      </c>
      <c r="R56" s="1">
        <f t="shared" si="9"/>
        <v>2.1275770933146649E-3</v>
      </c>
      <c r="S56" s="1">
        <f t="shared" si="10"/>
        <v>1.3112077477555543E-4</v>
      </c>
      <c r="T56" s="41"/>
      <c r="U56" s="41"/>
    </row>
    <row r="57" spans="1:21" x14ac:dyDescent="0.2">
      <c r="A57" s="1">
        <v>213</v>
      </c>
      <c r="B57" s="31">
        <v>2.4016000000000002</v>
      </c>
      <c r="C57" s="32">
        <v>43.749000000000002</v>
      </c>
      <c r="D57" s="33">
        <v>3175.25</v>
      </c>
      <c r="E57" s="4"/>
      <c r="F57" s="29">
        <v>250</v>
      </c>
      <c r="G57" s="29">
        <v>9.6</v>
      </c>
      <c r="H57" s="29">
        <v>659027</v>
      </c>
      <c r="I57" s="4"/>
      <c r="J57" s="29">
        <v>926</v>
      </c>
      <c r="K57" s="29">
        <v>90</v>
      </c>
      <c r="L57" s="29">
        <v>1136</v>
      </c>
      <c r="M57" s="29">
        <v>88</v>
      </c>
      <c r="N57" s="4"/>
      <c r="O57" s="5">
        <f t="shared" si="6"/>
        <v>4866.2926266359482</v>
      </c>
      <c r="P57" s="1">
        <f t="shared" si="7"/>
        <v>1.4051017636606694E-3</v>
      </c>
      <c r="Q57" s="1">
        <f t="shared" si="8"/>
        <v>1.3656496623051863E-4</v>
      </c>
      <c r="R57" s="1">
        <f t="shared" si="9"/>
        <v>1.7237533515318795E-3</v>
      </c>
      <c r="S57" s="1">
        <f t="shared" si="10"/>
        <v>1.3353018920317378E-4</v>
      </c>
    </row>
    <row r="58" spans="1:21" x14ac:dyDescent="0.2">
      <c r="A58" s="1">
        <v>214</v>
      </c>
      <c r="B58" s="31">
        <v>2.3933</v>
      </c>
      <c r="C58" s="32">
        <v>43.671999999999997</v>
      </c>
      <c r="D58" s="33">
        <v>3169.94</v>
      </c>
      <c r="E58" s="4"/>
      <c r="F58" s="29">
        <v>300</v>
      </c>
      <c r="G58" s="29">
        <v>9.9</v>
      </c>
      <c r="H58" s="29">
        <v>774874</v>
      </c>
      <c r="I58" s="4"/>
      <c r="J58" s="29">
        <v>876</v>
      </c>
      <c r="K58" s="29">
        <v>70</v>
      </c>
      <c r="L58" s="29">
        <v>1210</v>
      </c>
      <c r="M58" s="29">
        <v>95</v>
      </c>
      <c r="N58" s="4"/>
      <c r="O58" s="5">
        <f t="shared" si="6"/>
        <v>4850.0303432880983</v>
      </c>
      <c r="P58" s="1">
        <f t="shared" si="7"/>
        <v>1.1305063791016345E-3</v>
      </c>
      <c r="Q58" s="1">
        <f t="shared" si="8"/>
        <v>9.0337267736431982E-5</v>
      </c>
      <c r="R58" s="1">
        <f t="shared" si="9"/>
        <v>1.5615441994440385E-3</v>
      </c>
      <c r="S58" s="1">
        <f t="shared" si="10"/>
        <v>1.2260057764230055E-4</v>
      </c>
    </row>
    <row r="59" spans="1:21" x14ac:dyDescent="0.2">
      <c r="A59" s="1">
        <v>215</v>
      </c>
      <c r="B59" s="31">
        <v>2.3833000000000002</v>
      </c>
      <c r="C59" s="32">
        <v>43.579000000000001</v>
      </c>
      <c r="D59" s="33">
        <v>3163.35</v>
      </c>
      <c r="E59" s="4"/>
      <c r="F59" s="29">
        <v>300</v>
      </c>
      <c r="G59" s="29">
        <v>11</v>
      </c>
      <c r="H59" s="29">
        <v>650225</v>
      </c>
      <c r="I59" s="4"/>
      <c r="J59" s="29">
        <v>1389</v>
      </c>
      <c r="K59" s="29">
        <v>88</v>
      </c>
      <c r="L59" s="29">
        <v>1491</v>
      </c>
      <c r="M59" s="29">
        <v>92</v>
      </c>
      <c r="N59" s="4"/>
      <c r="O59" s="5">
        <f t="shared" si="6"/>
        <v>4829.8858122786223</v>
      </c>
      <c r="P59" s="1">
        <f t="shared" si="7"/>
        <v>2.1361836287438962E-3</v>
      </c>
      <c r="Q59" s="1">
        <f t="shared" si="8"/>
        <v>1.3533776769579761E-4</v>
      </c>
      <c r="R59" s="1">
        <f t="shared" si="9"/>
        <v>2.2930524049367528E-3</v>
      </c>
      <c r="S59" s="1">
        <f t="shared" si="10"/>
        <v>1.4148948440924296E-4</v>
      </c>
      <c r="T59" s="41"/>
      <c r="U59" s="41"/>
    </row>
    <row r="60" spans="1:21" x14ac:dyDescent="0.2">
      <c r="A60" s="1">
        <v>216</v>
      </c>
      <c r="B60" s="31">
        <v>2.3733</v>
      </c>
      <c r="C60" s="32">
        <v>43.485999999999997</v>
      </c>
      <c r="D60" s="33">
        <v>3156.84</v>
      </c>
      <c r="E60" s="4"/>
      <c r="F60" s="29">
        <v>300</v>
      </c>
      <c r="G60" s="29">
        <v>11.1</v>
      </c>
      <c r="H60" s="29">
        <v>96852</v>
      </c>
      <c r="I60" s="4"/>
      <c r="J60" s="29">
        <v>2259</v>
      </c>
      <c r="K60" s="29">
        <v>80</v>
      </c>
      <c r="L60" s="29">
        <v>2482</v>
      </c>
      <c r="M60" s="29">
        <v>83</v>
      </c>
      <c r="N60" s="4"/>
      <c r="O60" s="5">
        <f t="shared" si="6"/>
        <v>4810.0269897560493</v>
      </c>
      <c r="P60" s="1">
        <f t="shared" si="7"/>
        <v>2.3324247305166645E-2</v>
      </c>
      <c r="Q60" s="1">
        <f t="shared" si="8"/>
        <v>8.2600256060793784E-4</v>
      </c>
      <c r="R60" s="1">
        <f t="shared" si="9"/>
        <v>2.5626729442861273E-2</v>
      </c>
      <c r="S60" s="1">
        <f t="shared" si="10"/>
        <v>8.5697765663073555E-4</v>
      </c>
    </row>
    <row r="61" spans="1:21" x14ac:dyDescent="0.2">
      <c r="A61" s="1">
        <v>217</v>
      </c>
      <c r="B61" s="31">
        <v>2.3633000000000002</v>
      </c>
      <c r="C61" s="32">
        <v>43.393000000000001</v>
      </c>
      <c r="D61" s="33">
        <v>3150.3</v>
      </c>
      <c r="E61" s="4"/>
      <c r="F61" s="29">
        <v>325</v>
      </c>
      <c r="G61" s="29">
        <v>11.1</v>
      </c>
      <c r="H61" s="29">
        <v>52641</v>
      </c>
      <c r="I61" s="4"/>
      <c r="J61" s="29">
        <v>3088</v>
      </c>
      <c r="K61" s="29">
        <v>71</v>
      </c>
      <c r="L61" s="29">
        <v>3298</v>
      </c>
      <c r="M61" s="29">
        <v>72</v>
      </c>
      <c r="N61" s="4"/>
      <c r="O61" s="5">
        <f t="shared" si="6"/>
        <v>4790.1178456061616</v>
      </c>
      <c r="P61" s="1">
        <f t="shared" si="7"/>
        <v>5.8661499591573109E-2</v>
      </c>
      <c r="Q61" s="1">
        <f t="shared" si="8"/>
        <v>1.3487585722155734E-3</v>
      </c>
      <c r="R61" s="1">
        <f t="shared" si="9"/>
        <v>6.2650785509393819E-2</v>
      </c>
      <c r="S61" s="1">
        <f t="shared" si="10"/>
        <v>1.3677551718242434E-3</v>
      </c>
    </row>
    <row r="62" spans="1:21" x14ac:dyDescent="0.2">
      <c r="A62" s="1">
        <v>218</v>
      </c>
      <c r="B62" s="31">
        <v>2.3532000000000002</v>
      </c>
      <c r="C62" s="32">
        <v>43.298999999999999</v>
      </c>
      <c r="D62" s="33">
        <v>3143.69</v>
      </c>
      <c r="E62" s="4"/>
      <c r="F62" s="29">
        <v>325</v>
      </c>
      <c r="G62" s="29">
        <v>11.3</v>
      </c>
      <c r="H62" s="29">
        <v>143407</v>
      </c>
      <c r="I62" s="4"/>
      <c r="J62" s="29">
        <v>1917</v>
      </c>
      <c r="K62" s="29">
        <v>80</v>
      </c>
      <c r="L62" s="29">
        <v>2019</v>
      </c>
      <c r="M62" s="29">
        <v>81</v>
      </c>
      <c r="N62" s="4"/>
      <c r="O62" s="5">
        <f t="shared" si="6"/>
        <v>4770.0375602750928</v>
      </c>
      <c r="P62" s="1">
        <f t="shared" si="7"/>
        <v>1.3367548306568019E-2</v>
      </c>
      <c r="Q62" s="1">
        <f t="shared" si="8"/>
        <v>5.5785282447858194E-4</v>
      </c>
      <c r="R62" s="1">
        <f t="shared" si="9"/>
        <v>1.4078810657778211E-2</v>
      </c>
      <c r="S62" s="1">
        <f t="shared" si="10"/>
        <v>5.6482598478456425E-4</v>
      </c>
      <c r="T62" s="41"/>
      <c r="U62" s="41"/>
    </row>
    <row r="63" spans="1:21" x14ac:dyDescent="0.2">
      <c r="A63" s="1">
        <v>219</v>
      </c>
      <c r="B63" s="31">
        <v>2.3428</v>
      </c>
      <c r="C63" s="32">
        <v>43.204999999999998</v>
      </c>
      <c r="D63" s="33">
        <v>3137.08</v>
      </c>
      <c r="E63" s="4"/>
      <c r="F63" s="29">
        <v>300</v>
      </c>
      <c r="G63" s="29">
        <v>10.6</v>
      </c>
      <c r="H63" s="29">
        <v>296907</v>
      </c>
      <c r="I63" s="4"/>
      <c r="J63" s="29">
        <v>1637</v>
      </c>
      <c r="K63" s="29">
        <v>85</v>
      </c>
      <c r="L63" s="29">
        <v>1817</v>
      </c>
      <c r="M63" s="29">
        <v>86</v>
      </c>
      <c r="N63" s="4"/>
      <c r="O63" s="5">
        <f t="shared" si="6"/>
        <v>4749.9994519052316</v>
      </c>
      <c r="P63" s="1">
        <f t="shared" si="7"/>
        <v>5.5135109647128566E-3</v>
      </c>
      <c r="Q63" s="1">
        <f t="shared" si="8"/>
        <v>2.8628493097165105E-4</v>
      </c>
      <c r="R63" s="1">
        <f t="shared" si="9"/>
        <v>6.1197614067704702E-3</v>
      </c>
      <c r="S63" s="1">
        <f t="shared" si="10"/>
        <v>2.8965298898308222E-4</v>
      </c>
    </row>
    <row r="64" spans="1:21" x14ac:dyDescent="0.2">
      <c r="A64" s="1">
        <v>220</v>
      </c>
      <c r="B64" s="31">
        <v>2.3330000000000002</v>
      </c>
      <c r="C64" s="32">
        <v>43.110999999999997</v>
      </c>
      <c r="D64" s="33">
        <v>3130.47</v>
      </c>
      <c r="E64" s="4"/>
      <c r="F64" s="29">
        <v>300</v>
      </c>
      <c r="G64" s="29">
        <v>10.8</v>
      </c>
      <c r="H64" s="29">
        <v>375219</v>
      </c>
      <c r="I64" s="4"/>
      <c r="J64" s="29">
        <v>1403</v>
      </c>
      <c r="K64" s="29">
        <v>79</v>
      </c>
      <c r="L64" s="29">
        <v>1611</v>
      </c>
      <c r="M64" s="29">
        <v>85</v>
      </c>
      <c r="N64" s="4"/>
      <c r="O64" s="5">
        <f t="shared" si="6"/>
        <v>4730.0035204965798</v>
      </c>
      <c r="P64" s="1">
        <f t="shared" si="7"/>
        <v>3.7391496699260966E-3</v>
      </c>
      <c r="Q64" s="1">
        <f t="shared" si="8"/>
        <v>2.105437091405286E-4</v>
      </c>
      <c r="R64" s="1">
        <f t="shared" si="9"/>
        <v>4.2934926003214127E-3</v>
      </c>
      <c r="S64" s="1">
        <f t="shared" si="10"/>
        <v>2.2653437059423962E-4</v>
      </c>
    </row>
    <row r="65" spans="1:21" x14ac:dyDescent="0.2">
      <c r="A65" s="1">
        <v>221</v>
      </c>
      <c r="B65" s="31">
        <v>2.3222900000000002</v>
      </c>
      <c r="C65" s="32">
        <v>43.017000000000003</v>
      </c>
      <c r="D65" s="33">
        <v>3123.85</v>
      </c>
      <c r="E65" s="4"/>
      <c r="F65" s="29">
        <v>300</v>
      </c>
      <c r="G65" s="29">
        <v>10.8</v>
      </c>
      <c r="H65" s="29">
        <v>518017</v>
      </c>
      <c r="I65" s="4"/>
      <c r="J65" s="29">
        <v>2006</v>
      </c>
      <c r="K65" s="29">
        <v>94</v>
      </c>
      <c r="L65" s="29">
        <v>2398</v>
      </c>
      <c r="M65" s="29">
        <v>99</v>
      </c>
      <c r="N65" s="4"/>
      <c r="O65" s="5">
        <f t="shared" si="6"/>
        <v>4710.0196107782403</v>
      </c>
      <c r="P65" s="1">
        <f t="shared" si="7"/>
        <v>3.8724597841383584E-3</v>
      </c>
      <c r="Q65" s="1">
        <f t="shared" si="8"/>
        <v>1.8146122617597492E-4</v>
      </c>
      <c r="R65" s="1">
        <f t="shared" si="9"/>
        <v>4.6291917060637009E-3</v>
      </c>
      <c r="S65" s="1">
        <f t="shared" si="10"/>
        <v>1.9111341905767571E-4</v>
      </c>
    </row>
    <row r="66" spans="1:21" x14ac:dyDescent="0.2">
      <c r="A66" s="1">
        <v>222</v>
      </c>
      <c r="B66" s="31">
        <v>2.3136000000000001</v>
      </c>
      <c r="C66" s="32">
        <v>42.921999999999997</v>
      </c>
      <c r="D66" s="33">
        <v>3117.18</v>
      </c>
      <c r="E66" s="4"/>
      <c r="F66" s="29">
        <v>300</v>
      </c>
      <c r="G66" s="29">
        <v>10.8</v>
      </c>
      <c r="H66" s="29">
        <v>296915</v>
      </c>
      <c r="I66" s="4"/>
      <c r="J66" s="29">
        <v>1628</v>
      </c>
      <c r="K66" s="29">
        <v>80</v>
      </c>
      <c r="L66" s="29">
        <v>1737</v>
      </c>
      <c r="M66" s="29">
        <v>81</v>
      </c>
      <c r="N66" s="4"/>
      <c r="O66" s="5">
        <f t="shared" si="6"/>
        <v>4689.927550348456</v>
      </c>
      <c r="P66" s="1">
        <f t="shared" si="7"/>
        <v>5.4830507047471501E-3</v>
      </c>
      <c r="Q66" s="1">
        <f t="shared" si="8"/>
        <v>2.6943738106865599E-4</v>
      </c>
      <c r="R66" s="1">
        <f t="shared" si="9"/>
        <v>5.850159136453194E-3</v>
      </c>
      <c r="S66" s="1">
        <f t="shared" si="10"/>
        <v>2.7280534833201421E-4</v>
      </c>
    </row>
    <row r="67" spans="1:21" x14ac:dyDescent="0.2">
      <c r="A67" s="1">
        <v>223</v>
      </c>
      <c r="B67" s="31">
        <v>2.3043</v>
      </c>
      <c r="C67" s="32">
        <v>42.829000000000001</v>
      </c>
      <c r="D67" s="33">
        <v>3110.59</v>
      </c>
      <c r="E67" s="4"/>
      <c r="F67" s="29">
        <v>300</v>
      </c>
      <c r="G67" s="29">
        <v>10.3</v>
      </c>
      <c r="H67" s="29">
        <v>161748</v>
      </c>
      <c r="I67" s="4"/>
      <c r="J67" s="29">
        <v>2147</v>
      </c>
      <c r="K67" s="29">
        <v>81</v>
      </c>
      <c r="L67" s="29">
        <v>2524</v>
      </c>
      <c r="M67" s="29">
        <v>86</v>
      </c>
      <c r="N67" s="4"/>
      <c r="O67" s="5">
        <f t="shared" si="6"/>
        <v>4670.1186507267948</v>
      </c>
      <c r="P67" s="1">
        <f t="shared" si="7"/>
        <v>1.3273734451121498E-2</v>
      </c>
      <c r="Q67" s="1">
        <f t="shared" si="8"/>
        <v>5.0077898953928331E-4</v>
      </c>
      <c r="R67" s="1">
        <f t="shared" si="9"/>
        <v>1.5604520612310508E-2</v>
      </c>
      <c r="S67" s="1">
        <f t="shared" si="10"/>
        <v>5.3169127284417742E-4</v>
      </c>
    </row>
    <row r="68" spans="1:21" x14ac:dyDescent="0.2">
      <c r="A68" s="1">
        <v>224</v>
      </c>
      <c r="B68" s="31">
        <v>2.2930999999999999</v>
      </c>
      <c r="C68" s="32">
        <v>42.732999999999997</v>
      </c>
      <c r="D68" s="33">
        <v>3103.87</v>
      </c>
      <c r="E68" s="4"/>
      <c r="F68" s="29">
        <v>300</v>
      </c>
      <c r="G68" s="29">
        <v>10.1</v>
      </c>
      <c r="H68" s="29">
        <v>84713</v>
      </c>
      <c r="I68" s="4"/>
      <c r="J68" s="29">
        <v>2167</v>
      </c>
      <c r="K68" s="29">
        <v>69</v>
      </c>
      <c r="L68" s="29">
        <v>2419</v>
      </c>
      <c r="M68" s="29">
        <v>71</v>
      </c>
      <c r="N68" s="4"/>
      <c r="O68" s="5">
        <f t="shared" si="6"/>
        <v>4649.9621544983656</v>
      </c>
      <c r="P68" s="1">
        <f t="shared" si="7"/>
        <v>2.5580489417208693E-2</v>
      </c>
      <c r="Q68" s="1">
        <f t="shared" si="8"/>
        <v>8.1451489145703733E-4</v>
      </c>
      <c r="R68" s="1">
        <f t="shared" si="9"/>
        <v>2.8555239455573526E-2</v>
      </c>
      <c r="S68" s="1">
        <f t="shared" si="10"/>
        <v>8.3812401874564706E-4</v>
      </c>
    </row>
    <row r="69" spans="1:21" x14ac:dyDescent="0.2">
      <c r="A69" s="1">
        <v>225</v>
      </c>
      <c r="B69" s="31">
        <v>2.2847</v>
      </c>
      <c r="C69" s="32">
        <v>42.639000000000003</v>
      </c>
      <c r="D69" s="33">
        <v>3097.18</v>
      </c>
      <c r="E69" s="4"/>
      <c r="F69" s="29">
        <v>300</v>
      </c>
      <c r="G69" s="29">
        <v>9.1999999999999993</v>
      </c>
      <c r="H69" s="29">
        <v>32651</v>
      </c>
      <c r="I69" s="4"/>
      <c r="J69" s="29">
        <v>3646</v>
      </c>
      <c r="K69" s="29">
        <v>76</v>
      </c>
      <c r="L69" s="29">
        <v>3835</v>
      </c>
      <c r="M69" s="29">
        <v>77</v>
      </c>
      <c r="N69" s="4"/>
      <c r="O69" s="5">
        <f t="shared" si="6"/>
        <v>4629.9389435624034</v>
      </c>
      <c r="P69" s="1">
        <f t="shared" si="7"/>
        <v>0.11166579890355578</v>
      </c>
      <c r="Q69" s="1">
        <f t="shared" si="8"/>
        <v>2.3276469327126277E-3</v>
      </c>
      <c r="R69" s="1">
        <f t="shared" si="9"/>
        <v>0.1174542893020122</v>
      </c>
      <c r="S69" s="1">
        <f t="shared" si="10"/>
        <v>2.3582738660377937E-3</v>
      </c>
      <c r="T69" s="41"/>
      <c r="U69" s="41"/>
    </row>
    <row r="70" spans="1:21" x14ac:dyDescent="0.2">
      <c r="A70" s="1">
        <v>226</v>
      </c>
      <c r="B70" s="31">
        <v>2.2736000000000001</v>
      </c>
      <c r="C70" s="32">
        <v>42.542999999999999</v>
      </c>
      <c r="D70" s="33">
        <v>3090.5</v>
      </c>
      <c r="E70" s="4"/>
      <c r="F70" s="29">
        <v>300</v>
      </c>
      <c r="G70" s="29">
        <v>10.6</v>
      </c>
      <c r="H70" s="29">
        <v>28416</v>
      </c>
      <c r="I70" s="4"/>
      <c r="J70" s="29">
        <v>3659</v>
      </c>
      <c r="K70" s="29">
        <v>75</v>
      </c>
      <c r="L70" s="29">
        <v>3994</v>
      </c>
      <c r="M70" s="29">
        <v>79</v>
      </c>
      <c r="N70" s="4"/>
      <c r="O70" s="5">
        <f t="shared" si="6"/>
        <v>4609.9887699299989</v>
      </c>
      <c r="P70" s="1">
        <f t="shared" si="7"/>
        <v>0.12876548423423423</v>
      </c>
      <c r="Q70" s="1">
        <f t="shared" si="8"/>
        <v>2.639358108108108E-3</v>
      </c>
      <c r="R70" s="1">
        <f t="shared" si="9"/>
        <v>0.14055461711711711</v>
      </c>
      <c r="S70" s="1">
        <f t="shared" si="10"/>
        <v>2.7801238738738737E-3</v>
      </c>
    </row>
    <row r="71" spans="1:21" x14ac:dyDescent="0.2">
      <c r="A71" s="1">
        <v>227</v>
      </c>
      <c r="B71" s="31">
        <v>2.2639999999999998</v>
      </c>
      <c r="C71" s="32">
        <v>42.448</v>
      </c>
      <c r="D71" s="33">
        <v>3083.82</v>
      </c>
      <c r="E71" s="4"/>
      <c r="F71" s="29">
        <v>300</v>
      </c>
      <c r="G71" s="29">
        <v>10.199999999999999</v>
      </c>
      <c r="H71" s="29">
        <v>43285</v>
      </c>
      <c r="I71" s="4"/>
      <c r="J71" s="29">
        <v>2799</v>
      </c>
      <c r="K71" s="29">
        <v>63</v>
      </c>
      <c r="L71" s="29">
        <v>3188</v>
      </c>
      <c r="M71" s="29">
        <v>67</v>
      </c>
      <c r="N71" s="4"/>
      <c r="O71" s="5">
        <f t="shared" si="6"/>
        <v>4590.0816712981969</v>
      </c>
      <c r="P71" s="1">
        <f t="shared" si="7"/>
        <v>6.4664433406491861E-2</v>
      </c>
      <c r="Q71" s="1">
        <f t="shared" si="8"/>
        <v>1.4554695622039967E-3</v>
      </c>
      <c r="R71" s="1">
        <f t="shared" si="9"/>
        <v>7.3651380385814952E-2</v>
      </c>
      <c r="S71" s="1">
        <f t="shared" si="10"/>
        <v>1.5478803280582188E-3</v>
      </c>
    </row>
    <row r="72" spans="1:21" x14ac:dyDescent="0.2">
      <c r="A72" s="1">
        <v>228</v>
      </c>
      <c r="B72" s="31">
        <v>2.2536</v>
      </c>
      <c r="C72" s="32">
        <v>42.353000000000002</v>
      </c>
      <c r="D72" s="33">
        <v>3077.11</v>
      </c>
      <c r="E72" s="4"/>
      <c r="F72" s="29">
        <v>300</v>
      </c>
      <c r="G72" s="29">
        <v>10</v>
      </c>
      <c r="H72" s="29">
        <v>20875</v>
      </c>
      <c r="I72" s="4"/>
      <c r="J72" s="29">
        <v>5104</v>
      </c>
      <c r="K72" s="29">
        <v>79</v>
      </c>
      <c r="L72" s="29">
        <v>5810</v>
      </c>
      <c r="M72" s="29">
        <v>82</v>
      </c>
      <c r="N72" s="4"/>
      <c r="O72" s="5">
        <f t="shared" si="6"/>
        <v>4570.1285351397264</v>
      </c>
      <c r="P72" s="1">
        <f t="shared" si="7"/>
        <v>0.24450299401197606</v>
      </c>
      <c r="Q72" s="1">
        <f t="shared" si="8"/>
        <v>3.7844311377245509E-3</v>
      </c>
      <c r="R72" s="1">
        <f t="shared" si="9"/>
        <v>0.27832335329341318</v>
      </c>
      <c r="S72" s="1">
        <f t="shared" si="10"/>
        <v>3.9281437125748501E-3</v>
      </c>
    </row>
    <row r="73" spans="1:21" x14ac:dyDescent="0.2">
      <c r="A73" s="1">
        <v>229</v>
      </c>
      <c r="B73" s="31">
        <v>2.2442000000000002</v>
      </c>
      <c r="C73" s="32">
        <v>42.255000000000003</v>
      </c>
      <c r="D73" s="33">
        <v>3070.26</v>
      </c>
      <c r="E73" s="4"/>
      <c r="F73" s="29">
        <v>300</v>
      </c>
      <c r="G73" s="29">
        <v>10.1</v>
      </c>
      <c r="H73" s="29">
        <v>47116</v>
      </c>
      <c r="I73" s="4"/>
      <c r="J73" s="29">
        <v>8468</v>
      </c>
      <c r="K73" s="29">
        <v>102</v>
      </c>
      <c r="L73" s="29">
        <v>9460</v>
      </c>
      <c r="M73" s="29">
        <v>107</v>
      </c>
      <c r="N73" s="4"/>
      <c r="O73" s="5">
        <f t="shared" si="6"/>
        <v>4549.8039216024208</v>
      </c>
      <c r="P73" s="1">
        <f t="shared" si="7"/>
        <v>0.17972663214194753</v>
      </c>
      <c r="Q73" s="1">
        <f t="shared" si="8"/>
        <v>2.1648696833347484E-3</v>
      </c>
      <c r="R73" s="1">
        <f t="shared" si="9"/>
        <v>0.20078105102300706</v>
      </c>
      <c r="S73" s="1">
        <f t="shared" si="10"/>
        <v>2.2709907462433142E-3</v>
      </c>
    </row>
    <row r="74" spans="1:21" x14ac:dyDescent="0.2">
      <c r="A74" s="1">
        <v>230</v>
      </c>
      <c r="B74" s="31">
        <v>2.2334000000000001</v>
      </c>
      <c r="C74" s="32">
        <v>42.158000000000001</v>
      </c>
      <c r="D74" s="33">
        <v>3063.37</v>
      </c>
      <c r="E74" s="4"/>
      <c r="F74" s="29">
        <v>300</v>
      </c>
      <c r="G74" s="29">
        <v>10.199999999999999</v>
      </c>
      <c r="H74" s="29">
        <v>46375</v>
      </c>
      <c r="I74" s="4"/>
      <c r="J74" s="29">
        <v>3461</v>
      </c>
      <c r="K74" s="29">
        <v>69</v>
      </c>
      <c r="L74" s="29">
        <v>3783</v>
      </c>
      <c r="M74" s="29">
        <v>72</v>
      </c>
      <c r="N74" s="4"/>
      <c r="O74" s="5">
        <f t="shared" si="6"/>
        <v>4529.4063170487616</v>
      </c>
      <c r="P74" s="1">
        <f t="shared" si="7"/>
        <v>7.4630727762803231E-2</v>
      </c>
      <c r="Q74" s="1">
        <f t="shared" si="8"/>
        <v>1.4878706199460917E-3</v>
      </c>
      <c r="R74" s="1">
        <f t="shared" si="9"/>
        <v>8.1574123989218331E-2</v>
      </c>
      <c r="S74" s="1">
        <f t="shared" si="10"/>
        <v>1.5525606469002696E-3</v>
      </c>
    </row>
    <row r="75" spans="1:21" x14ac:dyDescent="0.2">
      <c r="A75" s="1">
        <v>231</v>
      </c>
      <c r="B75" s="31">
        <v>2.2238000000000002</v>
      </c>
      <c r="C75" s="32">
        <v>42.064999999999998</v>
      </c>
      <c r="D75" s="33">
        <v>3056.87</v>
      </c>
      <c r="E75" s="4"/>
      <c r="F75" s="29">
        <v>300</v>
      </c>
      <c r="G75" s="29">
        <v>10</v>
      </c>
      <c r="H75" s="29">
        <v>545545</v>
      </c>
      <c r="I75" s="4"/>
      <c r="J75" s="29">
        <v>1605</v>
      </c>
      <c r="K75" s="29">
        <v>89</v>
      </c>
      <c r="L75" s="29">
        <v>1897</v>
      </c>
      <c r="M75" s="29">
        <v>92</v>
      </c>
      <c r="N75" s="4"/>
      <c r="O75" s="5">
        <f t="shared" si="6"/>
        <v>4510.2053023008566</v>
      </c>
      <c r="P75" s="1">
        <f t="shared" si="7"/>
        <v>2.9420121163240428E-3</v>
      </c>
      <c r="Q75" s="1">
        <f t="shared" si="8"/>
        <v>1.6313961268089709E-4</v>
      </c>
      <c r="R75" s="1">
        <f t="shared" si="9"/>
        <v>3.4772566882658625E-3</v>
      </c>
      <c r="S75" s="1">
        <f t="shared" si="10"/>
        <v>1.686387007487925E-4</v>
      </c>
    </row>
    <row r="76" spans="1:21" x14ac:dyDescent="0.2">
      <c r="A76" s="1">
        <v>232</v>
      </c>
      <c r="B76" s="31">
        <v>2.2134999999999998</v>
      </c>
      <c r="C76" s="32">
        <v>41.968000000000004</v>
      </c>
      <c r="D76" s="33">
        <v>3050.04</v>
      </c>
      <c r="E76" s="4"/>
      <c r="F76" s="29">
        <v>200</v>
      </c>
      <c r="G76" s="29">
        <v>8.5</v>
      </c>
      <c r="H76" s="29">
        <v>87316</v>
      </c>
      <c r="I76" s="4"/>
      <c r="J76" s="29">
        <v>2558</v>
      </c>
      <c r="K76" s="29">
        <v>66</v>
      </c>
      <c r="L76" s="29">
        <v>2864</v>
      </c>
      <c r="M76" s="29">
        <v>68</v>
      </c>
      <c r="N76" s="4"/>
      <c r="O76" s="5">
        <f t="shared" si="6"/>
        <v>4490.0734101605458</v>
      </c>
      <c r="P76" s="1">
        <f t="shared" si="7"/>
        <v>2.9295890787484537E-2</v>
      </c>
      <c r="Q76" s="1">
        <f t="shared" si="8"/>
        <v>7.5587521187411237E-4</v>
      </c>
      <c r="R76" s="1">
        <f t="shared" si="9"/>
        <v>3.2800403133446336E-2</v>
      </c>
      <c r="S76" s="1">
        <f t="shared" si="10"/>
        <v>7.7878052132484307E-4</v>
      </c>
    </row>
    <row r="77" spans="1:21" x14ac:dyDescent="0.2">
      <c r="A77" s="1">
        <v>233</v>
      </c>
      <c r="B77" s="31">
        <v>2.2039</v>
      </c>
      <c r="C77" s="32">
        <v>41.871000000000002</v>
      </c>
      <c r="D77" s="33">
        <v>3043.2</v>
      </c>
      <c r="E77" s="4"/>
      <c r="F77" s="29">
        <v>250</v>
      </c>
      <c r="G77" s="29">
        <v>9.6</v>
      </c>
      <c r="H77" s="29">
        <v>35993</v>
      </c>
      <c r="I77" s="4"/>
      <c r="J77" s="29">
        <v>3175</v>
      </c>
      <c r="K77" s="29">
        <v>63</v>
      </c>
      <c r="L77" s="29">
        <v>3357</v>
      </c>
      <c r="M77" s="29">
        <v>67</v>
      </c>
      <c r="N77" s="4"/>
      <c r="O77" s="5">
        <f t="shared" si="6"/>
        <v>4469.9571725081942</v>
      </c>
      <c r="P77" s="1">
        <f t="shared" si="7"/>
        <v>8.8211596699358213E-2</v>
      </c>
      <c r="Q77" s="1">
        <f t="shared" si="8"/>
        <v>1.7503403439557692E-3</v>
      </c>
      <c r="R77" s="1">
        <f t="shared" si="9"/>
        <v>9.3268135470785982E-2</v>
      </c>
      <c r="S77" s="1">
        <f t="shared" si="10"/>
        <v>1.861473064206929E-3</v>
      </c>
      <c r="T77" s="41"/>
      <c r="U77" s="41"/>
    </row>
    <row r="78" spans="1:21" x14ac:dyDescent="0.2">
      <c r="A78" s="1">
        <v>234</v>
      </c>
      <c r="B78" s="31">
        <v>2.1945999999999999</v>
      </c>
      <c r="C78" s="32">
        <v>41.774000000000001</v>
      </c>
      <c r="D78" s="33">
        <v>3036.38</v>
      </c>
      <c r="E78" s="4"/>
      <c r="F78" s="29">
        <v>250</v>
      </c>
      <c r="G78" s="29">
        <v>10.199999999999999</v>
      </c>
      <c r="H78" s="29">
        <v>107407</v>
      </c>
      <c r="I78" s="4"/>
      <c r="J78" s="29">
        <v>2455</v>
      </c>
      <c r="K78" s="29">
        <v>65</v>
      </c>
      <c r="L78" s="29">
        <v>2734</v>
      </c>
      <c r="M78" s="29">
        <v>68</v>
      </c>
      <c r="N78" s="4"/>
      <c r="O78" s="5">
        <f t="shared" si="6"/>
        <v>4449.9447195590383</v>
      </c>
      <c r="P78" s="1">
        <f t="shared" si="7"/>
        <v>2.2856983250626121E-2</v>
      </c>
      <c r="Q78" s="1">
        <f t="shared" si="8"/>
        <v>6.0517470928338007E-4</v>
      </c>
      <c r="R78" s="1">
        <f t="shared" si="9"/>
        <v>2.5454579310473246E-2</v>
      </c>
      <c r="S78" s="1">
        <f t="shared" si="10"/>
        <v>6.3310584971184376E-4</v>
      </c>
    </row>
    <row r="79" spans="1:21" x14ac:dyDescent="0.2">
      <c r="A79" s="1">
        <v>235</v>
      </c>
      <c r="B79" s="31">
        <v>2.1846000000000001</v>
      </c>
      <c r="C79" s="32">
        <v>41.677999999999997</v>
      </c>
      <c r="D79" s="33">
        <v>3029.63</v>
      </c>
      <c r="E79" s="4"/>
      <c r="F79" s="29">
        <v>250</v>
      </c>
      <c r="G79" s="29">
        <v>10</v>
      </c>
      <c r="H79" s="29">
        <v>354414</v>
      </c>
      <c r="I79" s="4"/>
      <c r="J79" s="29">
        <v>2770</v>
      </c>
      <c r="K79" s="29">
        <v>85</v>
      </c>
      <c r="L79" s="29">
        <v>3120</v>
      </c>
      <c r="M79" s="29">
        <v>88</v>
      </c>
      <c r="N79" s="4"/>
      <c r="O79" s="5">
        <f t="shared" si="6"/>
        <v>4430.1818835760123</v>
      </c>
      <c r="P79" s="1">
        <f t="shared" si="7"/>
        <v>7.8157183406976031E-3</v>
      </c>
      <c r="Q79" s="1">
        <f t="shared" si="8"/>
        <v>2.3983251225967372E-4</v>
      </c>
      <c r="R79" s="1">
        <f t="shared" si="9"/>
        <v>8.8032639794139063E-3</v>
      </c>
      <c r="S79" s="1">
        <f t="shared" si="10"/>
        <v>2.4829718916295632E-4</v>
      </c>
    </row>
    <row r="80" spans="1:21" x14ac:dyDescent="0.2">
      <c r="A80" s="1">
        <v>236</v>
      </c>
      <c r="B80" s="31">
        <v>2.1743000000000001</v>
      </c>
      <c r="C80" s="32">
        <v>41.58</v>
      </c>
      <c r="D80" s="33">
        <v>3022.73</v>
      </c>
      <c r="E80" s="4"/>
      <c r="F80" s="29">
        <v>200</v>
      </c>
      <c r="G80" s="29">
        <v>8.8000000000000007</v>
      </c>
      <c r="H80" s="29">
        <v>473209</v>
      </c>
      <c r="I80" s="4"/>
      <c r="J80" s="29">
        <v>1797</v>
      </c>
      <c r="K80" s="29">
        <v>85</v>
      </c>
      <c r="L80" s="29">
        <v>2154</v>
      </c>
      <c r="M80" s="29">
        <v>91</v>
      </c>
      <c r="N80" s="4"/>
      <c r="O80" s="5">
        <f t="shared" si="6"/>
        <v>4410.025332903404</v>
      </c>
      <c r="P80" s="1">
        <f t="shared" si="7"/>
        <v>3.7974763793588032E-3</v>
      </c>
      <c r="Q80" s="1">
        <f t="shared" si="8"/>
        <v>1.7962464788285937E-4</v>
      </c>
      <c r="R80" s="1">
        <f t="shared" si="9"/>
        <v>4.551899900466813E-3</v>
      </c>
      <c r="S80" s="1">
        <f t="shared" si="10"/>
        <v>1.9230403479223769E-4</v>
      </c>
      <c r="T80" s="41"/>
      <c r="U80" s="41"/>
    </row>
    <row r="81" spans="1:21" x14ac:dyDescent="0.2">
      <c r="A81" s="1">
        <v>237</v>
      </c>
      <c r="B81" s="31">
        <v>2.1644999999999999</v>
      </c>
      <c r="C81" s="32">
        <v>41.482999999999997</v>
      </c>
      <c r="D81" s="33">
        <v>3015.91</v>
      </c>
      <c r="E81" s="4"/>
      <c r="F81" s="29">
        <v>250</v>
      </c>
      <c r="G81" s="29">
        <v>9.5</v>
      </c>
      <c r="H81" s="29">
        <v>569315</v>
      </c>
      <c r="I81" s="4"/>
      <c r="J81" s="29">
        <v>1621</v>
      </c>
      <c r="K81" s="29">
        <v>86</v>
      </c>
      <c r="L81" s="29">
        <v>1719</v>
      </c>
      <c r="M81" s="29">
        <v>87</v>
      </c>
      <c r="N81" s="4"/>
      <c r="O81" s="5">
        <f t="shared" si="6"/>
        <v>4390.1476441688355</v>
      </c>
      <c r="P81" s="1">
        <f t="shared" si="7"/>
        <v>2.8472813820117158E-3</v>
      </c>
      <c r="Q81" s="1">
        <f t="shared" si="8"/>
        <v>1.5105872847193558E-4</v>
      </c>
      <c r="R81" s="1">
        <f t="shared" si="9"/>
        <v>3.0194180725960145E-3</v>
      </c>
      <c r="S81" s="1">
        <f t="shared" si="10"/>
        <v>1.528152253146325E-4</v>
      </c>
    </row>
    <row r="82" spans="1:21" x14ac:dyDescent="0.2">
      <c r="A82" s="1">
        <v>238</v>
      </c>
      <c r="B82" s="31">
        <v>2.1545999999999998</v>
      </c>
      <c r="C82" s="32">
        <v>41.384999999999998</v>
      </c>
      <c r="D82" s="33">
        <v>3009</v>
      </c>
      <c r="E82" s="4"/>
      <c r="F82" s="29">
        <v>250</v>
      </c>
      <c r="G82" s="29">
        <v>9.1999999999999993</v>
      </c>
      <c r="H82" s="29">
        <v>631924</v>
      </c>
      <c r="I82" s="4"/>
      <c r="J82" s="29">
        <v>1343</v>
      </c>
      <c r="K82" s="29">
        <v>85</v>
      </c>
      <c r="L82" s="29">
        <v>1668</v>
      </c>
      <c r="M82" s="29">
        <v>88</v>
      </c>
      <c r="N82" s="4"/>
      <c r="O82" s="5">
        <f t="shared" si="6"/>
        <v>4370.0534320355064</v>
      </c>
      <c r="P82" s="1">
        <f t="shared" si="7"/>
        <v>2.1252555687076295E-3</v>
      </c>
      <c r="Q82" s="1">
        <f t="shared" si="8"/>
        <v>1.3450984612073603E-4</v>
      </c>
      <c r="R82" s="1">
        <f t="shared" si="9"/>
        <v>2.6395579215222082E-3</v>
      </c>
      <c r="S82" s="1">
        <f t="shared" si="10"/>
        <v>1.3925725245440907E-4</v>
      </c>
    </row>
    <row r="83" spans="1:21" x14ac:dyDescent="0.2">
      <c r="A83" s="1">
        <v>239</v>
      </c>
      <c r="B83" s="31">
        <v>2.1448999999999998</v>
      </c>
      <c r="C83" s="32">
        <v>41.286999999999999</v>
      </c>
      <c r="D83" s="33">
        <v>3002.08</v>
      </c>
      <c r="E83" s="4"/>
      <c r="F83" s="29">
        <v>250</v>
      </c>
      <c r="G83" s="29">
        <v>10.199999999999999</v>
      </c>
      <c r="H83" s="29">
        <v>642364</v>
      </c>
      <c r="I83" s="4"/>
      <c r="J83" s="29">
        <v>1265</v>
      </c>
      <c r="K83" s="29">
        <v>86</v>
      </c>
      <c r="L83" s="29">
        <v>1560</v>
      </c>
      <c r="M83" s="29">
        <v>89</v>
      </c>
      <c r="N83" s="4"/>
      <c r="O83" s="5">
        <f t="shared" si="6"/>
        <v>4349.9763324130345</v>
      </c>
      <c r="P83" s="1">
        <f t="shared" si="7"/>
        <v>1.9692884408217147E-3</v>
      </c>
      <c r="Q83" s="1">
        <f t="shared" si="8"/>
        <v>1.3388047898076481E-4</v>
      </c>
      <c r="R83" s="1">
        <f t="shared" si="9"/>
        <v>2.4285296187208497E-3</v>
      </c>
      <c r="S83" s="1">
        <f t="shared" si="10"/>
        <v>1.3855072824753566E-4</v>
      </c>
    </row>
    <row r="84" spans="1:21" x14ac:dyDescent="0.2">
      <c r="A84" s="1">
        <v>240</v>
      </c>
      <c r="B84" s="31">
        <v>2.1352000000000002</v>
      </c>
      <c r="C84" s="32">
        <v>41.19</v>
      </c>
      <c r="D84" s="33">
        <v>2995.22</v>
      </c>
      <c r="E84" s="4"/>
      <c r="F84" s="29">
        <v>250</v>
      </c>
      <c r="G84" s="29">
        <v>10.1</v>
      </c>
      <c r="H84" s="29">
        <v>120174</v>
      </c>
      <c r="I84" s="4"/>
      <c r="J84" s="29">
        <v>2296</v>
      </c>
      <c r="K84" s="29">
        <v>67</v>
      </c>
      <c r="L84" s="29">
        <v>2376</v>
      </c>
      <c r="M84" s="29">
        <v>68</v>
      </c>
      <c r="N84" s="4"/>
      <c r="O84" s="5">
        <f t="shared" si="6"/>
        <v>4330.1189380366277</v>
      </c>
      <c r="P84" s="1">
        <f t="shared" si="7"/>
        <v>1.9105630169587433E-2</v>
      </c>
      <c r="Q84" s="1">
        <f t="shared" si="8"/>
        <v>5.5752492219614887E-4</v>
      </c>
      <c r="R84" s="1">
        <f t="shared" si="9"/>
        <v>1.9771331569224625E-2</v>
      </c>
      <c r="S84" s="1">
        <f t="shared" si="10"/>
        <v>5.6584618969161382E-4</v>
      </c>
      <c r="T84" s="41"/>
      <c r="U84" s="41"/>
    </row>
    <row r="85" spans="1:21" x14ac:dyDescent="0.2">
      <c r="A85" s="1">
        <v>241</v>
      </c>
      <c r="B85" s="31">
        <v>2.1248999999999998</v>
      </c>
      <c r="C85" s="32">
        <v>41.09</v>
      </c>
      <c r="D85" s="33">
        <v>2988.24</v>
      </c>
      <c r="E85" s="4"/>
      <c r="F85" s="29">
        <v>250</v>
      </c>
      <c r="G85" s="29">
        <v>10.1</v>
      </c>
      <c r="H85" s="29">
        <v>63999</v>
      </c>
      <c r="I85" s="4"/>
      <c r="J85" s="29">
        <v>2457</v>
      </c>
      <c r="K85" s="29">
        <v>67</v>
      </c>
      <c r="L85" s="29">
        <v>2687</v>
      </c>
      <c r="M85" s="29">
        <v>68</v>
      </c>
      <c r="N85" s="4"/>
      <c r="O85" s="5">
        <f t="shared" si="6"/>
        <v>4309.9608106064716</v>
      </c>
      <c r="P85" s="1">
        <f t="shared" si="7"/>
        <v>3.8391224862888484E-2</v>
      </c>
      <c r="Q85" s="1">
        <f t="shared" si="8"/>
        <v>1.0468913576774637E-3</v>
      </c>
      <c r="R85" s="1">
        <f t="shared" si="9"/>
        <v>4.1985031016109627E-2</v>
      </c>
      <c r="S85" s="1">
        <f t="shared" si="10"/>
        <v>1.0625166018219034E-3</v>
      </c>
    </row>
    <row r="86" spans="1:21" x14ac:dyDescent="0.2">
      <c r="A86" s="1">
        <v>242</v>
      </c>
      <c r="B86" s="31">
        <v>2.1147</v>
      </c>
      <c r="C86" s="32">
        <v>40.991999999999997</v>
      </c>
      <c r="D86" s="33">
        <v>2981.33</v>
      </c>
      <c r="E86" s="4"/>
      <c r="F86" s="29">
        <v>200</v>
      </c>
      <c r="G86" s="29">
        <v>8.5</v>
      </c>
      <c r="H86" s="29">
        <v>867116</v>
      </c>
      <c r="I86" s="4"/>
      <c r="J86" s="29">
        <v>971</v>
      </c>
      <c r="K86" s="29">
        <v>74</v>
      </c>
      <c r="L86" s="29">
        <v>1083</v>
      </c>
      <c r="M86" s="29">
        <v>76</v>
      </c>
      <c r="N86" s="4"/>
      <c r="O86" s="5">
        <f t="shared" si="6"/>
        <v>4290.0511678193161</v>
      </c>
      <c r="P86" s="1">
        <f t="shared" si="7"/>
        <v>1.1198040400592307E-3</v>
      </c>
      <c r="Q86" s="1">
        <f t="shared" si="8"/>
        <v>8.5340369685255491E-5</v>
      </c>
      <c r="R86" s="1">
        <f t="shared" si="9"/>
        <v>1.248967842826104E-3</v>
      </c>
      <c r="S86" s="1">
        <f t="shared" si="10"/>
        <v>8.7646866163235368E-5</v>
      </c>
    </row>
    <row r="87" spans="1:21" x14ac:dyDescent="0.2">
      <c r="A87" s="1">
        <v>243</v>
      </c>
      <c r="B87" s="31">
        <v>2.105</v>
      </c>
      <c r="C87" s="32">
        <v>40.893000000000001</v>
      </c>
      <c r="D87" s="33">
        <v>2974.34</v>
      </c>
      <c r="E87" s="4"/>
      <c r="F87" s="29">
        <v>250</v>
      </c>
      <c r="G87" s="29">
        <v>10</v>
      </c>
      <c r="H87" s="29">
        <v>977091</v>
      </c>
      <c r="I87" s="4"/>
      <c r="J87" s="29">
        <v>674</v>
      </c>
      <c r="K87" s="29">
        <v>72</v>
      </c>
      <c r="L87" s="29">
        <v>906</v>
      </c>
      <c r="M87" s="29">
        <v>76</v>
      </c>
      <c r="N87" s="4"/>
      <c r="O87" s="5">
        <f t="shared" si="6"/>
        <v>4269.9579184985132</v>
      </c>
      <c r="P87" s="1">
        <f t="shared" si="7"/>
        <v>6.898026898211119E-4</v>
      </c>
      <c r="Q87" s="1">
        <f t="shared" si="8"/>
        <v>7.3688121167833908E-5</v>
      </c>
      <c r="R87" s="1">
        <f t="shared" si="9"/>
        <v>9.2724219136191004E-4</v>
      </c>
      <c r="S87" s="1">
        <f t="shared" si="10"/>
        <v>7.7781905677158018E-5</v>
      </c>
    </row>
    <row r="88" spans="1:21" x14ac:dyDescent="0.2">
      <c r="A88" s="1">
        <v>244</v>
      </c>
      <c r="B88" s="31">
        <v>2.0706000000000002</v>
      </c>
      <c r="C88" s="32">
        <v>40.546999999999997</v>
      </c>
      <c r="D88" s="33">
        <v>2949.94</v>
      </c>
      <c r="E88" s="4"/>
      <c r="F88" s="29">
        <v>250</v>
      </c>
      <c r="G88" s="29">
        <v>9.6</v>
      </c>
      <c r="H88" s="29">
        <v>1059657</v>
      </c>
      <c r="I88" s="4"/>
      <c r="N88" s="4"/>
      <c r="O88" s="5">
        <f t="shared" si="6"/>
        <v>4200.1880708938052</v>
      </c>
      <c r="P88" s="1">
        <f t="shared" si="7"/>
        <v>0</v>
      </c>
      <c r="Q88" s="1">
        <f t="shared" si="8"/>
        <v>0</v>
      </c>
      <c r="R88" s="1">
        <f t="shared" si="9"/>
        <v>0</v>
      </c>
      <c r="S88" s="1">
        <f t="shared" si="10"/>
        <v>0</v>
      </c>
      <c r="T88" t="s">
        <v>55</v>
      </c>
    </row>
    <row r="89" spans="1:21" x14ac:dyDescent="0.2">
      <c r="A89" s="1">
        <v>245</v>
      </c>
      <c r="B89" s="31">
        <v>2.0154999999999998</v>
      </c>
      <c r="C89" s="32">
        <v>39.994</v>
      </c>
      <c r="D89" s="33">
        <v>2910.91</v>
      </c>
      <c r="E89" s="4"/>
      <c r="F89" s="29">
        <v>200</v>
      </c>
      <c r="G89" s="29">
        <v>9.1</v>
      </c>
      <c r="H89" s="29">
        <v>1256557</v>
      </c>
      <c r="I89" s="4"/>
      <c r="N89" s="4"/>
      <c r="O89" s="5">
        <f t="shared" si="6"/>
        <v>4089.7798201328064</v>
      </c>
      <c r="P89" s="1">
        <f t="shared" si="7"/>
        <v>0</v>
      </c>
      <c r="Q89" s="1">
        <f t="shared" si="8"/>
        <v>0</v>
      </c>
      <c r="R89" s="1">
        <f t="shared" si="9"/>
        <v>0</v>
      </c>
      <c r="S89" s="1">
        <f t="shared" si="10"/>
        <v>0</v>
      </c>
      <c r="T89" t="s">
        <v>55</v>
      </c>
      <c r="U89" s="41"/>
    </row>
    <row r="90" spans="1:21" x14ac:dyDescent="0.2">
      <c r="A90" s="1">
        <v>246</v>
      </c>
      <c r="B90" s="31">
        <v>2.0135999999999998</v>
      </c>
      <c r="C90" s="32">
        <v>39.97</v>
      </c>
      <c r="D90" s="33">
        <v>2909.26</v>
      </c>
      <c r="E90" s="4"/>
      <c r="F90" s="29">
        <v>250</v>
      </c>
      <c r="G90" s="29">
        <v>9.1999999999999993</v>
      </c>
      <c r="H90" s="29">
        <v>61872</v>
      </c>
      <c r="I90" s="4"/>
      <c r="N90" s="4"/>
      <c r="O90" s="5">
        <f t="shared" si="6"/>
        <v>4085.1446894212727</v>
      </c>
      <c r="P90" s="1">
        <f t="shared" si="7"/>
        <v>0</v>
      </c>
      <c r="Q90" s="1">
        <f t="shared" si="8"/>
        <v>0</v>
      </c>
      <c r="R90" s="1">
        <f t="shared" si="9"/>
        <v>0</v>
      </c>
      <c r="S90" s="1">
        <f t="shared" si="10"/>
        <v>0</v>
      </c>
      <c r="T90" t="s">
        <v>55</v>
      </c>
    </row>
    <row r="91" spans="1:21" x14ac:dyDescent="0.2">
      <c r="A91" s="1">
        <v>247</v>
      </c>
      <c r="B91" s="31">
        <v>2.0106999999999999</v>
      </c>
      <c r="C91" s="32">
        <v>39.942999999999998</v>
      </c>
      <c r="D91" s="33">
        <v>2907.41</v>
      </c>
      <c r="E91" s="4"/>
      <c r="F91" s="29">
        <v>200</v>
      </c>
      <c r="G91" s="29">
        <v>8.3000000000000007</v>
      </c>
      <c r="H91" s="29">
        <v>65222</v>
      </c>
      <c r="I91" s="4"/>
      <c r="N91" s="4"/>
      <c r="O91" s="5">
        <f t="shared" ref="O91:O154" si="11">(D91/45.51754332)^2*2^2/4</f>
        <v>4079.9508499152462</v>
      </c>
      <c r="P91" s="1">
        <f t="shared" ref="P91:P154" si="12">J91/$H91</f>
        <v>0</v>
      </c>
      <c r="Q91" s="1">
        <f t="shared" ref="Q91:Q154" si="13">K91/$H91</f>
        <v>0</v>
      </c>
      <c r="R91" s="1">
        <f t="shared" ref="R91:R154" si="14">L91/$H91</f>
        <v>0</v>
      </c>
      <c r="S91" s="1">
        <f t="shared" ref="S91:S154" si="15">M91/$H91</f>
        <v>0</v>
      </c>
      <c r="T91" t="s">
        <v>56</v>
      </c>
    </row>
    <row r="92" spans="1:21" x14ac:dyDescent="0.2">
      <c r="A92" s="1">
        <v>248</v>
      </c>
      <c r="B92" s="31">
        <v>2.0083000000000002</v>
      </c>
      <c r="C92" s="32">
        <v>39.917000000000002</v>
      </c>
      <c r="D92" s="33">
        <v>2905.59</v>
      </c>
      <c r="E92" s="4"/>
      <c r="F92" s="29">
        <v>200</v>
      </c>
      <c r="G92" s="29">
        <v>8.8000000000000007</v>
      </c>
      <c r="H92" s="29">
        <v>73100</v>
      </c>
      <c r="I92" s="4"/>
      <c r="N92" s="4"/>
      <c r="O92" s="5">
        <f t="shared" si="11"/>
        <v>4074.8444587207382</v>
      </c>
      <c r="P92" s="1">
        <f t="shared" si="12"/>
        <v>0</v>
      </c>
      <c r="Q92" s="1">
        <f t="shared" si="13"/>
        <v>0</v>
      </c>
      <c r="R92" s="1">
        <f t="shared" si="14"/>
        <v>0</v>
      </c>
      <c r="S92" s="1">
        <f t="shared" si="15"/>
        <v>0</v>
      </c>
      <c r="T92" t="s">
        <v>56</v>
      </c>
    </row>
    <row r="93" spans="1:21" x14ac:dyDescent="0.2">
      <c r="A93" s="1">
        <v>249</v>
      </c>
      <c r="B93" s="31">
        <v>2.0066000000000002</v>
      </c>
      <c r="C93" s="32">
        <v>39.892000000000003</v>
      </c>
      <c r="D93" s="33">
        <v>2903.85</v>
      </c>
      <c r="E93" s="4"/>
      <c r="F93" s="29">
        <v>200</v>
      </c>
      <c r="G93" s="29">
        <v>8.8000000000000007</v>
      </c>
      <c r="H93" s="29">
        <v>84578</v>
      </c>
      <c r="I93" s="4"/>
      <c r="N93" s="4"/>
      <c r="O93" s="5">
        <f t="shared" si="11"/>
        <v>4069.9655140784535</v>
      </c>
      <c r="P93" s="1">
        <f t="shared" si="12"/>
        <v>0</v>
      </c>
      <c r="Q93" s="1">
        <f t="shared" si="13"/>
        <v>0</v>
      </c>
      <c r="R93" s="1">
        <f t="shared" si="14"/>
        <v>0</v>
      </c>
      <c r="S93" s="1">
        <f t="shared" si="15"/>
        <v>0</v>
      </c>
      <c r="T93" t="s">
        <v>56</v>
      </c>
    </row>
    <row r="94" spans="1:21" x14ac:dyDescent="0.2">
      <c r="A94" s="1">
        <v>250</v>
      </c>
      <c r="B94" s="31">
        <v>2.0030999999999999</v>
      </c>
      <c r="C94" s="32">
        <v>39.866</v>
      </c>
      <c r="D94" s="33">
        <v>2902</v>
      </c>
      <c r="E94" s="4"/>
      <c r="F94" s="29">
        <v>200</v>
      </c>
      <c r="G94" s="29">
        <v>8.5</v>
      </c>
      <c r="H94" s="29">
        <v>87813</v>
      </c>
      <c r="I94" s="4"/>
      <c r="N94" s="4"/>
      <c r="O94" s="5">
        <f t="shared" si="11"/>
        <v>4064.781336001296</v>
      </c>
      <c r="P94" s="1">
        <f t="shared" si="12"/>
        <v>0</v>
      </c>
      <c r="Q94" s="1">
        <f t="shared" si="13"/>
        <v>0</v>
      </c>
      <c r="R94" s="1">
        <f t="shared" si="14"/>
        <v>0</v>
      </c>
      <c r="S94" s="1">
        <f t="shared" si="15"/>
        <v>0</v>
      </c>
      <c r="T94" t="s">
        <v>56</v>
      </c>
    </row>
    <row r="95" spans="1:21" x14ac:dyDescent="0.2">
      <c r="A95" s="1">
        <v>251</v>
      </c>
      <c r="B95" s="31">
        <v>2.0011999999999999</v>
      </c>
      <c r="C95" s="32">
        <v>39.841000000000001</v>
      </c>
      <c r="D95" s="33">
        <v>2900.27</v>
      </c>
      <c r="E95" s="4"/>
      <c r="F95" s="29">
        <v>225</v>
      </c>
      <c r="G95" s="29">
        <v>9.1</v>
      </c>
      <c r="H95" s="29">
        <v>63371</v>
      </c>
      <c r="I95" s="4"/>
      <c r="N95" s="4"/>
      <c r="O95" s="5">
        <f t="shared" si="11"/>
        <v>4059.9364182483096</v>
      </c>
      <c r="P95" s="1">
        <f t="shared" si="12"/>
        <v>0</v>
      </c>
      <c r="Q95" s="1">
        <f t="shared" si="13"/>
        <v>0</v>
      </c>
      <c r="R95" s="1">
        <f t="shared" si="14"/>
        <v>0</v>
      </c>
      <c r="S95" s="1">
        <f t="shared" si="15"/>
        <v>0</v>
      </c>
      <c r="T95" t="s">
        <v>56</v>
      </c>
    </row>
    <row r="96" spans="1:21" x14ac:dyDescent="0.2">
      <c r="A96" s="1">
        <v>252</v>
      </c>
      <c r="B96" s="31">
        <v>1.9990000000000001</v>
      </c>
      <c r="C96" s="32">
        <v>39.816000000000003</v>
      </c>
      <c r="D96" s="33">
        <v>2898.5</v>
      </c>
      <c r="E96" s="4"/>
      <c r="F96" s="29">
        <v>225</v>
      </c>
      <c r="G96" s="29">
        <v>8.9</v>
      </c>
      <c r="H96" s="29">
        <v>102883</v>
      </c>
      <c r="I96" s="4"/>
      <c r="N96" s="4"/>
      <c r="O96" s="5">
        <f t="shared" si="11"/>
        <v>4054.9824693616201</v>
      </c>
      <c r="P96" s="1">
        <f t="shared" si="12"/>
        <v>0</v>
      </c>
      <c r="Q96" s="1">
        <f t="shared" si="13"/>
        <v>0</v>
      </c>
      <c r="R96" s="1">
        <f t="shared" si="14"/>
        <v>0</v>
      </c>
      <c r="S96" s="1">
        <f t="shared" si="15"/>
        <v>0</v>
      </c>
      <c r="T96" t="s">
        <v>56</v>
      </c>
    </row>
    <row r="97" spans="1:20" x14ac:dyDescent="0.2">
      <c r="A97" s="1">
        <v>253</v>
      </c>
      <c r="B97" s="31">
        <v>1.996</v>
      </c>
      <c r="C97" s="32">
        <v>39.79</v>
      </c>
      <c r="D97" s="33">
        <v>2896.69</v>
      </c>
      <c r="E97" s="4"/>
      <c r="F97" s="29">
        <v>225</v>
      </c>
      <c r="G97" s="29">
        <v>9.1999999999999993</v>
      </c>
      <c r="H97" s="29">
        <v>46235</v>
      </c>
      <c r="I97" s="4"/>
      <c r="N97" s="4"/>
      <c r="O97" s="5">
        <f t="shared" si="11"/>
        <v>4049.9196943756965</v>
      </c>
      <c r="P97" s="1">
        <f t="shared" si="12"/>
        <v>0</v>
      </c>
      <c r="Q97" s="1">
        <f t="shared" si="13"/>
        <v>0</v>
      </c>
      <c r="R97" s="1">
        <f t="shared" si="14"/>
        <v>0</v>
      </c>
      <c r="S97" s="1">
        <f t="shared" si="15"/>
        <v>0</v>
      </c>
      <c r="T97" t="s">
        <v>56</v>
      </c>
    </row>
    <row r="98" spans="1:20" x14ac:dyDescent="0.2">
      <c r="A98" s="1">
        <v>254</v>
      </c>
      <c r="B98" s="31">
        <v>1.9933000000000001</v>
      </c>
      <c r="C98" s="32">
        <v>39.765000000000001</v>
      </c>
      <c r="D98" s="33">
        <v>2894.94</v>
      </c>
      <c r="E98" s="4"/>
      <c r="F98" s="29">
        <v>200</v>
      </c>
      <c r="G98" s="29">
        <v>8.1999999999999993</v>
      </c>
      <c r="H98" s="29">
        <v>47399</v>
      </c>
      <c r="I98" s="4"/>
      <c r="N98" s="4"/>
      <c r="O98" s="5">
        <f t="shared" si="11"/>
        <v>4045.0277531640472</v>
      </c>
      <c r="P98" s="1">
        <f t="shared" si="12"/>
        <v>0</v>
      </c>
      <c r="Q98" s="1">
        <f t="shared" si="13"/>
        <v>0</v>
      </c>
      <c r="R98" s="1">
        <f t="shared" si="14"/>
        <v>0</v>
      </c>
      <c r="S98" s="1">
        <f t="shared" si="15"/>
        <v>0</v>
      </c>
      <c r="T98" t="s">
        <v>56</v>
      </c>
    </row>
    <row r="99" spans="1:20" x14ac:dyDescent="0.2">
      <c r="A99" s="1">
        <v>255</v>
      </c>
      <c r="B99" s="31">
        <v>1.9907999999999999</v>
      </c>
      <c r="C99" s="32">
        <v>39.74</v>
      </c>
      <c r="D99" s="33">
        <v>2893.18</v>
      </c>
      <c r="E99" s="4"/>
      <c r="F99" s="29">
        <v>200</v>
      </c>
      <c r="G99" s="29">
        <v>8.1</v>
      </c>
      <c r="H99" s="29">
        <v>137928</v>
      </c>
      <c r="I99" s="4"/>
      <c r="N99" s="4"/>
      <c r="O99" s="5">
        <f t="shared" si="11"/>
        <v>4040.1108396903301</v>
      </c>
      <c r="P99" s="1">
        <f t="shared" si="12"/>
        <v>0</v>
      </c>
      <c r="Q99" s="1">
        <f t="shared" si="13"/>
        <v>0</v>
      </c>
      <c r="R99" s="1">
        <f t="shared" si="14"/>
        <v>0</v>
      </c>
      <c r="S99" s="1">
        <f t="shared" si="15"/>
        <v>0</v>
      </c>
      <c r="T99" t="s">
        <v>56</v>
      </c>
    </row>
    <row r="100" spans="1:20" x14ac:dyDescent="0.2">
      <c r="A100" s="1">
        <v>256</v>
      </c>
      <c r="B100" s="29">
        <v>1.9887999999999999</v>
      </c>
      <c r="C100" s="29">
        <v>39.715000000000003</v>
      </c>
      <c r="D100" s="29">
        <v>2891.4</v>
      </c>
      <c r="E100" s="4"/>
      <c r="F100" s="29">
        <v>225</v>
      </c>
      <c r="G100" s="29">
        <v>9.1</v>
      </c>
      <c r="H100" s="29">
        <v>688916</v>
      </c>
      <c r="I100" s="4"/>
      <c r="J100" s="29">
        <v>1312</v>
      </c>
      <c r="K100" s="29">
        <v>78</v>
      </c>
      <c r="L100" s="29">
        <v>1419</v>
      </c>
      <c r="M100" s="29">
        <v>79</v>
      </c>
      <c r="N100" s="4"/>
      <c r="O100" s="5">
        <f t="shared" si="11"/>
        <v>4035.1410935445042</v>
      </c>
      <c r="P100" s="1">
        <f t="shared" si="12"/>
        <v>1.9044411800567848E-3</v>
      </c>
      <c r="Q100" s="1">
        <f t="shared" si="13"/>
        <v>1.1322135064361983E-4</v>
      </c>
      <c r="R100" s="1">
        <f t="shared" si="14"/>
        <v>2.0597576482473917E-3</v>
      </c>
      <c r="S100" s="1">
        <f t="shared" si="15"/>
        <v>1.1467290642110213E-4</v>
      </c>
    </row>
    <row r="101" spans="1:20" x14ac:dyDescent="0.2">
      <c r="A101" s="1">
        <v>257</v>
      </c>
      <c r="B101" s="29">
        <v>1.9856</v>
      </c>
      <c r="C101" s="29">
        <v>39.689</v>
      </c>
      <c r="D101" s="29">
        <v>2889.55</v>
      </c>
      <c r="E101" s="4"/>
      <c r="F101" s="29">
        <v>200</v>
      </c>
      <c r="G101" s="29">
        <v>7.4</v>
      </c>
      <c r="H101" s="29">
        <v>668943</v>
      </c>
      <c r="I101" s="4"/>
      <c r="J101" s="29">
        <v>1485</v>
      </c>
      <c r="K101" s="29">
        <v>77</v>
      </c>
      <c r="L101" s="29">
        <v>1871</v>
      </c>
      <c r="M101" s="29">
        <v>86</v>
      </c>
      <c r="N101" s="4"/>
      <c r="O101" s="5">
        <f t="shared" si="11"/>
        <v>4029.9791492546688</v>
      </c>
      <c r="P101" s="1">
        <f t="shared" si="12"/>
        <v>2.2199200828770162E-3</v>
      </c>
      <c r="Q101" s="1">
        <f t="shared" si="13"/>
        <v>1.1510696726028975E-4</v>
      </c>
      <c r="R101" s="1">
        <f t="shared" si="14"/>
        <v>2.79694981485717E-3</v>
      </c>
      <c r="S101" s="1">
        <f t="shared" si="15"/>
        <v>1.2856102836863529E-4</v>
      </c>
    </row>
    <row r="102" spans="1:20" x14ac:dyDescent="0.2">
      <c r="A102" s="1">
        <v>258</v>
      </c>
      <c r="B102" s="29">
        <v>1.9833000000000001</v>
      </c>
      <c r="C102" s="29">
        <v>39.664000000000001</v>
      </c>
      <c r="D102" s="29">
        <v>2887.78</v>
      </c>
      <c r="E102" s="4"/>
      <c r="F102" s="29">
        <v>200</v>
      </c>
      <c r="G102" s="29">
        <v>7.8</v>
      </c>
      <c r="H102" s="29">
        <v>512702</v>
      </c>
      <c r="I102" s="4"/>
      <c r="J102" s="29">
        <v>1453</v>
      </c>
      <c r="K102" s="29">
        <v>78</v>
      </c>
      <c r="L102" s="29">
        <v>1519</v>
      </c>
      <c r="M102" s="29">
        <v>77</v>
      </c>
      <c r="N102" s="4"/>
      <c r="O102" s="5">
        <f t="shared" si="11"/>
        <v>4025.0435167806195</v>
      </c>
      <c r="P102" s="1">
        <f t="shared" si="12"/>
        <v>2.834004938541297E-3</v>
      </c>
      <c r="Q102" s="1">
        <f t="shared" si="13"/>
        <v>1.5213515843511436E-4</v>
      </c>
      <c r="R102" s="1">
        <f t="shared" si="14"/>
        <v>2.9627346879863938E-3</v>
      </c>
      <c r="S102" s="1">
        <f t="shared" si="15"/>
        <v>1.5018470768594623E-4</v>
      </c>
    </row>
    <row r="103" spans="1:20" s="46" customFormat="1" x14ac:dyDescent="0.2">
      <c r="A103" s="42">
        <v>259</v>
      </c>
      <c r="B103" s="43">
        <v>1.9815</v>
      </c>
      <c r="C103" s="43">
        <v>39.640999999999998</v>
      </c>
      <c r="D103" s="43">
        <v>2885.65</v>
      </c>
      <c r="E103" s="44"/>
      <c r="F103" s="43"/>
      <c r="G103" s="43"/>
      <c r="H103" s="43">
        <v>796657</v>
      </c>
      <c r="I103" s="44"/>
      <c r="J103" s="43">
        <v>2381</v>
      </c>
      <c r="K103" s="43">
        <v>96</v>
      </c>
      <c r="L103" s="43">
        <v>2302</v>
      </c>
      <c r="M103" s="43">
        <v>99</v>
      </c>
      <c r="N103" s="44"/>
      <c r="O103" s="45">
        <f t="shared" si="11"/>
        <v>4019.1080363206556</v>
      </c>
      <c r="P103" s="42">
        <f t="shared" si="12"/>
        <v>2.9887391939065369E-3</v>
      </c>
      <c r="Q103" s="42">
        <f t="shared" si="13"/>
        <v>1.2050355422722703E-4</v>
      </c>
      <c r="R103" s="42">
        <f t="shared" si="14"/>
        <v>2.8895748107403813E-3</v>
      </c>
      <c r="S103" s="42">
        <f t="shared" si="15"/>
        <v>1.2426929029682788E-4</v>
      </c>
    </row>
    <row r="104" spans="1:20" x14ac:dyDescent="0.2">
      <c r="A104" s="1">
        <v>260</v>
      </c>
      <c r="B104" s="31">
        <v>2.6869999999999998</v>
      </c>
      <c r="C104" s="32">
        <v>46.661999999999999</v>
      </c>
      <c r="D104" s="33">
        <v>3356.98</v>
      </c>
      <c r="E104" s="4"/>
      <c r="G104" s="29">
        <v>9.75</v>
      </c>
      <c r="H104" s="29">
        <v>669704</v>
      </c>
      <c r="I104" s="4"/>
      <c r="J104" s="29">
        <v>2738</v>
      </c>
      <c r="K104" s="29">
        <v>155</v>
      </c>
      <c r="L104" s="29">
        <v>2675</v>
      </c>
      <c r="M104" s="29">
        <v>148</v>
      </c>
      <c r="N104" s="4"/>
      <c r="O104" s="5">
        <f t="shared" si="11"/>
        <v>5439.2607566214929</v>
      </c>
      <c r="P104" s="1">
        <f t="shared" si="12"/>
        <v>4.0883733709220788E-3</v>
      </c>
      <c r="Q104" s="1">
        <f t="shared" si="13"/>
        <v>2.3144553414642887E-4</v>
      </c>
      <c r="R104" s="1">
        <f t="shared" si="14"/>
        <v>3.9943019602690141E-3</v>
      </c>
      <c r="S104" s="1">
        <f t="shared" si="15"/>
        <v>2.2099315518497723E-4</v>
      </c>
      <c r="T104" t="s">
        <v>57</v>
      </c>
    </row>
    <row r="105" spans="1:20" x14ac:dyDescent="0.2">
      <c r="A105" s="1">
        <v>261</v>
      </c>
      <c r="B105" s="31">
        <v>2.6835</v>
      </c>
      <c r="C105" s="32">
        <v>46.645000000000003</v>
      </c>
      <c r="D105" s="33">
        <v>3355.79</v>
      </c>
      <c r="E105" s="4"/>
      <c r="G105" s="29">
        <v>11</v>
      </c>
      <c r="H105" s="29">
        <v>866627</v>
      </c>
      <c r="I105" s="4"/>
      <c r="J105" s="29">
        <v>3478</v>
      </c>
      <c r="K105" s="29">
        <v>180</v>
      </c>
      <c r="L105" s="29">
        <v>2850</v>
      </c>
      <c r="M105" s="29">
        <v>161</v>
      </c>
      <c r="N105" s="4"/>
      <c r="O105" s="5">
        <f t="shared" si="11"/>
        <v>5435.4051643580042</v>
      </c>
      <c r="P105" s="1">
        <f t="shared" si="12"/>
        <v>4.0132606069277783E-3</v>
      </c>
      <c r="Q105" s="1">
        <f t="shared" si="13"/>
        <v>2.0770181404456588E-4</v>
      </c>
      <c r="R105" s="1">
        <f t="shared" si="14"/>
        <v>3.2886120557056265E-3</v>
      </c>
      <c r="S105" s="1">
        <f t="shared" si="15"/>
        <v>1.8577773367319504E-4</v>
      </c>
    </row>
    <row r="106" spans="1:20" x14ac:dyDescent="0.2">
      <c r="A106" s="1">
        <v>262</v>
      </c>
      <c r="B106" s="31">
        <v>2.6791</v>
      </c>
      <c r="C106" s="32">
        <v>46.594000000000001</v>
      </c>
      <c r="D106" s="33">
        <v>3352.38</v>
      </c>
      <c r="E106" s="4"/>
      <c r="G106" s="29">
        <v>10.5</v>
      </c>
      <c r="H106" s="29">
        <v>604666</v>
      </c>
      <c r="I106" s="4"/>
      <c r="J106" s="29">
        <v>1806</v>
      </c>
      <c r="K106" s="29">
        <v>135</v>
      </c>
      <c r="L106" s="29">
        <v>1898</v>
      </c>
      <c r="M106" s="29">
        <v>138</v>
      </c>
      <c r="N106" s="4"/>
      <c r="O106" s="5">
        <f t="shared" si="11"/>
        <v>5424.3643575506312</v>
      </c>
      <c r="P106" s="1">
        <f t="shared" si="12"/>
        <v>2.9867728630351303E-3</v>
      </c>
      <c r="Q106" s="1">
        <f t="shared" si="13"/>
        <v>2.2326375222023398E-4</v>
      </c>
      <c r="R106" s="1">
        <f t="shared" si="14"/>
        <v>3.1389229756592896E-3</v>
      </c>
      <c r="S106" s="1">
        <f t="shared" si="15"/>
        <v>2.2822516893623919E-4</v>
      </c>
    </row>
    <row r="107" spans="1:20" x14ac:dyDescent="0.2">
      <c r="A107" s="1">
        <v>263</v>
      </c>
      <c r="B107" s="31">
        <v>2.6610999999999998</v>
      </c>
      <c r="C107" s="32">
        <v>46.44</v>
      </c>
      <c r="D107" s="33">
        <v>3341.7</v>
      </c>
      <c r="E107" s="4"/>
      <c r="G107" s="29">
        <v>10.7</v>
      </c>
      <c r="H107" s="29">
        <v>902262</v>
      </c>
      <c r="I107" s="4"/>
      <c r="J107" s="29">
        <v>2467</v>
      </c>
      <c r="K107" s="29">
        <v>175</v>
      </c>
      <c r="L107" s="29">
        <v>2473</v>
      </c>
      <c r="M107" s="29">
        <v>167</v>
      </c>
      <c r="N107" s="4"/>
      <c r="O107" s="5">
        <f t="shared" si="11"/>
        <v>5389.8575705964986</v>
      </c>
      <c r="P107" s="1">
        <f t="shared" si="12"/>
        <v>2.7342390569479818E-3</v>
      </c>
      <c r="Q107" s="1">
        <f t="shared" si="13"/>
        <v>1.9395696593672347E-4</v>
      </c>
      <c r="R107" s="1">
        <f t="shared" si="14"/>
        <v>2.7408890100658122E-3</v>
      </c>
      <c r="S107" s="1">
        <f t="shared" si="15"/>
        <v>1.8509036177961612E-4</v>
      </c>
    </row>
    <row r="108" spans="1:20" x14ac:dyDescent="0.2">
      <c r="A108" s="1">
        <v>264</v>
      </c>
      <c r="B108" s="31">
        <v>2.6600999999999999</v>
      </c>
      <c r="C108" s="32">
        <v>46.421999999999997</v>
      </c>
      <c r="D108" s="33">
        <v>3340.49</v>
      </c>
      <c r="E108" s="4"/>
      <c r="G108" s="29">
        <v>10.6</v>
      </c>
      <c r="H108" s="29">
        <v>615477</v>
      </c>
      <c r="I108" s="4"/>
      <c r="J108" s="29">
        <v>1927</v>
      </c>
      <c r="K108" s="29">
        <v>142</v>
      </c>
      <c r="L108" s="29">
        <v>2077</v>
      </c>
      <c r="M108" s="29">
        <v>144</v>
      </c>
      <c r="N108" s="4"/>
      <c r="O108" s="5">
        <f t="shared" si="11"/>
        <v>5385.9550377955384</v>
      </c>
      <c r="P108" s="1">
        <f t="shared" si="12"/>
        <v>3.1309049728909448E-3</v>
      </c>
      <c r="Q108" s="1">
        <f t="shared" si="13"/>
        <v>2.3071536385600112E-4</v>
      </c>
      <c r="R108" s="1">
        <f t="shared" si="14"/>
        <v>3.3746183854148895E-3</v>
      </c>
      <c r="S108" s="1">
        <f t="shared" si="15"/>
        <v>2.3396487602298706E-4</v>
      </c>
    </row>
    <row r="109" spans="1:20" x14ac:dyDescent="0.2">
      <c r="A109" s="1">
        <v>265</v>
      </c>
      <c r="B109" s="31">
        <v>2.6593</v>
      </c>
      <c r="C109" s="32">
        <v>46.411999999999999</v>
      </c>
      <c r="D109" s="33">
        <v>3339.84</v>
      </c>
      <c r="E109" s="4"/>
      <c r="F109" s="29">
        <v>250</v>
      </c>
      <c r="G109" s="29">
        <v>10.7</v>
      </c>
      <c r="H109" s="29">
        <v>537241</v>
      </c>
      <c r="I109" s="4"/>
      <c r="J109" s="29">
        <v>2393</v>
      </c>
      <c r="K109" s="29">
        <v>131</v>
      </c>
      <c r="L109" s="29">
        <v>2292</v>
      </c>
      <c r="M109" s="29">
        <v>131</v>
      </c>
      <c r="N109" s="4"/>
      <c r="O109" s="5">
        <f t="shared" si="11"/>
        <v>5383.8592194150369</v>
      </c>
      <c r="P109" s="1">
        <f t="shared" si="12"/>
        <v>4.4542393450983826E-3</v>
      </c>
      <c r="Q109" s="1">
        <f t="shared" si="13"/>
        <v>2.4383842633008277E-4</v>
      </c>
      <c r="R109" s="1">
        <f t="shared" si="14"/>
        <v>4.2662417797599212E-3</v>
      </c>
      <c r="S109" s="1">
        <f t="shared" si="15"/>
        <v>2.4383842633008277E-4</v>
      </c>
    </row>
    <row r="110" spans="1:20" x14ac:dyDescent="0.2">
      <c r="A110" s="1">
        <v>266</v>
      </c>
      <c r="B110" s="31">
        <v>2.6587999999999998</v>
      </c>
      <c r="C110" s="32">
        <v>46.408999999999999</v>
      </c>
      <c r="D110" s="33">
        <v>3339.55</v>
      </c>
      <c r="E110" s="4"/>
      <c r="G110" s="29">
        <v>10.1</v>
      </c>
      <c r="H110" s="29">
        <v>401816</v>
      </c>
      <c r="I110" s="4"/>
      <c r="J110" s="29">
        <v>2134</v>
      </c>
      <c r="K110" s="29">
        <v>125</v>
      </c>
      <c r="L110" s="29">
        <v>1924</v>
      </c>
      <c r="M110" s="29">
        <v>117</v>
      </c>
      <c r="N110" s="4"/>
      <c r="O110" s="5">
        <f t="shared" si="11"/>
        <v>5382.9242935571729</v>
      </c>
      <c r="P110" s="1">
        <f t="shared" si="12"/>
        <v>5.310888565910765E-3</v>
      </c>
      <c r="Q110" s="1">
        <f t="shared" si="13"/>
        <v>3.1108766201445436E-4</v>
      </c>
      <c r="R110" s="1">
        <f t="shared" si="14"/>
        <v>4.7882612937264818E-3</v>
      </c>
      <c r="S110" s="1">
        <f t="shared" si="15"/>
        <v>2.9117805164552928E-4</v>
      </c>
    </row>
    <row r="111" spans="1:20" x14ac:dyDescent="0.2">
      <c r="A111" s="1">
        <v>267</v>
      </c>
      <c r="B111" s="31">
        <v>2.6572</v>
      </c>
      <c r="C111" s="32">
        <v>46.395000000000003</v>
      </c>
      <c r="D111" s="33">
        <v>3338.67</v>
      </c>
      <c r="E111" s="4"/>
      <c r="F111" s="29">
        <v>200</v>
      </c>
      <c r="G111" s="29">
        <v>10.5</v>
      </c>
      <c r="H111" s="29">
        <v>307312</v>
      </c>
      <c r="I111" s="4"/>
      <c r="J111" s="29">
        <v>2589</v>
      </c>
      <c r="K111" s="29">
        <v>116</v>
      </c>
      <c r="L111" s="29">
        <v>2312</v>
      </c>
      <c r="M111" s="29">
        <v>104</v>
      </c>
      <c r="N111" s="4"/>
      <c r="O111" s="5">
        <f t="shared" si="11"/>
        <v>5380.0877741088507</v>
      </c>
      <c r="P111" s="1">
        <f t="shared" si="12"/>
        <v>8.4246628833237885E-3</v>
      </c>
      <c r="Q111" s="1">
        <f t="shared" si="13"/>
        <v>3.7746654865413652E-4</v>
      </c>
      <c r="R111" s="1">
        <f t="shared" si="14"/>
        <v>7.5232987973134794E-3</v>
      </c>
      <c r="S111" s="1">
        <f t="shared" si="15"/>
        <v>3.3841828500026031E-4</v>
      </c>
    </row>
    <row r="112" spans="1:20" x14ac:dyDescent="0.2">
      <c r="A112" s="1">
        <v>268</v>
      </c>
      <c r="B112" s="31">
        <v>2.6545999999999998</v>
      </c>
      <c r="C112" s="32">
        <v>46.372</v>
      </c>
      <c r="D112" s="33">
        <v>3337.03</v>
      </c>
      <c r="E112" s="4"/>
      <c r="F112" s="29">
        <v>250</v>
      </c>
      <c r="G112" s="29">
        <v>10</v>
      </c>
      <c r="H112" s="29">
        <v>267183</v>
      </c>
      <c r="I112" s="4"/>
      <c r="J112" s="29">
        <v>4995</v>
      </c>
      <c r="K112" s="29">
        <v>128</v>
      </c>
      <c r="L112" s="29">
        <v>4895</v>
      </c>
      <c r="M112" s="29">
        <v>124</v>
      </c>
      <c r="N112" s="4"/>
      <c r="O112" s="5">
        <f t="shared" si="11"/>
        <v>5374.8035280609283</v>
      </c>
      <c r="P112" s="1">
        <f t="shared" si="12"/>
        <v>1.8695051706133999E-2</v>
      </c>
      <c r="Q112" s="1">
        <f t="shared" si="13"/>
        <v>4.7907239607310344E-4</v>
      </c>
      <c r="R112" s="1">
        <f t="shared" si="14"/>
        <v>1.8320776396701887E-2</v>
      </c>
      <c r="S112" s="1">
        <f t="shared" si="15"/>
        <v>4.6410138369581895E-4</v>
      </c>
    </row>
    <row r="113" spans="1:20" x14ac:dyDescent="0.2">
      <c r="A113" s="1">
        <v>269</v>
      </c>
      <c r="B113" s="31">
        <v>2.6509999999999998</v>
      </c>
      <c r="C113" s="32">
        <v>46.347999999999999</v>
      </c>
      <c r="D113" s="33">
        <v>3335.43</v>
      </c>
      <c r="E113" s="4"/>
      <c r="F113" s="29">
        <v>300</v>
      </c>
      <c r="G113" s="29">
        <v>3.9</v>
      </c>
      <c r="H113" s="29">
        <v>105265</v>
      </c>
      <c r="I113" s="4"/>
      <c r="J113" s="29">
        <v>3431</v>
      </c>
      <c r="K113" s="29">
        <v>98</v>
      </c>
      <c r="L113" s="29">
        <v>3123</v>
      </c>
      <c r="M113" s="29">
        <v>93</v>
      </c>
      <c r="N113" s="4"/>
      <c r="O113" s="5">
        <f t="shared" si="11"/>
        <v>5369.6506681785168</v>
      </c>
      <c r="P113" s="1">
        <f t="shared" si="12"/>
        <v>3.2593929606231892E-2</v>
      </c>
      <c r="Q113" s="1">
        <f t="shared" si="13"/>
        <v>9.3098370778511375E-4</v>
      </c>
      <c r="R113" s="1">
        <f t="shared" si="14"/>
        <v>2.9667980810335819E-2</v>
      </c>
      <c r="S113" s="1">
        <f t="shared" si="15"/>
        <v>8.8348453902056714E-4</v>
      </c>
    </row>
    <row r="114" spans="1:20" x14ac:dyDescent="0.2">
      <c r="A114" s="1">
        <v>270</v>
      </c>
      <c r="B114" s="31">
        <v>2.6511999999999998</v>
      </c>
      <c r="C114" s="32">
        <v>46.341000000000001</v>
      </c>
      <c r="D114" s="33">
        <v>3334.93</v>
      </c>
      <c r="E114" s="4"/>
      <c r="F114" s="29">
        <v>250</v>
      </c>
      <c r="G114" s="29">
        <v>10.5</v>
      </c>
      <c r="H114" s="29">
        <v>163193</v>
      </c>
      <c r="I114" s="4"/>
      <c r="J114" s="29">
        <v>5222</v>
      </c>
      <c r="K114" s="29">
        <v>116</v>
      </c>
      <c r="L114" s="29">
        <v>4937</v>
      </c>
      <c r="M114" s="29">
        <v>108</v>
      </c>
      <c r="N114" s="4"/>
      <c r="O114" s="5">
        <f t="shared" si="11"/>
        <v>5368.0409062595036</v>
      </c>
      <c r="P114" s="1">
        <f t="shared" si="12"/>
        <v>3.1998921522369217E-2</v>
      </c>
      <c r="Q114" s="1">
        <f t="shared" si="13"/>
        <v>7.1081480210548244E-4</v>
      </c>
      <c r="R114" s="1">
        <f t="shared" si="14"/>
        <v>3.0252523086161782E-2</v>
      </c>
      <c r="S114" s="1">
        <f t="shared" si="15"/>
        <v>6.6179309161544921E-4</v>
      </c>
    </row>
    <row r="115" spans="1:20" x14ac:dyDescent="0.2">
      <c r="A115" s="1">
        <v>271</v>
      </c>
      <c r="B115" s="31">
        <v>2.6503000000000001</v>
      </c>
      <c r="C115" s="32">
        <v>46.332000000000001</v>
      </c>
      <c r="D115" s="33">
        <v>3334.31</v>
      </c>
      <c r="E115" s="4"/>
      <c r="F115" s="29">
        <v>250</v>
      </c>
      <c r="G115" s="29">
        <v>10.5</v>
      </c>
      <c r="H115" s="29">
        <v>85524</v>
      </c>
      <c r="I115" s="4"/>
      <c r="J115" s="29">
        <v>2836</v>
      </c>
      <c r="K115" s="29">
        <v>82</v>
      </c>
      <c r="L115" s="29">
        <v>2688</v>
      </c>
      <c r="M115" s="29">
        <v>79</v>
      </c>
      <c r="N115" s="4"/>
      <c r="O115" s="5">
        <f t="shared" si="11"/>
        <v>5366.0451366398538</v>
      </c>
      <c r="P115" s="1">
        <f t="shared" si="12"/>
        <v>3.3160282493802908E-2</v>
      </c>
      <c r="Q115" s="1">
        <f t="shared" si="13"/>
        <v>9.587951919928909E-4</v>
      </c>
      <c r="R115" s="1">
        <f t="shared" si="14"/>
        <v>3.1429774098498668E-2</v>
      </c>
      <c r="S115" s="1">
        <f t="shared" si="15"/>
        <v>9.2371731911510219E-4</v>
      </c>
    </row>
    <row r="116" spans="1:20" x14ac:dyDescent="0.2">
      <c r="A116" s="1">
        <v>272</v>
      </c>
      <c r="B116" s="31">
        <v>2.6490999999999998</v>
      </c>
      <c r="C116" s="32">
        <v>46.322000000000003</v>
      </c>
      <c r="D116" s="33">
        <v>3333.63</v>
      </c>
      <c r="E116" s="4"/>
      <c r="F116" s="29">
        <v>250</v>
      </c>
      <c r="G116" s="29">
        <v>10.5</v>
      </c>
      <c r="H116" s="29">
        <v>91441</v>
      </c>
      <c r="I116" s="4"/>
      <c r="J116" s="29">
        <v>3204</v>
      </c>
      <c r="K116" s="29">
        <v>88</v>
      </c>
      <c r="L116" s="29">
        <v>2894</v>
      </c>
      <c r="M116" s="29">
        <v>84</v>
      </c>
      <c r="N116" s="4"/>
      <c r="O116" s="5">
        <f t="shared" si="11"/>
        <v>5363.8566546972352</v>
      </c>
      <c r="P116" s="1">
        <f t="shared" si="12"/>
        <v>3.5038986887719947E-2</v>
      </c>
      <c r="Q116" s="1">
        <f t="shared" si="13"/>
        <v>9.623691779398738E-4</v>
      </c>
      <c r="R116" s="1">
        <f t="shared" si="14"/>
        <v>3.1648822738159034E-2</v>
      </c>
      <c r="S116" s="1">
        <f t="shared" si="15"/>
        <v>9.1862512439715226E-4</v>
      </c>
    </row>
    <row r="117" spans="1:20" x14ac:dyDescent="0.2">
      <c r="A117" s="1">
        <v>273</v>
      </c>
      <c r="B117" s="31">
        <v>2.6482999999999999</v>
      </c>
      <c r="C117" s="32">
        <v>46.313000000000002</v>
      </c>
      <c r="D117" s="33">
        <v>3333.02</v>
      </c>
      <c r="E117" s="4"/>
      <c r="F117" s="29">
        <v>250</v>
      </c>
      <c r="G117" s="29">
        <v>10.5</v>
      </c>
      <c r="H117" s="29">
        <v>89662</v>
      </c>
      <c r="I117" s="4"/>
      <c r="J117" s="29">
        <v>3173</v>
      </c>
      <c r="K117" s="29">
        <v>88</v>
      </c>
      <c r="L117" s="29">
        <v>2806</v>
      </c>
      <c r="M117" s="29">
        <v>81</v>
      </c>
      <c r="N117" s="4"/>
      <c r="O117" s="5">
        <f t="shared" si="11"/>
        <v>5361.8938374665595</v>
      </c>
      <c r="P117" s="1">
        <f t="shared" si="12"/>
        <v>3.5388458878900762E-2</v>
      </c>
      <c r="Q117" s="1">
        <f t="shared" si="13"/>
        <v>9.8146371930137618E-4</v>
      </c>
      <c r="R117" s="1">
        <f t="shared" si="14"/>
        <v>3.1295309049541614E-2</v>
      </c>
      <c r="S117" s="1">
        <f t="shared" si="15"/>
        <v>9.033927416296759E-4</v>
      </c>
    </row>
    <row r="118" spans="1:20" x14ac:dyDescent="0.2">
      <c r="A118" s="1">
        <v>274</v>
      </c>
      <c r="B118" s="31">
        <v>2.6472000000000002</v>
      </c>
      <c r="C118" s="32">
        <v>46.304000000000002</v>
      </c>
      <c r="D118" s="33">
        <v>3332.38</v>
      </c>
      <c r="E118" s="4"/>
      <c r="F118" s="29">
        <v>300</v>
      </c>
      <c r="G118" s="29">
        <v>10.5</v>
      </c>
      <c r="H118" s="29">
        <v>90486</v>
      </c>
      <c r="I118" s="4"/>
      <c r="J118" s="29">
        <v>3337</v>
      </c>
      <c r="K118" s="29">
        <v>89</v>
      </c>
      <c r="L118" s="29">
        <v>2899</v>
      </c>
      <c r="M118" s="29">
        <v>83</v>
      </c>
      <c r="N118" s="4"/>
      <c r="O118" s="5">
        <f t="shared" si="11"/>
        <v>5359.834874369878</v>
      </c>
      <c r="P118" s="1">
        <f t="shared" si="12"/>
        <v>3.6878633158720683E-2</v>
      </c>
      <c r="Q118" s="1">
        <f t="shared" si="13"/>
        <v>9.8357757001083044E-4</v>
      </c>
      <c r="R118" s="1">
        <f t="shared" si="14"/>
        <v>3.2038105342262889E-2</v>
      </c>
      <c r="S118" s="1">
        <f t="shared" si="15"/>
        <v>9.1726896978538118E-4</v>
      </c>
    </row>
    <row r="119" spans="1:20" x14ac:dyDescent="0.2">
      <c r="A119" s="1">
        <v>275</v>
      </c>
      <c r="B119" s="31">
        <v>2.6461000000000001</v>
      </c>
      <c r="C119" s="32">
        <v>46.295000000000002</v>
      </c>
      <c r="D119" s="33">
        <v>3331.78</v>
      </c>
      <c r="E119" s="4"/>
      <c r="F119" s="29">
        <v>300</v>
      </c>
      <c r="G119" s="29">
        <v>10.5</v>
      </c>
      <c r="H119" s="29">
        <v>86104</v>
      </c>
      <c r="I119" s="4"/>
      <c r="J119" s="29">
        <v>3187</v>
      </c>
      <c r="K119" s="29">
        <v>87</v>
      </c>
      <c r="L119" s="29">
        <v>2942</v>
      </c>
      <c r="M119" s="29">
        <v>82</v>
      </c>
      <c r="N119" s="4"/>
      <c r="O119" s="5">
        <f t="shared" si="11"/>
        <v>5357.9049555666588</v>
      </c>
      <c r="P119" s="1">
        <f t="shared" si="12"/>
        <v>3.7013379169376567E-2</v>
      </c>
      <c r="Q119" s="1">
        <f t="shared" si="13"/>
        <v>1.0104060206262194E-3</v>
      </c>
      <c r="R119" s="1">
        <f t="shared" si="14"/>
        <v>3.4167982904394684E-2</v>
      </c>
      <c r="S119" s="1">
        <f t="shared" si="15"/>
        <v>9.5233670909597695E-4</v>
      </c>
    </row>
    <row r="120" spans="1:20" x14ac:dyDescent="0.2">
      <c r="A120" s="1">
        <v>276</v>
      </c>
      <c r="B120" s="35">
        <v>2.6446999999999998</v>
      </c>
      <c r="C120" s="36">
        <v>46.280999999999999</v>
      </c>
      <c r="D120" s="37">
        <v>3330.81</v>
      </c>
      <c r="E120" s="34"/>
      <c r="F120" s="38">
        <v>300</v>
      </c>
      <c r="G120" s="38">
        <v>10.5</v>
      </c>
      <c r="H120" s="38">
        <v>192146</v>
      </c>
      <c r="I120" s="34"/>
      <c r="J120" s="38">
        <v>8021</v>
      </c>
      <c r="K120" s="38">
        <v>136</v>
      </c>
      <c r="L120" s="38">
        <v>7330</v>
      </c>
      <c r="M120" s="38">
        <v>128</v>
      </c>
      <c r="N120" s="34"/>
      <c r="O120" s="39">
        <f t="shared" si="11"/>
        <v>5354.7856552128305</v>
      </c>
      <c r="P120" s="34">
        <f t="shared" si="12"/>
        <v>4.1744298606268153E-2</v>
      </c>
      <c r="Q120" s="34">
        <f t="shared" si="13"/>
        <v>7.0779511413196212E-4</v>
      </c>
      <c r="R120" s="34">
        <f t="shared" si="14"/>
        <v>3.8148074901377081E-2</v>
      </c>
      <c r="S120" s="34">
        <f t="shared" si="15"/>
        <v>6.6616010741831736E-4</v>
      </c>
      <c r="T120" s="47" t="s">
        <v>58</v>
      </c>
    </row>
    <row r="121" spans="1:20" x14ac:dyDescent="0.2">
      <c r="A121" s="1">
        <v>277</v>
      </c>
      <c r="B121" s="35">
        <v>2.6446999999999998</v>
      </c>
      <c r="C121" s="36">
        <v>46.280999999999999</v>
      </c>
      <c r="D121" s="37">
        <v>3330.81</v>
      </c>
      <c r="E121" s="34"/>
      <c r="F121" s="38">
        <v>300</v>
      </c>
      <c r="G121" s="38">
        <v>4.5</v>
      </c>
      <c r="H121" s="38">
        <v>84690</v>
      </c>
      <c r="I121" s="34"/>
      <c r="J121" s="38">
        <v>3627</v>
      </c>
      <c r="K121" s="38">
        <v>96</v>
      </c>
      <c r="L121" s="38">
        <v>3199</v>
      </c>
      <c r="M121" s="38">
        <v>90</v>
      </c>
      <c r="N121" s="34"/>
      <c r="O121" s="39">
        <f t="shared" si="11"/>
        <v>5354.7856552128305</v>
      </c>
      <c r="P121" s="34">
        <f t="shared" si="12"/>
        <v>4.2826780021253986E-2</v>
      </c>
      <c r="Q121" s="34">
        <f t="shared" si="13"/>
        <v>1.1335458731845554E-3</v>
      </c>
      <c r="R121" s="34">
        <f t="shared" si="14"/>
        <v>3.7773054669972841E-2</v>
      </c>
      <c r="S121" s="34">
        <f t="shared" si="15"/>
        <v>1.0626992561105207E-3</v>
      </c>
      <c r="T121" s="47" t="s">
        <v>59</v>
      </c>
    </row>
    <row r="122" spans="1:20" x14ac:dyDescent="0.2">
      <c r="A122" s="1">
        <v>278</v>
      </c>
      <c r="B122" s="31">
        <v>2.6433</v>
      </c>
      <c r="C122" s="32">
        <v>46.268999999999998</v>
      </c>
      <c r="D122" s="33">
        <v>3329.96</v>
      </c>
      <c r="E122" s="4"/>
      <c r="F122" s="29">
        <v>300</v>
      </c>
      <c r="G122" s="29">
        <v>10.1</v>
      </c>
      <c r="H122" s="29">
        <v>98061</v>
      </c>
      <c r="I122" s="4"/>
      <c r="J122" s="29">
        <v>3107</v>
      </c>
      <c r="K122" s="29">
        <v>85</v>
      </c>
      <c r="L122" s="29">
        <v>2870</v>
      </c>
      <c r="M122" s="29">
        <v>81</v>
      </c>
      <c r="N122" s="4"/>
      <c r="O122" s="5">
        <f t="shared" si="11"/>
        <v>5352.0529943631309</v>
      </c>
      <c r="P122" s="1">
        <f t="shared" si="12"/>
        <v>3.1684359735266822E-2</v>
      </c>
      <c r="Q122" s="1">
        <f t="shared" si="13"/>
        <v>8.6680739539674284E-4</v>
      </c>
      <c r="R122" s="1">
        <f t="shared" si="14"/>
        <v>2.9267496762219434E-2</v>
      </c>
      <c r="S122" s="1">
        <f t="shared" si="15"/>
        <v>8.2601645914277843E-4</v>
      </c>
    </row>
    <row r="123" spans="1:20" x14ac:dyDescent="0.2">
      <c r="A123" s="1">
        <v>279</v>
      </c>
      <c r="B123" s="31">
        <v>2.6404000000000001</v>
      </c>
      <c r="C123" s="32">
        <v>46.253999999999998</v>
      </c>
      <c r="D123" s="33">
        <v>3328.88</v>
      </c>
      <c r="E123" s="4"/>
      <c r="F123" s="29">
        <v>300</v>
      </c>
      <c r="G123" s="29">
        <v>10.5</v>
      </c>
      <c r="H123" s="29">
        <v>218515</v>
      </c>
      <c r="I123" s="4"/>
      <c r="J123" s="29">
        <v>4179</v>
      </c>
      <c r="K123" s="29">
        <v>111</v>
      </c>
      <c r="L123" s="29">
        <v>3766</v>
      </c>
      <c r="M123" s="29">
        <v>104</v>
      </c>
      <c r="N123" s="4"/>
      <c r="O123" s="5">
        <f t="shared" si="11"/>
        <v>5348.5819136954178</v>
      </c>
      <c r="P123" s="1">
        <f t="shared" si="12"/>
        <v>1.912454522572821E-2</v>
      </c>
      <c r="Q123" s="1">
        <f t="shared" si="13"/>
        <v>5.0797428094181182E-4</v>
      </c>
      <c r="R123" s="1">
        <f t="shared" si="14"/>
        <v>1.7234514793034804E-2</v>
      </c>
      <c r="S123" s="1">
        <f t="shared" si="15"/>
        <v>4.7593986682836417E-4</v>
      </c>
    </row>
    <row r="124" spans="1:20" x14ac:dyDescent="0.2">
      <c r="A124" s="1">
        <v>280</v>
      </c>
      <c r="B124" s="31">
        <v>2.6395</v>
      </c>
      <c r="C124" s="32">
        <v>46.246000000000002</v>
      </c>
      <c r="D124" s="33">
        <v>3328.37</v>
      </c>
      <c r="E124" s="4"/>
      <c r="F124" s="29">
        <v>300</v>
      </c>
      <c r="G124" s="29">
        <v>10.6</v>
      </c>
      <c r="H124" s="29">
        <v>160069</v>
      </c>
      <c r="I124" s="4"/>
      <c r="J124" s="29">
        <v>3451</v>
      </c>
      <c r="K124" s="29">
        <v>97</v>
      </c>
      <c r="L124" s="29">
        <v>2934</v>
      </c>
      <c r="M124" s="29">
        <v>92</v>
      </c>
      <c r="N124" s="4"/>
      <c r="O124" s="5">
        <f t="shared" si="11"/>
        <v>5346.9431836589501</v>
      </c>
      <c r="P124" s="1">
        <f t="shared" si="12"/>
        <v>2.1559452486115363E-2</v>
      </c>
      <c r="Q124" s="1">
        <f t="shared" si="13"/>
        <v>6.0598866738718925E-4</v>
      </c>
      <c r="R124" s="1">
        <f t="shared" si="14"/>
        <v>1.8329595362000139E-2</v>
      </c>
      <c r="S124" s="1">
        <f t="shared" si="15"/>
        <v>5.7475213814042693E-4</v>
      </c>
    </row>
    <row r="125" spans="1:20" x14ac:dyDescent="0.2">
      <c r="A125" s="1">
        <v>281</v>
      </c>
      <c r="B125" s="31">
        <v>2.6375999999999999</v>
      </c>
      <c r="C125" s="32">
        <v>46.226999999999997</v>
      </c>
      <c r="D125" s="33">
        <v>3327.06</v>
      </c>
      <c r="E125" s="4"/>
      <c r="F125" s="29">
        <v>300</v>
      </c>
      <c r="G125" s="29">
        <v>10.6</v>
      </c>
      <c r="H125" s="29">
        <v>121372</v>
      </c>
      <c r="I125" s="4"/>
      <c r="J125" s="29">
        <v>3336</v>
      </c>
      <c r="K125" s="29">
        <v>92</v>
      </c>
      <c r="L125" s="29">
        <v>3058</v>
      </c>
      <c r="M125" s="29">
        <v>87</v>
      </c>
      <c r="N125" s="4"/>
      <c r="O125" s="5">
        <f t="shared" si="11"/>
        <v>5342.7350474633204</v>
      </c>
      <c r="P125" s="1">
        <f t="shared" si="12"/>
        <v>2.7485746300629471E-2</v>
      </c>
      <c r="Q125" s="1">
        <f t="shared" si="13"/>
        <v>7.5800019773918201E-4</v>
      </c>
      <c r="R125" s="1">
        <f t="shared" si="14"/>
        <v>2.519526744224368E-2</v>
      </c>
      <c r="S125" s="1">
        <f t="shared" si="15"/>
        <v>7.1680453481857433E-4</v>
      </c>
    </row>
    <row r="126" spans="1:20" x14ac:dyDescent="0.2">
      <c r="A126" s="1">
        <v>282</v>
      </c>
      <c r="B126" s="31">
        <v>2.633</v>
      </c>
      <c r="C126" s="32">
        <v>46.182000000000002</v>
      </c>
      <c r="D126" s="33">
        <v>3323.99</v>
      </c>
      <c r="E126" s="4"/>
      <c r="F126" s="29">
        <v>250</v>
      </c>
      <c r="G126" s="29">
        <v>10.6</v>
      </c>
      <c r="H126" s="29">
        <v>68157</v>
      </c>
      <c r="I126" s="4"/>
      <c r="J126" s="29">
        <v>4513</v>
      </c>
      <c r="K126" s="29">
        <v>93</v>
      </c>
      <c r="L126" s="29">
        <v>4229</v>
      </c>
      <c r="M126" s="29">
        <v>88</v>
      </c>
      <c r="N126" s="4"/>
      <c r="O126" s="5">
        <f t="shared" si="11"/>
        <v>5332.8797222559406</v>
      </c>
      <c r="P126" s="1">
        <f t="shared" si="12"/>
        <v>6.6214768842525348E-2</v>
      </c>
      <c r="Q126" s="1">
        <f t="shared" si="13"/>
        <v>1.3644966767903516E-3</v>
      </c>
      <c r="R126" s="1">
        <f t="shared" si="14"/>
        <v>6.2047918775767714E-2</v>
      </c>
      <c r="S126" s="1">
        <f t="shared" si="15"/>
        <v>1.2911366404037737E-3</v>
      </c>
    </row>
    <row r="127" spans="1:20" x14ac:dyDescent="0.2">
      <c r="A127" s="1">
        <v>283</v>
      </c>
      <c r="B127" s="31">
        <v>2.6160999999999999</v>
      </c>
      <c r="C127" s="32">
        <v>46.033000000000001</v>
      </c>
      <c r="D127" s="33">
        <v>3313.64</v>
      </c>
      <c r="E127" s="4"/>
      <c r="F127" s="29">
        <v>250</v>
      </c>
      <c r="G127" s="29">
        <v>10.5</v>
      </c>
      <c r="H127" s="29">
        <v>46352</v>
      </c>
      <c r="I127" s="4"/>
      <c r="J127" s="29">
        <v>9501</v>
      </c>
      <c r="K127" s="29">
        <v>159</v>
      </c>
      <c r="L127" s="29">
        <v>8426</v>
      </c>
      <c r="M127" s="29">
        <v>147</v>
      </c>
      <c r="N127" s="4"/>
      <c r="O127" s="5">
        <f t="shared" si="11"/>
        <v>5299.7211546622166</v>
      </c>
      <c r="P127" s="1">
        <f t="shared" si="12"/>
        <v>0.20497497411114945</v>
      </c>
      <c r="Q127" s="1">
        <f t="shared" si="13"/>
        <v>3.4302726958923024E-3</v>
      </c>
      <c r="R127" s="1">
        <f t="shared" si="14"/>
        <v>0.18178287884017949</v>
      </c>
      <c r="S127" s="1">
        <f t="shared" si="15"/>
        <v>3.17138419054194E-3</v>
      </c>
    </row>
    <row r="128" spans="1:20" x14ac:dyDescent="0.2">
      <c r="A128" s="1">
        <v>284</v>
      </c>
      <c r="B128" s="31">
        <v>2.6042999999999998</v>
      </c>
      <c r="C128" s="32">
        <v>45.92</v>
      </c>
      <c r="D128" s="33">
        <v>3305.91</v>
      </c>
      <c r="E128" s="4"/>
      <c r="F128" s="29">
        <v>250</v>
      </c>
      <c r="G128" s="29">
        <v>10</v>
      </c>
      <c r="H128" s="29">
        <v>67307</v>
      </c>
      <c r="I128" s="4"/>
      <c r="J128" s="29">
        <v>4772</v>
      </c>
      <c r="K128" s="29">
        <v>122</v>
      </c>
      <c r="L128" s="29">
        <v>4496</v>
      </c>
      <c r="M128" s="29">
        <v>119</v>
      </c>
      <c r="N128" s="4"/>
      <c r="O128" s="5">
        <f t="shared" si="11"/>
        <v>5275.0238060273505</v>
      </c>
      <c r="P128" s="1">
        <f t="shared" si="12"/>
        <v>7.0899014961296747E-2</v>
      </c>
      <c r="Q128" s="1">
        <f t="shared" si="13"/>
        <v>1.8125900723550299E-3</v>
      </c>
      <c r="R128" s="1">
        <f t="shared" si="14"/>
        <v>6.6798401354985368E-2</v>
      </c>
      <c r="S128" s="1">
        <f t="shared" si="15"/>
        <v>1.7680181853299063E-3</v>
      </c>
    </row>
    <row r="129" spans="1:20" x14ac:dyDescent="0.2">
      <c r="A129" s="1">
        <v>285</v>
      </c>
      <c r="B129" s="31"/>
      <c r="C129" s="32"/>
      <c r="D129" s="33"/>
      <c r="E129" s="4"/>
      <c r="I129" s="4"/>
      <c r="N129" s="4"/>
      <c r="O129" s="5">
        <f t="shared" si="11"/>
        <v>0</v>
      </c>
      <c r="P129" s="1" t="e">
        <f t="shared" si="12"/>
        <v>#DIV/0!</v>
      </c>
      <c r="Q129" s="1" t="e">
        <f t="shared" si="13"/>
        <v>#DIV/0!</v>
      </c>
      <c r="R129" s="1" t="e">
        <f t="shared" si="14"/>
        <v>#DIV/0!</v>
      </c>
      <c r="S129" s="1" t="e">
        <f t="shared" si="15"/>
        <v>#DIV/0!</v>
      </c>
      <c r="T129" t="s">
        <v>60</v>
      </c>
    </row>
    <row r="130" spans="1:20" x14ac:dyDescent="0.2">
      <c r="A130" s="1">
        <v>286</v>
      </c>
      <c r="B130" s="31">
        <v>2.5865999999999998</v>
      </c>
      <c r="C130" s="32">
        <v>45.76</v>
      </c>
      <c r="D130" s="33">
        <v>3294.76</v>
      </c>
      <c r="E130" s="4"/>
      <c r="F130" s="29">
        <v>250</v>
      </c>
      <c r="G130" s="29">
        <v>10.5</v>
      </c>
      <c r="H130" s="29">
        <v>211851</v>
      </c>
      <c r="I130" s="4"/>
      <c r="J130" s="29">
        <v>3208</v>
      </c>
      <c r="K130" s="29">
        <v>130</v>
      </c>
      <c r="L130" s="29">
        <v>2877</v>
      </c>
      <c r="M130" s="29">
        <v>115</v>
      </c>
      <c r="N130" s="4"/>
      <c r="O130" s="5">
        <f t="shared" si="11"/>
        <v>5239.5011639670847</v>
      </c>
      <c r="P130" s="1">
        <f t="shared" si="12"/>
        <v>1.5142718231209671E-2</v>
      </c>
      <c r="Q130" s="1">
        <f t="shared" si="13"/>
        <v>6.1363883106522977E-4</v>
      </c>
      <c r="R130" s="1">
        <f t="shared" si="14"/>
        <v>1.3580299361343586E-2</v>
      </c>
      <c r="S130" s="1">
        <f t="shared" si="15"/>
        <v>5.4283435055770327E-4</v>
      </c>
    </row>
    <row r="131" spans="1:20" x14ac:dyDescent="0.2">
      <c r="A131" s="1">
        <v>287</v>
      </c>
      <c r="B131" s="31">
        <v>2.5467</v>
      </c>
      <c r="C131" s="32">
        <v>45.395000000000003</v>
      </c>
      <c r="D131" s="33">
        <v>3269.47</v>
      </c>
      <c r="E131" s="4"/>
      <c r="F131" s="29">
        <v>250</v>
      </c>
      <c r="G131" s="29">
        <v>10.4</v>
      </c>
      <c r="H131" s="29">
        <v>213638</v>
      </c>
      <c r="I131" s="4"/>
      <c r="J131" s="29">
        <v>3586</v>
      </c>
      <c r="K131" s="29">
        <v>100</v>
      </c>
      <c r="L131" s="29">
        <v>3450</v>
      </c>
      <c r="M131" s="29">
        <v>96</v>
      </c>
      <c r="N131" s="4"/>
      <c r="O131" s="5">
        <f t="shared" si="11"/>
        <v>5159.374882084041</v>
      </c>
      <c r="P131" s="1">
        <f t="shared" si="12"/>
        <v>1.6785403345846713E-2</v>
      </c>
      <c r="Q131" s="1">
        <f t="shared" si="13"/>
        <v>4.6808152107771089E-4</v>
      </c>
      <c r="R131" s="1">
        <f t="shared" si="14"/>
        <v>1.6148812477181026E-2</v>
      </c>
      <c r="S131" s="1">
        <f t="shared" si="15"/>
        <v>4.4935826023460244E-4</v>
      </c>
    </row>
    <row r="132" spans="1:20" x14ac:dyDescent="0.2">
      <c r="A132" s="1">
        <v>288</v>
      </c>
      <c r="B132" s="31">
        <v>2.5453999999999999</v>
      </c>
      <c r="C132" s="32">
        <v>45.384</v>
      </c>
      <c r="D132" s="33">
        <v>3268.73</v>
      </c>
      <c r="E132" s="4"/>
      <c r="F132" s="29">
        <v>250</v>
      </c>
      <c r="G132" s="29">
        <v>10.199999999999999</v>
      </c>
      <c r="H132" s="29">
        <v>169166</v>
      </c>
      <c r="I132" s="4"/>
      <c r="J132" s="29">
        <v>3353</v>
      </c>
      <c r="K132" s="29">
        <v>90</v>
      </c>
      <c r="L132" s="29">
        <v>2939</v>
      </c>
      <c r="M132" s="29">
        <v>84</v>
      </c>
      <c r="N132" s="4"/>
      <c r="O132" s="5">
        <f t="shared" si="11"/>
        <v>5157.039637935186</v>
      </c>
      <c r="P132" s="1">
        <f t="shared" si="12"/>
        <v>1.9820767766572479E-2</v>
      </c>
      <c r="Q132" s="1">
        <f t="shared" si="13"/>
        <v>5.3202180107113719E-4</v>
      </c>
      <c r="R132" s="1">
        <f t="shared" si="14"/>
        <v>1.7373467481645248E-2</v>
      </c>
      <c r="S132" s="1">
        <f t="shared" si="15"/>
        <v>4.9655368099972813E-4</v>
      </c>
    </row>
    <row r="133" spans="1:20" x14ac:dyDescent="0.2">
      <c r="A133" s="1">
        <v>289</v>
      </c>
      <c r="B133" s="31"/>
      <c r="C133" s="32"/>
      <c r="D133" s="33"/>
      <c r="E133" s="4"/>
      <c r="I133" s="4"/>
      <c r="N133" s="4"/>
      <c r="O133" s="5">
        <f t="shared" si="11"/>
        <v>0</v>
      </c>
      <c r="P133" s="1" t="e">
        <f t="shared" si="12"/>
        <v>#DIV/0!</v>
      </c>
      <c r="Q133" s="1" t="e">
        <f t="shared" si="13"/>
        <v>#DIV/0!</v>
      </c>
      <c r="R133" s="1" t="e">
        <f t="shared" si="14"/>
        <v>#DIV/0!</v>
      </c>
      <c r="S133" s="1" t="e">
        <f t="shared" si="15"/>
        <v>#DIV/0!</v>
      </c>
      <c r="T133" t="s">
        <v>60</v>
      </c>
    </row>
    <row r="134" spans="1:20" x14ac:dyDescent="0.2">
      <c r="A134" s="1">
        <v>290</v>
      </c>
      <c r="B134" s="31">
        <v>2.544</v>
      </c>
      <c r="C134" s="32">
        <v>45.37</v>
      </c>
      <c r="D134" s="33">
        <v>3267.72</v>
      </c>
      <c r="E134" s="4"/>
      <c r="F134" s="29">
        <v>300</v>
      </c>
      <c r="G134" s="29">
        <v>10.1</v>
      </c>
      <c r="H134" s="29">
        <v>189984</v>
      </c>
      <c r="I134" s="4"/>
      <c r="J134" s="29">
        <v>4327</v>
      </c>
      <c r="K134" s="29">
        <v>100</v>
      </c>
      <c r="L134" s="29">
        <v>3878</v>
      </c>
      <c r="M134" s="29">
        <v>95</v>
      </c>
      <c r="N134" s="4"/>
      <c r="O134" s="5">
        <f t="shared" si="11"/>
        <v>5153.8531983491703</v>
      </c>
      <c r="P134" s="1">
        <f t="shared" si="12"/>
        <v>2.277560215597103E-2</v>
      </c>
      <c r="Q134" s="1">
        <f t="shared" si="13"/>
        <v>5.2636011453596092E-4</v>
      </c>
      <c r="R134" s="1">
        <f t="shared" si="14"/>
        <v>2.0412245241704565E-2</v>
      </c>
      <c r="S134" s="1">
        <f t="shared" si="15"/>
        <v>5.0004210880916287E-4</v>
      </c>
      <c r="T134" t="s">
        <v>61</v>
      </c>
    </row>
    <row r="135" spans="1:20" x14ac:dyDescent="0.2">
      <c r="A135" s="1">
        <v>291</v>
      </c>
      <c r="B135" s="31">
        <v>2.5424000000000002</v>
      </c>
      <c r="C135" s="32">
        <v>45.356000000000002</v>
      </c>
      <c r="D135" s="33">
        <v>3266.81</v>
      </c>
      <c r="E135" s="4"/>
      <c r="F135" s="29">
        <v>250</v>
      </c>
      <c r="G135" s="29">
        <v>10.4</v>
      </c>
      <c r="H135" s="29">
        <v>148537</v>
      </c>
      <c r="I135" s="4"/>
      <c r="J135" s="29">
        <v>3337</v>
      </c>
      <c r="K135" s="29">
        <v>89</v>
      </c>
      <c r="L135" s="29">
        <v>3132</v>
      </c>
      <c r="M135" s="29">
        <v>84</v>
      </c>
      <c r="N135" s="4"/>
      <c r="O135" s="5">
        <f t="shared" si="11"/>
        <v>5150.9830911366944</v>
      </c>
      <c r="P135" s="1">
        <f t="shared" si="12"/>
        <v>2.2465782936238108E-2</v>
      </c>
      <c r="Q135" s="1">
        <f t="shared" si="13"/>
        <v>5.9917730935726452E-4</v>
      </c>
      <c r="R135" s="1">
        <f t="shared" si="14"/>
        <v>2.1085655425920814E-2</v>
      </c>
      <c r="S135" s="1">
        <f t="shared" si="15"/>
        <v>5.6551566276415979E-4</v>
      </c>
    </row>
    <row r="136" spans="1:20" x14ac:dyDescent="0.2">
      <c r="A136" s="1">
        <v>292</v>
      </c>
      <c r="B136" s="31">
        <v>2.5406900000000001</v>
      </c>
      <c r="C136" s="32">
        <v>45.341999999999999</v>
      </c>
      <c r="D136" s="33">
        <v>3265.86</v>
      </c>
      <c r="E136" s="4"/>
      <c r="F136" s="29">
        <v>250</v>
      </c>
      <c r="G136" s="29">
        <v>10</v>
      </c>
      <c r="H136" s="29">
        <v>114879</v>
      </c>
      <c r="I136" s="4"/>
      <c r="J136" s="29">
        <v>2983</v>
      </c>
      <c r="K136" s="29">
        <v>80</v>
      </c>
      <c r="L136" s="29">
        <v>2659</v>
      </c>
      <c r="M136" s="29">
        <v>76</v>
      </c>
      <c r="N136" s="4"/>
      <c r="O136" s="5">
        <f t="shared" si="11"/>
        <v>5147.9876782277352</v>
      </c>
      <c r="P136" s="1">
        <f t="shared" si="12"/>
        <v>2.5966451657831284E-2</v>
      </c>
      <c r="Q136" s="1">
        <f t="shared" si="13"/>
        <v>6.963848919297696E-4</v>
      </c>
      <c r="R136" s="1">
        <f t="shared" si="14"/>
        <v>2.3146092845515717E-2</v>
      </c>
      <c r="S136" s="1">
        <f t="shared" si="15"/>
        <v>6.6156564733328108E-4</v>
      </c>
    </row>
    <row r="137" spans="1:20" x14ac:dyDescent="0.2">
      <c r="A137" s="1">
        <v>293</v>
      </c>
      <c r="B137" s="31">
        <v>2.5396000000000001</v>
      </c>
      <c r="C137" s="32">
        <v>45.326999999999998</v>
      </c>
      <c r="D137" s="33">
        <v>3264.83</v>
      </c>
      <c r="E137" s="4"/>
      <c r="F137" s="29">
        <v>250</v>
      </c>
      <c r="G137" s="29">
        <v>10.6</v>
      </c>
      <c r="H137" s="29">
        <v>124334</v>
      </c>
      <c r="I137" s="4"/>
      <c r="J137" s="29">
        <v>3312</v>
      </c>
      <c r="K137" s="29">
        <v>83</v>
      </c>
      <c r="L137" s="29">
        <v>3132</v>
      </c>
      <c r="M137" s="29">
        <v>79</v>
      </c>
      <c r="N137" s="4"/>
      <c r="O137" s="5">
        <f t="shared" si="11"/>
        <v>5144.7410043603923</v>
      </c>
      <c r="P137" s="1">
        <f t="shared" si="12"/>
        <v>2.6637926874386732E-2</v>
      </c>
      <c r="Q137" s="1">
        <f t="shared" si="13"/>
        <v>6.6755674232309744E-4</v>
      </c>
      <c r="R137" s="1">
        <f t="shared" si="14"/>
        <v>2.5190213457300496E-2</v>
      </c>
      <c r="S137" s="1">
        <f t="shared" si="15"/>
        <v>6.3538533305451444E-4</v>
      </c>
    </row>
    <row r="138" spans="1:20" x14ac:dyDescent="0.2">
      <c r="A138" s="1">
        <v>294</v>
      </c>
      <c r="B138" s="31"/>
      <c r="C138" s="32"/>
      <c r="D138" s="33"/>
      <c r="E138" s="4"/>
      <c r="I138" s="4"/>
      <c r="N138" s="4"/>
      <c r="O138" s="5">
        <f t="shared" si="11"/>
        <v>0</v>
      </c>
      <c r="P138" s="1" t="e">
        <f t="shared" si="12"/>
        <v>#DIV/0!</v>
      </c>
      <c r="Q138" s="1" t="e">
        <f t="shared" si="13"/>
        <v>#DIV/0!</v>
      </c>
      <c r="R138" s="1" t="e">
        <f t="shared" si="14"/>
        <v>#DIV/0!</v>
      </c>
      <c r="S138" s="1" t="e">
        <f t="shared" si="15"/>
        <v>#DIV/0!</v>
      </c>
      <c r="T138" t="s">
        <v>60</v>
      </c>
    </row>
    <row r="139" spans="1:20" x14ac:dyDescent="0.2">
      <c r="A139" s="1">
        <v>295</v>
      </c>
      <c r="B139" s="31">
        <v>2.5379999999999998</v>
      </c>
      <c r="C139" s="32">
        <v>45.313000000000002</v>
      </c>
      <c r="D139" s="33">
        <v>3263.85</v>
      </c>
      <c r="E139" s="4"/>
      <c r="F139" s="29">
        <v>250</v>
      </c>
      <c r="G139" s="29">
        <v>10.5</v>
      </c>
      <c r="H139" s="29">
        <v>121940</v>
      </c>
      <c r="I139" s="4"/>
      <c r="J139" s="29">
        <v>3580</v>
      </c>
      <c r="K139" s="29">
        <v>84</v>
      </c>
      <c r="L139" s="29">
        <v>3354</v>
      </c>
      <c r="M139" s="29">
        <v>80</v>
      </c>
      <c r="N139" s="4"/>
      <c r="O139" s="5">
        <f t="shared" si="11"/>
        <v>5141.6528867665875</v>
      </c>
      <c r="P139" s="1">
        <f t="shared" si="12"/>
        <v>2.9358701000492045E-2</v>
      </c>
      <c r="Q139" s="1">
        <f t="shared" si="13"/>
        <v>6.8886337543053958E-4</v>
      </c>
      <c r="R139" s="1">
        <f t="shared" si="14"/>
        <v>2.7505330490405117E-2</v>
      </c>
      <c r="S139" s="1">
        <f t="shared" si="15"/>
        <v>6.5606035755289482E-4</v>
      </c>
    </row>
    <row r="140" spans="1:20" x14ac:dyDescent="0.2">
      <c r="A140" s="1">
        <f t="shared" ref="A140:A171" si="16">A139+1</f>
        <v>296</v>
      </c>
      <c r="B140" s="31">
        <v>2.5363000000000002</v>
      </c>
      <c r="C140" s="32">
        <v>45.301000000000002</v>
      </c>
      <c r="D140" s="33">
        <v>3262.97</v>
      </c>
      <c r="E140" s="4"/>
      <c r="F140" s="29">
        <v>250</v>
      </c>
      <c r="G140" s="29">
        <v>10.3</v>
      </c>
      <c r="H140" s="29">
        <v>107202</v>
      </c>
      <c r="I140" s="4"/>
      <c r="J140" s="29">
        <v>3341</v>
      </c>
      <c r="K140" s="29">
        <v>80</v>
      </c>
      <c r="L140" s="29">
        <v>2932</v>
      </c>
      <c r="M140" s="29">
        <v>76</v>
      </c>
      <c r="N140" s="4"/>
      <c r="O140" s="5">
        <f t="shared" si="11"/>
        <v>5138.8806732327857</v>
      </c>
      <c r="P140" s="1">
        <f t="shared" si="12"/>
        <v>3.1165463330908007E-2</v>
      </c>
      <c r="Q140" s="1">
        <f t="shared" si="13"/>
        <v>7.4625473405346917E-4</v>
      </c>
      <c r="R140" s="1">
        <f t="shared" si="14"/>
        <v>2.7350236003059643E-2</v>
      </c>
      <c r="S140" s="1">
        <f t="shared" si="15"/>
        <v>7.0894199735079574E-4</v>
      </c>
    </row>
    <row r="141" spans="1:20" x14ac:dyDescent="0.2">
      <c r="A141" s="1">
        <f t="shared" si="16"/>
        <v>297</v>
      </c>
      <c r="B141" s="31">
        <v>2.5341</v>
      </c>
      <c r="C141" s="32">
        <v>45.277000000000001</v>
      </c>
      <c r="D141" s="33">
        <v>3261.36</v>
      </c>
      <c r="E141" s="4"/>
      <c r="F141" s="29">
        <v>250</v>
      </c>
      <c r="G141" s="29">
        <v>10</v>
      </c>
      <c r="H141" s="29">
        <v>119998</v>
      </c>
      <c r="I141" s="4"/>
      <c r="J141" s="29">
        <v>3813</v>
      </c>
      <c r="K141" s="29">
        <v>86</v>
      </c>
      <c r="L141" s="29">
        <v>3390</v>
      </c>
      <c r="M141" s="29">
        <v>81</v>
      </c>
      <c r="N141" s="4"/>
      <c r="O141" s="5">
        <f t="shared" si="11"/>
        <v>5133.8107175034029</v>
      </c>
      <c r="P141" s="1">
        <f t="shared" si="12"/>
        <v>3.1775529592159867E-2</v>
      </c>
      <c r="Q141" s="1">
        <f t="shared" si="13"/>
        <v>7.1667861131018856E-4</v>
      </c>
      <c r="R141" s="1">
        <f t="shared" si="14"/>
        <v>2.8250470841180687E-2</v>
      </c>
      <c r="S141" s="1">
        <f t="shared" si="15"/>
        <v>6.7501125018750309E-4</v>
      </c>
    </row>
    <row r="142" spans="1:20" x14ac:dyDescent="0.2">
      <c r="A142" s="1">
        <f t="shared" si="16"/>
        <v>298</v>
      </c>
      <c r="B142" s="31">
        <v>2.5318000000000001</v>
      </c>
      <c r="C142" s="32">
        <v>45.253999999999998</v>
      </c>
      <c r="D142" s="33">
        <v>3259.68</v>
      </c>
      <c r="E142" s="4"/>
      <c r="F142" s="29">
        <v>250</v>
      </c>
      <c r="G142" s="29">
        <v>10</v>
      </c>
      <c r="H142" s="29">
        <v>113748</v>
      </c>
      <c r="I142" s="4"/>
      <c r="J142" s="29">
        <v>4315</v>
      </c>
      <c r="K142" s="29">
        <v>94</v>
      </c>
      <c r="L142" s="29">
        <v>3977</v>
      </c>
      <c r="M142" s="29">
        <v>89</v>
      </c>
      <c r="N142" s="4"/>
      <c r="O142" s="5">
        <f t="shared" si="11"/>
        <v>5128.5229966811003</v>
      </c>
      <c r="P142" s="1">
        <f t="shared" si="12"/>
        <v>3.7934732918380981E-2</v>
      </c>
      <c r="Q142" s="1">
        <f t="shared" si="13"/>
        <v>8.2638815627527522E-4</v>
      </c>
      <c r="R142" s="1">
        <f t="shared" si="14"/>
        <v>3.4963252101135843E-2</v>
      </c>
      <c r="S142" s="1">
        <f t="shared" si="15"/>
        <v>7.8243133945212222E-4</v>
      </c>
    </row>
    <row r="143" spans="1:20" x14ac:dyDescent="0.2">
      <c r="A143" s="1">
        <f t="shared" si="16"/>
        <v>299</v>
      </c>
      <c r="B143" s="31">
        <v>2.5950000000000002</v>
      </c>
      <c r="C143" s="32">
        <v>45.231000000000002</v>
      </c>
      <c r="D143" s="33">
        <v>3258.17</v>
      </c>
      <c r="E143" s="4"/>
      <c r="F143" s="29">
        <v>240</v>
      </c>
      <c r="G143" s="29">
        <v>10</v>
      </c>
      <c r="H143" s="29">
        <v>75229</v>
      </c>
      <c r="I143" s="4"/>
      <c r="J143" s="29">
        <v>4050</v>
      </c>
      <c r="K143" s="29">
        <v>92</v>
      </c>
      <c r="L143" s="29">
        <v>3652</v>
      </c>
      <c r="M143" s="29">
        <v>87</v>
      </c>
      <c r="N143" s="4"/>
      <c r="O143" s="5">
        <f t="shared" si="11"/>
        <v>5123.7726677774172</v>
      </c>
      <c r="P143" s="1">
        <f t="shared" si="12"/>
        <v>5.3835621901128554E-2</v>
      </c>
      <c r="Q143" s="1">
        <f t="shared" si="13"/>
        <v>1.2229326456552659E-3</v>
      </c>
      <c r="R143" s="1">
        <f t="shared" si="14"/>
        <v>4.8545108934054684E-2</v>
      </c>
      <c r="S143" s="1">
        <f t="shared" si="15"/>
        <v>1.1564689149131319E-3</v>
      </c>
    </row>
    <row r="144" spans="1:20" x14ac:dyDescent="0.2">
      <c r="A144" s="1">
        <f t="shared" si="16"/>
        <v>300</v>
      </c>
      <c r="B144" s="31">
        <v>2.5270999999999999</v>
      </c>
      <c r="C144" s="32">
        <v>45.207999999999998</v>
      </c>
      <c r="D144" s="33">
        <v>3256.59</v>
      </c>
      <c r="E144" s="4"/>
      <c r="F144" s="29">
        <v>250</v>
      </c>
      <c r="G144" s="29">
        <v>10.3</v>
      </c>
      <c r="H144" s="29">
        <v>91227</v>
      </c>
      <c r="I144" s="4"/>
      <c r="J144" s="29">
        <v>6906</v>
      </c>
      <c r="K144" s="29">
        <v>118</v>
      </c>
      <c r="L144" s="29">
        <v>5909</v>
      </c>
      <c r="M144" s="29">
        <v>111</v>
      </c>
      <c r="N144" s="4"/>
      <c r="O144" s="5">
        <f t="shared" si="11"/>
        <v>5118.8044813994647</v>
      </c>
      <c r="P144" s="1">
        <f t="shared" si="12"/>
        <v>7.5701272649544543E-2</v>
      </c>
      <c r="Q144" s="1">
        <f t="shared" si="13"/>
        <v>1.2934767119383516E-3</v>
      </c>
      <c r="R144" s="1">
        <f t="shared" si="14"/>
        <v>6.4772490600370505E-2</v>
      </c>
      <c r="S144" s="1">
        <f t="shared" si="15"/>
        <v>1.2167450425860766E-3</v>
      </c>
    </row>
    <row r="145" spans="1:19" x14ac:dyDescent="0.2">
      <c r="A145" s="1">
        <f t="shared" si="16"/>
        <v>301</v>
      </c>
      <c r="B145" s="31">
        <v>2.5247999999999999</v>
      </c>
      <c r="C145" s="32">
        <v>45.185000000000002</v>
      </c>
      <c r="D145" s="33">
        <v>3255.01</v>
      </c>
      <c r="E145" s="4"/>
      <c r="F145" s="29">
        <v>250</v>
      </c>
      <c r="G145" s="29">
        <v>10.4</v>
      </c>
      <c r="H145" s="29">
        <v>68872</v>
      </c>
      <c r="I145" s="4"/>
      <c r="J145" s="29">
        <v>5940</v>
      </c>
      <c r="K145" s="29">
        <v>113</v>
      </c>
      <c r="L145" s="29">
        <v>5458</v>
      </c>
      <c r="M145" s="29">
        <v>107</v>
      </c>
      <c r="N145" s="4"/>
      <c r="O145" s="5">
        <f t="shared" si="11"/>
        <v>5113.8387048522563</v>
      </c>
      <c r="P145" s="1">
        <f t="shared" si="12"/>
        <v>8.6246950865373442E-2</v>
      </c>
      <c r="Q145" s="1">
        <f t="shared" si="13"/>
        <v>1.640724822859798E-3</v>
      </c>
      <c r="R145" s="1">
        <f t="shared" si="14"/>
        <v>7.9248460912998031E-2</v>
      </c>
      <c r="S145" s="1">
        <f t="shared" si="15"/>
        <v>1.553606690672552E-3</v>
      </c>
    </row>
    <row r="146" spans="1:19" x14ac:dyDescent="0.2">
      <c r="A146" s="1">
        <f t="shared" si="16"/>
        <v>302</v>
      </c>
      <c r="B146" s="31">
        <v>2.5289999999999999</v>
      </c>
      <c r="C146" s="32">
        <v>45.170999999999999</v>
      </c>
      <c r="D146" s="33">
        <v>3254.027</v>
      </c>
      <c r="E146" s="4"/>
      <c r="F146" s="29">
        <v>240</v>
      </c>
      <c r="G146" s="29">
        <v>10.1</v>
      </c>
      <c r="H146" s="29">
        <v>60888</v>
      </c>
      <c r="I146" s="4"/>
      <c r="J146" s="29">
        <v>5266</v>
      </c>
      <c r="K146" s="29">
        <v>108</v>
      </c>
      <c r="L146" s="29">
        <v>4771</v>
      </c>
      <c r="M146" s="29">
        <v>101</v>
      </c>
      <c r="N146" s="4"/>
      <c r="O146" s="5">
        <f t="shared" si="11"/>
        <v>5110.7504535753005</v>
      </c>
      <c r="P146" s="1">
        <f t="shared" si="12"/>
        <v>8.6486664038891076E-2</v>
      </c>
      <c r="Q146" s="1">
        <f t="shared" si="13"/>
        <v>1.7737485218762318E-3</v>
      </c>
      <c r="R146" s="1">
        <f t="shared" si="14"/>
        <v>7.835698331362502E-2</v>
      </c>
      <c r="S146" s="1">
        <f t="shared" si="15"/>
        <v>1.6587833399027722E-3</v>
      </c>
    </row>
    <row r="147" spans="1:19" x14ac:dyDescent="0.2">
      <c r="A147" s="1">
        <f t="shared" si="16"/>
        <v>303</v>
      </c>
      <c r="B147" s="31">
        <v>2.5223</v>
      </c>
      <c r="C147" s="32">
        <v>45.161999999999999</v>
      </c>
      <c r="D147" s="33">
        <v>3253.4</v>
      </c>
      <c r="E147" s="4"/>
      <c r="F147" s="29">
        <v>250</v>
      </c>
      <c r="G147" s="29">
        <v>10.199999999999999</v>
      </c>
      <c r="H147" s="29">
        <v>65255</v>
      </c>
      <c r="I147" s="4"/>
      <c r="J147" s="29">
        <v>5771</v>
      </c>
      <c r="K147" s="29">
        <v>113</v>
      </c>
      <c r="L147" s="29">
        <v>5476</v>
      </c>
      <c r="M147" s="29">
        <v>106</v>
      </c>
      <c r="N147" s="4"/>
      <c r="O147" s="5">
        <f t="shared" si="11"/>
        <v>5108.7811203081465</v>
      </c>
      <c r="P147" s="1">
        <f t="shared" si="12"/>
        <v>8.8437667611677262E-2</v>
      </c>
      <c r="Q147" s="1">
        <f t="shared" si="13"/>
        <v>1.7316680714121522E-3</v>
      </c>
      <c r="R147" s="1">
        <f t="shared" si="14"/>
        <v>8.3916941230557041E-2</v>
      </c>
      <c r="S147" s="1">
        <f t="shared" si="15"/>
        <v>1.6243965979618421E-3</v>
      </c>
    </row>
    <row r="148" spans="1:19" x14ac:dyDescent="0.2">
      <c r="A148" s="1">
        <f t="shared" si="16"/>
        <v>304</v>
      </c>
      <c r="B148" s="31">
        <v>2.5209999999999999</v>
      </c>
      <c r="C148" s="32">
        <v>45.152999999999999</v>
      </c>
      <c r="D148" s="33">
        <v>3252.8</v>
      </c>
      <c r="E148" s="4"/>
      <c r="F148" s="29">
        <v>240</v>
      </c>
      <c r="G148" s="29">
        <v>10.3</v>
      </c>
      <c r="H148" s="29">
        <v>60591</v>
      </c>
      <c r="I148" s="4"/>
      <c r="J148" s="29">
        <v>5239</v>
      </c>
      <c r="K148" s="29">
        <v>109</v>
      </c>
      <c r="L148" s="29">
        <v>4767</v>
      </c>
      <c r="M148" s="29">
        <v>102</v>
      </c>
      <c r="N148" s="4"/>
      <c r="O148" s="5">
        <f t="shared" si="11"/>
        <v>5106.8969462010564</v>
      </c>
      <c r="P148" s="1">
        <f t="shared" si="12"/>
        <v>8.6464986549157463E-2</v>
      </c>
      <c r="Q148" s="1">
        <f t="shared" si="13"/>
        <v>1.7989470383390272E-3</v>
      </c>
      <c r="R148" s="1">
        <f t="shared" si="14"/>
        <v>7.86750507501114E-2</v>
      </c>
      <c r="S148" s="1">
        <f t="shared" si="15"/>
        <v>1.6834183294548695E-3</v>
      </c>
    </row>
    <row r="149" spans="1:19" x14ac:dyDescent="0.2">
      <c r="A149" s="1">
        <f t="shared" si="16"/>
        <v>305</v>
      </c>
      <c r="B149" s="31">
        <v>2.52</v>
      </c>
      <c r="C149" s="32">
        <v>45.143999999999998</v>
      </c>
      <c r="D149" s="33">
        <v>3252.15</v>
      </c>
      <c r="E149" s="4"/>
      <c r="F149" s="29">
        <v>250</v>
      </c>
      <c r="G149" s="29">
        <v>10.4</v>
      </c>
      <c r="H149" s="29">
        <v>65884</v>
      </c>
      <c r="I149" s="4"/>
      <c r="J149" s="29">
        <v>5952</v>
      </c>
      <c r="K149" s="29">
        <v>117</v>
      </c>
      <c r="L149" s="29">
        <v>5309</v>
      </c>
      <c r="M149" s="29">
        <v>109</v>
      </c>
      <c r="N149" s="4"/>
      <c r="O149" s="5">
        <f t="shared" si="11"/>
        <v>5104.8561497472501</v>
      </c>
      <c r="P149" s="1">
        <f t="shared" si="12"/>
        <v>9.0340598627891441E-2</v>
      </c>
      <c r="Q149" s="1">
        <f t="shared" si="13"/>
        <v>1.7758484609313339E-3</v>
      </c>
      <c r="R149" s="1">
        <f t="shared" si="14"/>
        <v>8.0581021188756E-2</v>
      </c>
      <c r="S149" s="1">
        <f t="shared" si="15"/>
        <v>1.6544229251411573E-3</v>
      </c>
    </row>
    <row r="150" spans="1:19" x14ac:dyDescent="0.2">
      <c r="A150" s="1">
        <f t="shared" si="16"/>
        <v>306</v>
      </c>
      <c r="B150" s="31">
        <v>2.5190000000000001</v>
      </c>
      <c r="C150" s="32">
        <v>45.134999999999998</v>
      </c>
      <c r="D150" s="33">
        <v>3251.52</v>
      </c>
      <c r="E150" s="4"/>
      <c r="F150" s="29">
        <v>240</v>
      </c>
      <c r="G150" s="29">
        <v>10.4</v>
      </c>
      <c r="H150" s="29">
        <v>61648</v>
      </c>
      <c r="I150" s="4"/>
      <c r="J150" s="29">
        <v>5419</v>
      </c>
      <c r="K150" s="29">
        <v>110</v>
      </c>
      <c r="L150" s="29">
        <v>4823</v>
      </c>
      <c r="M150" s="29">
        <v>104</v>
      </c>
      <c r="N150" s="4"/>
      <c r="O150" s="5">
        <f t="shared" si="11"/>
        <v>5102.8785362484596</v>
      </c>
      <c r="P150" s="1">
        <f t="shared" si="12"/>
        <v>8.7902283934596412E-2</v>
      </c>
      <c r="Q150" s="1">
        <f t="shared" si="13"/>
        <v>1.7843239034518556E-3</v>
      </c>
      <c r="R150" s="1">
        <f t="shared" si="14"/>
        <v>7.8234492603166367E-2</v>
      </c>
      <c r="S150" s="1">
        <f t="shared" si="15"/>
        <v>1.6869971450817545E-3</v>
      </c>
    </row>
    <row r="151" spans="1:19" x14ac:dyDescent="0.2">
      <c r="A151" s="1">
        <f t="shared" si="16"/>
        <v>307</v>
      </c>
      <c r="B151" s="31">
        <v>2.5169999999999999</v>
      </c>
      <c r="C151" s="32">
        <v>45.125</v>
      </c>
      <c r="D151" s="33">
        <v>3250.83</v>
      </c>
      <c r="E151" s="4"/>
      <c r="F151" s="29">
        <v>240</v>
      </c>
      <c r="G151" s="29">
        <v>10</v>
      </c>
      <c r="H151" s="29">
        <v>62841</v>
      </c>
      <c r="I151" s="4"/>
      <c r="J151" s="29">
        <v>4174</v>
      </c>
      <c r="K151" s="29">
        <v>95</v>
      </c>
      <c r="L151" s="29">
        <v>3861</v>
      </c>
      <c r="M151" s="29">
        <v>90</v>
      </c>
      <c r="N151" s="4"/>
      <c r="O151" s="5">
        <f t="shared" si="11"/>
        <v>5100.7130182147339</v>
      </c>
      <c r="P151" s="1">
        <f t="shared" si="12"/>
        <v>6.642160373004885E-2</v>
      </c>
      <c r="Q151" s="1">
        <f t="shared" si="13"/>
        <v>1.5117518817332634E-3</v>
      </c>
      <c r="R151" s="1">
        <f t="shared" si="14"/>
        <v>6.1440779109180312E-2</v>
      </c>
      <c r="S151" s="1">
        <f t="shared" si="15"/>
        <v>1.4321859932209862E-3</v>
      </c>
    </row>
    <row r="152" spans="1:19" x14ac:dyDescent="0.2">
      <c r="A152" s="1">
        <f t="shared" si="16"/>
        <v>308</v>
      </c>
      <c r="B152" s="31">
        <v>2.5177999999999998</v>
      </c>
      <c r="C152" s="32">
        <v>45.124000000000002</v>
      </c>
      <c r="D152" s="33">
        <v>3250.74</v>
      </c>
      <c r="E152" s="4"/>
      <c r="F152" s="29">
        <v>240</v>
      </c>
      <c r="G152" s="29">
        <v>10.4</v>
      </c>
      <c r="H152" s="29">
        <v>61775</v>
      </c>
      <c r="I152" s="4"/>
      <c r="J152" s="29">
        <v>4343</v>
      </c>
      <c r="K152" s="29">
        <v>95</v>
      </c>
      <c r="L152" s="29">
        <v>3887</v>
      </c>
      <c r="M152" s="29">
        <v>91</v>
      </c>
      <c r="N152" s="4"/>
      <c r="O152" s="5">
        <f t="shared" si="11"/>
        <v>5100.4305932235848</v>
      </c>
      <c r="P152" s="1">
        <f t="shared" si="12"/>
        <v>7.0303520841764472E-2</v>
      </c>
      <c r="Q152" s="1">
        <f t="shared" si="13"/>
        <v>1.537838931606637E-3</v>
      </c>
      <c r="R152" s="1">
        <f t="shared" si="14"/>
        <v>6.2921893970052614E-2</v>
      </c>
      <c r="S152" s="1">
        <f t="shared" si="15"/>
        <v>1.4730878186968838E-3</v>
      </c>
    </row>
    <row r="153" spans="1:19" x14ac:dyDescent="0.2">
      <c r="A153" s="1">
        <f t="shared" si="16"/>
        <v>309</v>
      </c>
      <c r="B153" s="31">
        <v>2.5175000000000001</v>
      </c>
      <c r="C153" s="32">
        <v>45.122</v>
      </c>
      <c r="D153" s="33">
        <v>3250.6</v>
      </c>
      <c r="E153" s="4"/>
      <c r="F153" s="29">
        <v>230</v>
      </c>
      <c r="G153" s="29">
        <v>10.199999999999999</v>
      </c>
      <c r="H153" s="29">
        <v>59563</v>
      </c>
      <c r="I153" s="4"/>
      <c r="J153" s="29">
        <v>4003</v>
      </c>
      <c r="K153" s="29">
        <v>92</v>
      </c>
      <c r="L153" s="29">
        <v>3885</v>
      </c>
      <c r="M153" s="29">
        <v>88</v>
      </c>
      <c r="N153" s="4"/>
      <c r="O153" s="5">
        <f t="shared" si="11"/>
        <v>5099.9912810012638</v>
      </c>
      <c r="P153" s="1">
        <f t="shared" si="12"/>
        <v>6.720615146987223E-2</v>
      </c>
      <c r="Q153" s="1">
        <f t="shared" si="13"/>
        <v>1.5445830465221698E-3</v>
      </c>
      <c r="R153" s="1">
        <f t="shared" si="14"/>
        <v>6.5225055823245975E-2</v>
      </c>
      <c r="S153" s="1">
        <f t="shared" si="15"/>
        <v>1.4774272618907711E-3</v>
      </c>
    </row>
    <row r="154" spans="1:19" x14ac:dyDescent="0.2">
      <c r="A154" s="1">
        <f t="shared" si="16"/>
        <v>310</v>
      </c>
      <c r="B154" s="31">
        <v>2.5167999999999999</v>
      </c>
      <c r="C154" s="32">
        <v>45.116999999999997</v>
      </c>
      <c r="D154" s="33">
        <v>3250.25</v>
      </c>
      <c r="E154" s="4"/>
      <c r="F154" s="29">
        <v>230</v>
      </c>
      <c r="G154" s="29">
        <v>10</v>
      </c>
      <c r="H154" s="29">
        <v>71667</v>
      </c>
      <c r="I154" s="4"/>
      <c r="J154" s="29">
        <v>4742</v>
      </c>
      <c r="K154" s="29">
        <v>101</v>
      </c>
      <c r="L154" s="29">
        <v>4197</v>
      </c>
      <c r="M154" s="29">
        <v>95</v>
      </c>
      <c r="N154" s="4"/>
      <c r="O154" s="5">
        <f t="shared" si="11"/>
        <v>5098.8930832218575</v>
      </c>
      <c r="P154" s="1">
        <f t="shared" si="12"/>
        <v>6.6167134106352998E-2</v>
      </c>
      <c r="Q154" s="1">
        <f t="shared" si="13"/>
        <v>1.4092957707173455E-3</v>
      </c>
      <c r="R154" s="1">
        <f t="shared" si="14"/>
        <v>5.8562518313868307E-2</v>
      </c>
      <c r="S154" s="1">
        <f t="shared" si="15"/>
        <v>1.3255752298826516E-3</v>
      </c>
    </row>
    <row r="155" spans="1:19" x14ac:dyDescent="0.2">
      <c r="A155" s="1">
        <f t="shared" si="16"/>
        <v>311</v>
      </c>
      <c r="B155" s="31">
        <v>2.5158999999999998</v>
      </c>
      <c r="C155" s="32">
        <v>45.106999999999999</v>
      </c>
      <c r="D155" s="33">
        <v>3249.57</v>
      </c>
      <c r="E155" s="4"/>
      <c r="F155" s="29">
        <v>230</v>
      </c>
      <c r="G155" s="29">
        <v>10</v>
      </c>
      <c r="H155" s="29">
        <v>104560</v>
      </c>
      <c r="I155" s="4"/>
      <c r="J155" s="29">
        <v>6223</v>
      </c>
      <c r="K155" s="29">
        <v>119</v>
      </c>
      <c r="L155" s="29">
        <v>5717</v>
      </c>
      <c r="M155" s="29">
        <v>113</v>
      </c>
      <c r="N155" s="4"/>
      <c r="O155" s="5">
        <f t="shared" ref="O155:O218" si="17">(D155/45.51754332)^2*2^2/4</f>
        <v>5096.7597798777579</v>
      </c>
      <c r="P155" s="1">
        <f t="shared" ref="P155:P218" si="18">J155/$H155</f>
        <v>5.9516067329762813E-2</v>
      </c>
      <c r="Q155" s="1">
        <f t="shared" ref="Q155:Q218" si="19">K155/$H155</f>
        <v>1.1381025248661056E-3</v>
      </c>
      <c r="R155" s="1">
        <f t="shared" ref="R155:R218" si="20">L155/$H155</f>
        <v>5.4676740627390974E-2</v>
      </c>
      <c r="S155" s="1">
        <f t="shared" ref="S155:S218" si="21">M155/$H155</f>
        <v>1.0807192042846213E-3</v>
      </c>
    </row>
    <row r="156" spans="1:19" x14ac:dyDescent="0.2">
      <c r="A156" s="1">
        <f t="shared" si="16"/>
        <v>312</v>
      </c>
      <c r="B156" s="31">
        <v>2.5145</v>
      </c>
      <c r="C156" s="32">
        <v>45.093000000000004</v>
      </c>
      <c r="D156" s="33">
        <v>3248.6</v>
      </c>
      <c r="E156" s="4"/>
      <c r="F156" s="29">
        <v>230</v>
      </c>
      <c r="G156" s="29">
        <v>10</v>
      </c>
      <c r="H156" s="29">
        <v>84770</v>
      </c>
      <c r="I156" s="4"/>
      <c r="J156" s="29">
        <v>2585</v>
      </c>
      <c r="K156" s="29">
        <v>85</v>
      </c>
      <c r="L156" s="29">
        <v>2387</v>
      </c>
      <c r="M156" s="29">
        <v>82</v>
      </c>
      <c r="N156" s="4"/>
      <c r="O156" s="5">
        <f t="shared" si="17"/>
        <v>5093.7174579008333</v>
      </c>
      <c r="P156" s="1">
        <f t="shared" si="18"/>
        <v>3.0494278636310015E-2</v>
      </c>
      <c r="Q156" s="1">
        <f t="shared" si="19"/>
        <v>1.0027132240179309E-3</v>
      </c>
      <c r="R156" s="1">
        <f t="shared" si="20"/>
        <v>2.8158546655656484E-2</v>
      </c>
      <c r="S156" s="1">
        <f t="shared" si="21"/>
        <v>9.6732334552318035E-4</v>
      </c>
    </row>
    <row r="157" spans="1:19" x14ac:dyDescent="0.2">
      <c r="A157" s="1">
        <f t="shared" si="16"/>
        <v>313</v>
      </c>
      <c r="B157" s="31">
        <v>2.5104000000000002</v>
      </c>
      <c r="C157" s="32">
        <v>45.048999999999999</v>
      </c>
      <c r="D157" s="33">
        <v>3245.56</v>
      </c>
      <c r="E157" s="4"/>
      <c r="F157" s="29">
        <v>225</v>
      </c>
      <c r="G157" s="29">
        <v>9.8000000000000007</v>
      </c>
      <c r="H157" s="29">
        <v>291264</v>
      </c>
      <c r="I157" s="4"/>
      <c r="J157" s="29">
        <v>2197</v>
      </c>
      <c r="K157" s="29">
        <v>110</v>
      </c>
      <c r="L157" s="29">
        <v>1940</v>
      </c>
      <c r="M157" s="29">
        <v>100</v>
      </c>
      <c r="N157" s="4"/>
      <c r="O157" s="5">
        <f t="shared" si="17"/>
        <v>5084.1886419297361</v>
      </c>
      <c r="P157" s="1">
        <f t="shared" si="18"/>
        <v>7.542985058228961E-3</v>
      </c>
      <c r="Q157" s="1">
        <f t="shared" si="19"/>
        <v>3.7766424961546913E-4</v>
      </c>
      <c r="R157" s="1">
        <f t="shared" si="20"/>
        <v>6.6606240386728188E-3</v>
      </c>
      <c r="S157" s="1">
        <f t="shared" si="21"/>
        <v>3.4333113601406286E-4</v>
      </c>
    </row>
    <row r="158" spans="1:19" x14ac:dyDescent="0.2">
      <c r="A158" s="1">
        <f t="shared" si="16"/>
        <v>314</v>
      </c>
      <c r="B158" s="31">
        <v>2.5044</v>
      </c>
      <c r="C158" s="32">
        <v>45.003999999999998</v>
      </c>
      <c r="D158" s="33">
        <v>3242.46</v>
      </c>
      <c r="E158" s="4"/>
      <c r="F158" s="29">
        <v>250</v>
      </c>
      <c r="G158" s="29">
        <v>10.199999999999999</v>
      </c>
      <c r="H158" s="29">
        <v>340155</v>
      </c>
      <c r="I158" s="4"/>
      <c r="J158" s="29">
        <v>3124</v>
      </c>
      <c r="K158" s="29">
        <v>123</v>
      </c>
      <c r="L158" s="29">
        <v>2488</v>
      </c>
      <c r="M158" s="29">
        <v>111</v>
      </c>
      <c r="N158" s="4"/>
      <c r="O158" s="5">
        <f t="shared" si="17"/>
        <v>5074.4809441952957</v>
      </c>
      <c r="P158" s="1">
        <f t="shared" si="18"/>
        <v>9.1840484485014185E-3</v>
      </c>
      <c r="Q158" s="1">
        <f t="shared" si="19"/>
        <v>3.6159985888785997E-4</v>
      </c>
      <c r="R158" s="1">
        <f t="shared" si="20"/>
        <v>7.314312592788582E-3</v>
      </c>
      <c r="S158" s="1">
        <f t="shared" si="21"/>
        <v>3.2632182387441018E-4</v>
      </c>
    </row>
    <row r="159" spans="1:19" x14ac:dyDescent="0.2">
      <c r="A159" s="1">
        <f t="shared" si="16"/>
        <v>315</v>
      </c>
      <c r="B159" s="31">
        <v>2.4994000000000001</v>
      </c>
      <c r="C159" s="32">
        <v>44.96</v>
      </c>
      <c r="D159" s="33">
        <v>3239.39</v>
      </c>
      <c r="E159" s="4"/>
      <c r="F159" s="29">
        <v>250</v>
      </c>
      <c r="G159" s="29">
        <v>10.5</v>
      </c>
      <c r="H159" s="29">
        <v>208700</v>
      </c>
      <c r="I159" s="4"/>
      <c r="J159" s="29">
        <v>2914</v>
      </c>
      <c r="K159" s="29">
        <v>104</v>
      </c>
      <c r="L159" s="29">
        <v>2644</v>
      </c>
      <c r="M159" s="29">
        <v>97</v>
      </c>
      <c r="N159" s="4"/>
      <c r="O159" s="5">
        <f t="shared" si="17"/>
        <v>5064.8763344426297</v>
      </c>
      <c r="P159" s="1">
        <f t="shared" si="18"/>
        <v>1.3962625778629612E-2</v>
      </c>
      <c r="Q159" s="1">
        <f t="shared" si="19"/>
        <v>4.9832295160517491E-4</v>
      </c>
      <c r="R159" s="1">
        <f t="shared" si="20"/>
        <v>1.26689027311931E-2</v>
      </c>
      <c r="S159" s="1">
        <f t="shared" si="21"/>
        <v>4.6478198370867273E-4</v>
      </c>
    </row>
    <row r="160" spans="1:19" x14ac:dyDescent="0.2">
      <c r="A160" s="1">
        <f t="shared" si="16"/>
        <v>316</v>
      </c>
      <c r="B160" s="31">
        <v>2.4944000000000002</v>
      </c>
      <c r="C160" s="32">
        <v>44.914000000000001</v>
      </c>
      <c r="D160" s="33">
        <v>3236.18</v>
      </c>
      <c r="E160" s="4"/>
      <c r="F160" s="29">
        <v>250</v>
      </c>
      <c r="G160" s="29">
        <v>10.5</v>
      </c>
      <c r="H160" s="29">
        <v>133234</v>
      </c>
      <c r="I160" s="4"/>
      <c r="J160" s="29">
        <v>2766</v>
      </c>
      <c r="K160" s="29">
        <v>79</v>
      </c>
      <c r="L160" s="29">
        <v>2410</v>
      </c>
      <c r="M160" s="29">
        <v>75</v>
      </c>
      <c r="N160" s="4"/>
      <c r="O160" s="5">
        <f t="shared" si="17"/>
        <v>5054.8434593271704</v>
      </c>
      <c r="P160" s="1">
        <f t="shared" si="18"/>
        <v>2.0760466547577947E-2</v>
      </c>
      <c r="Q160" s="1">
        <f t="shared" si="19"/>
        <v>5.9294174159749016E-4</v>
      </c>
      <c r="R160" s="1">
        <f t="shared" si="20"/>
        <v>1.8088475914556344E-2</v>
      </c>
      <c r="S160" s="1">
        <f t="shared" si="21"/>
        <v>5.6291937493432604E-4</v>
      </c>
    </row>
    <row r="161" spans="1:19" x14ac:dyDescent="0.2">
      <c r="A161" s="1">
        <f t="shared" si="16"/>
        <v>317</v>
      </c>
      <c r="B161" s="31">
        <v>2.4895</v>
      </c>
      <c r="C161" s="32">
        <v>44.866999999999997</v>
      </c>
      <c r="D161" s="33">
        <v>3232.96</v>
      </c>
      <c r="E161" s="4"/>
      <c r="F161" s="29">
        <v>260</v>
      </c>
      <c r="G161" s="29">
        <v>10.199999999999999</v>
      </c>
      <c r="H161" s="29">
        <v>93834</v>
      </c>
      <c r="I161" s="4"/>
      <c r="J161" s="29">
        <v>3437</v>
      </c>
      <c r="K161" s="29">
        <v>84</v>
      </c>
      <c r="L161" s="29">
        <v>2826</v>
      </c>
      <c r="M161" s="29">
        <v>78</v>
      </c>
      <c r="N161" s="4"/>
      <c r="O161" s="5">
        <f t="shared" si="17"/>
        <v>5044.789322455742</v>
      </c>
      <c r="P161" s="1">
        <f t="shared" si="18"/>
        <v>3.6628514184623907E-2</v>
      </c>
      <c r="Q161" s="1">
        <f t="shared" si="19"/>
        <v>8.9519790267919943E-4</v>
      </c>
      <c r="R161" s="1">
        <f t="shared" si="20"/>
        <v>3.0117015154421639E-2</v>
      </c>
      <c r="S161" s="1">
        <f t="shared" si="21"/>
        <v>8.3125519534497092E-4</v>
      </c>
    </row>
    <row r="162" spans="1:19" x14ac:dyDescent="0.2">
      <c r="A162" s="1">
        <f t="shared" si="16"/>
        <v>318</v>
      </c>
      <c r="B162" s="31">
        <v>2.488</v>
      </c>
      <c r="C162" s="32">
        <v>44.853999999999999</v>
      </c>
      <c r="D162" s="33">
        <v>3232.06</v>
      </c>
      <c r="E162" s="4"/>
      <c r="F162" s="29">
        <v>250</v>
      </c>
      <c r="G162" s="29">
        <v>10.3</v>
      </c>
      <c r="H162" s="29">
        <v>81198</v>
      </c>
      <c r="I162" s="4"/>
      <c r="J162" s="29">
        <v>3055</v>
      </c>
      <c r="K162" s="29">
        <v>81</v>
      </c>
      <c r="L162" s="29">
        <v>2928</v>
      </c>
      <c r="M162" s="29">
        <v>76</v>
      </c>
      <c r="N162" s="4"/>
      <c r="O162" s="5">
        <f t="shared" si="17"/>
        <v>5041.9809496838097</v>
      </c>
      <c r="P162" s="1">
        <f t="shared" si="18"/>
        <v>3.7624079410822929E-2</v>
      </c>
      <c r="Q162" s="1">
        <f t="shared" si="19"/>
        <v>9.975615162935048E-4</v>
      </c>
      <c r="R162" s="1">
        <f t="shared" si="20"/>
        <v>3.6060001477868912E-2</v>
      </c>
      <c r="S162" s="1">
        <f t="shared" si="21"/>
        <v>9.359836449173625E-4</v>
      </c>
    </row>
    <row r="163" spans="1:19" x14ac:dyDescent="0.2">
      <c r="A163" s="1">
        <f t="shared" si="16"/>
        <v>319</v>
      </c>
      <c r="B163" s="31">
        <v>2.4863</v>
      </c>
      <c r="C163" s="32">
        <v>44.838999999999999</v>
      </c>
      <c r="D163" s="33">
        <v>3231.01</v>
      </c>
      <c r="E163" s="4"/>
      <c r="F163" s="29">
        <v>260</v>
      </c>
      <c r="G163" s="29">
        <v>10.199999999999999</v>
      </c>
      <c r="H163" s="29">
        <v>97257</v>
      </c>
      <c r="I163" s="4"/>
      <c r="J163" s="29">
        <v>3981</v>
      </c>
      <c r="K163" s="29">
        <v>91</v>
      </c>
      <c r="L163" s="29">
        <v>3559</v>
      </c>
      <c r="M163" s="29">
        <v>86</v>
      </c>
      <c r="N163" s="4"/>
      <c r="O163" s="5">
        <f t="shared" si="17"/>
        <v>5038.7055030319925</v>
      </c>
      <c r="P163" s="1">
        <f t="shared" si="18"/>
        <v>4.0932786329004593E-2</v>
      </c>
      <c r="Q163" s="1">
        <f t="shared" si="19"/>
        <v>9.3566529915584487E-4</v>
      </c>
      <c r="R163" s="1">
        <f t="shared" si="20"/>
        <v>3.6593767029622547E-2</v>
      </c>
      <c r="S163" s="1">
        <f t="shared" si="21"/>
        <v>8.8425511788354561E-4</v>
      </c>
    </row>
    <row r="164" spans="1:19" x14ac:dyDescent="0.2">
      <c r="A164" s="1">
        <f t="shared" si="16"/>
        <v>320</v>
      </c>
      <c r="B164" s="31">
        <v>2.4851999999999999</v>
      </c>
      <c r="C164" s="32">
        <v>44.826000000000001</v>
      </c>
      <c r="D164" s="33">
        <v>3230.11</v>
      </c>
      <c r="E164" s="4"/>
      <c r="F164" s="29">
        <v>250</v>
      </c>
      <c r="G164" s="29">
        <v>10.3</v>
      </c>
      <c r="H164" s="29">
        <v>102786</v>
      </c>
      <c r="I164" s="4"/>
      <c r="J164" s="29">
        <v>4107</v>
      </c>
      <c r="K164" s="29">
        <v>93</v>
      </c>
      <c r="L164" s="29">
        <v>3477</v>
      </c>
      <c r="M164" s="29">
        <v>85</v>
      </c>
      <c r="N164" s="4"/>
      <c r="O164" s="5">
        <f t="shared" si="17"/>
        <v>5035.8988244008078</v>
      </c>
      <c r="P164" s="1">
        <f t="shared" si="18"/>
        <v>3.9956803455723541E-2</v>
      </c>
      <c r="Q164" s="1">
        <f t="shared" si="19"/>
        <v>9.0479248146634755E-4</v>
      </c>
      <c r="R164" s="1">
        <f t="shared" si="20"/>
        <v>3.382756406514506E-2</v>
      </c>
      <c r="S164" s="1">
        <f t="shared" si="21"/>
        <v>8.269608701574144E-4</v>
      </c>
    </row>
    <row r="165" spans="1:19" x14ac:dyDescent="0.2">
      <c r="A165" s="1">
        <f t="shared" si="16"/>
        <v>321</v>
      </c>
      <c r="B165" s="31">
        <v>2.4836</v>
      </c>
      <c r="C165" s="32">
        <v>44.811999999999998</v>
      </c>
      <c r="D165" s="33">
        <v>3229.11</v>
      </c>
      <c r="E165" s="4"/>
      <c r="F165" s="29">
        <v>250</v>
      </c>
      <c r="G165" s="29">
        <v>10.1</v>
      </c>
      <c r="H165" s="29">
        <v>102614</v>
      </c>
      <c r="I165" s="4"/>
      <c r="J165" s="29">
        <v>3586</v>
      </c>
      <c r="K165" s="29">
        <v>89</v>
      </c>
      <c r="L165" s="29">
        <v>3161</v>
      </c>
      <c r="M165" s="29">
        <v>84</v>
      </c>
      <c r="N165" s="4"/>
      <c r="O165" s="5">
        <f t="shared" si="17"/>
        <v>5032.7812096446251</v>
      </c>
      <c r="P165" s="1">
        <f t="shared" si="18"/>
        <v>3.4946498528465902E-2</v>
      </c>
      <c r="Q165" s="1">
        <f t="shared" si="19"/>
        <v>8.6732804490615312E-4</v>
      </c>
      <c r="R165" s="1">
        <f t="shared" si="20"/>
        <v>3.0804763482565733E-2</v>
      </c>
      <c r="S165" s="1">
        <f t="shared" si="21"/>
        <v>8.1860175024850413E-4</v>
      </c>
    </row>
    <row r="166" spans="1:19" x14ac:dyDescent="0.2">
      <c r="A166" s="1">
        <f t="shared" si="16"/>
        <v>322</v>
      </c>
      <c r="B166" s="31">
        <v>2.4809999999999999</v>
      </c>
      <c r="C166" s="32">
        <v>44.789000000000001</v>
      </c>
      <c r="D166" s="33">
        <v>3227.52</v>
      </c>
      <c r="E166" s="4"/>
      <c r="F166" s="29">
        <v>250</v>
      </c>
      <c r="G166" s="29">
        <v>10.199999999999999</v>
      </c>
      <c r="H166" s="29">
        <v>107006</v>
      </c>
      <c r="I166" s="4"/>
      <c r="J166" s="29">
        <v>3084</v>
      </c>
      <c r="K166" s="29">
        <v>89</v>
      </c>
      <c r="L166" s="29">
        <v>2716</v>
      </c>
      <c r="M166" s="29">
        <v>81</v>
      </c>
      <c r="N166" s="4"/>
      <c r="O166" s="5">
        <f t="shared" si="17"/>
        <v>5027.8261898293058</v>
      </c>
      <c r="P166" s="1">
        <f t="shared" si="18"/>
        <v>2.8820813786142832E-2</v>
      </c>
      <c r="Q166" s="1">
        <f t="shared" si="19"/>
        <v>8.3172906192176136E-4</v>
      </c>
      <c r="R166" s="1">
        <f t="shared" si="20"/>
        <v>2.538175429415173E-2</v>
      </c>
      <c r="S166" s="1">
        <f t="shared" si="21"/>
        <v>7.5696689905238959E-4</v>
      </c>
    </row>
    <row r="167" spans="1:19" x14ac:dyDescent="0.2">
      <c r="A167" s="1">
        <f t="shared" si="16"/>
        <v>323</v>
      </c>
      <c r="B167" s="31">
        <v>2.4799000000000002</v>
      </c>
      <c r="C167" s="32">
        <v>44.774999999999999</v>
      </c>
      <c r="D167" s="33">
        <v>3226.55</v>
      </c>
      <c r="E167" s="4"/>
      <c r="F167" s="29">
        <v>250</v>
      </c>
      <c r="G167" s="29">
        <v>10</v>
      </c>
      <c r="H167" s="29">
        <v>124196</v>
      </c>
      <c r="I167" s="4"/>
      <c r="J167" s="29">
        <v>3195</v>
      </c>
      <c r="K167" s="29">
        <v>88</v>
      </c>
      <c r="L167" s="29">
        <v>2869</v>
      </c>
      <c r="M167" s="29">
        <v>82</v>
      </c>
      <c r="N167" s="4"/>
      <c r="O167" s="5">
        <f t="shared" si="17"/>
        <v>5024.8045146497407</v>
      </c>
      <c r="P167" s="1">
        <f t="shared" si="18"/>
        <v>2.5725466198589328E-2</v>
      </c>
      <c r="Q167" s="1">
        <f t="shared" si="19"/>
        <v>7.0855744146349322E-4</v>
      </c>
      <c r="R167" s="1">
        <f t="shared" si="20"/>
        <v>2.3100582949531386E-2</v>
      </c>
      <c r="S167" s="1">
        <f t="shared" si="21"/>
        <v>6.6024670681825504E-4</v>
      </c>
    </row>
    <row r="168" spans="1:19" x14ac:dyDescent="0.2">
      <c r="A168" s="1">
        <f t="shared" si="16"/>
        <v>324</v>
      </c>
      <c r="B168" s="31">
        <v>2.4775</v>
      </c>
      <c r="C168" s="32">
        <v>44.752000000000002</v>
      </c>
      <c r="D168" s="33">
        <v>3224.95</v>
      </c>
      <c r="E168" s="4"/>
      <c r="F168" s="29">
        <v>240</v>
      </c>
      <c r="G168" s="29">
        <v>10</v>
      </c>
      <c r="H168" s="29">
        <v>243690</v>
      </c>
      <c r="I168" s="4"/>
      <c r="J168" s="29">
        <v>3493</v>
      </c>
      <c r="K168" s="29">
        <v>99</v>
      </c>
      <c r="L168" s="29">
        <v>3043</v>
      </c>
      <c r="M168" s="29">
        <v>92</v>
      </c>
      <c r="N168" s="4"/>
      <c r="O168" s="5">
        <f t="shared" si="17"/>
        <v>5019.8222928707601</v>
      </c>
      <c r="P168" s="1">
        <f t="shared" si="18"/>
        <v>1.4333784726496778E-2</v>
      </c>
      <c r="Q168" s="1">
        <f t="shared" si="19"/>
        <v>4.0625384710082484E-4</v>
      </c>
      <c r="R168" s="1">
        <f t="shared" si="20"/>
        <v>1.2487176330583938E-2</v>
      </c>
      <c r="S168" s="1">
        <f t="shared" si="21"/>
        <v>3.7752882760884731E-4</v>
      </c>
    </row>
    <row r="169" spans="1:19" x14ac:dyDescent="0.2">
      <c r="A169" s="1">
        <f t="shared" si="16"/>
        <v>325</v>
      </c>
      <c r="B169" s="31">
        <v>2.4767999999999999</v>
      </c>
      <c r="C169" s="32">
        <v>44.743000000000002</v>
      </c>
      <c r="D169" s="33">
        <v>3224.32</v>
      </c>
      <c r="E169" s="4"/>
      <c r="F169" s="29">
        <v>260</v>
      </c>
      <c r="G169" s="29">
        <v>9.6</v>
      </c>
      <c r="H169" s="29">
        <v>406014</v>
      </c>
      <c r="I169" s="4"/>
      <c r="J169" s="29">
        <v>3476</v>
      </c>
      <c r="K169" s="29">
        <v>113</v>
      </c>
      <c r="L169" s="29">
        <v>3036</v>
      </c>
      <c r="M169" s="29">
        <v>104</v>
      </c>
      <c r="N169" s="4"/>
      <c r="O169" s="5">
        <f t="shared" si="17"/>
        <v>5017.8612211359814</v>
      </c>
      <c r="P169" s="1">
        <f t="shared" si="18"/>
        <v>8.5612811380888342E-3</v>
      </c>
      <c r="Q169" s="1">
        <f t="shared" si="19"/>
        <v>2.7831552606560363E-4</v>
      </c>
      <c r="R169" s="1">
        <f t="shared" si="20"/>
        <v>7.4775746649130325E-3</v>
      </c>
      <c r="S169" s="1">
        <f t="shared" si="21"/>
        <v>2.5614880275064405E-4</v>
      </c>
    </row>
    <row r="170" spans="1:19" x14ac:dyDescent="0.2">
      <c r="A170" s="1">
        <f t="shared" si="16"/>
        <v>326</v>
      </c>
      <c r="B170" s="31">
        <v>2.4765999999999999</v>
      </c>
      <c r="C170" s="32">
        <v>44.743000000000002</v>
      </c>
      <c r="D170" s="33">
        <v>3224.28</v>
      </c>
      <c r="E170" s="4"/>
      <c r="F170" s="29">
        <v>250</v>
      </c>
      <c r="G170" s="29" t="s">
        <v>62</v>
      </c>
      <c r="H170" s="29">
        <v>378007</v>
      </c>
      <c r="I170" s="4"/>
      <c r="J170" s="29">
        <v>3344</v>
      </c>
      <c r="K170" s="29">
        <v>107</v>
      </c>
      <c r="L170" s="29">
        <v>2924</v>
      </c>
      <c r="M170" s="29">
        <v>103</v>
      </c>
      <c r="N170" s="4"/>
      <c r="O170" s="5">
        <f t="shared" si="17"/>
        <v>5017.7367215802051</v>
      </c>
      <c r="P170" s="1">
        <f t="shared" si="18"/>
        <v>8.846397024393729E-3</v>
      </c>
      <c r="Q170" s="1">
        <f t="shared" si="19"/>
        <v>2.8306354115135432E-4</v>
      </c>
      <c r="R170" s="1">
        <f t="shared" si="20"/>
        <v>7.7353064890332722E-3</v>
      </c>
      <c r="S170" s="1">
        <f t="shared" si="21"/>
        <v>2.7248172652887383E-4</v>
      </c>
    </row>
    <row r="171" spans="1:19" x14ac:dyDescent="0.2">
      <c r="A171" s="1">
        <f t="shared" si="16"/>
        <v>327</v>
      </c>
      <c r="B171" s="31">
        <v>2.4754</v>
      </c>
      <c r="C171" s="32">
        <v>44.728999999999999</v>
      </c>
      <c r="D171" s="33">
        <v>3223.35</v>
      </c>
      <c r="E171" s="4"/>
      <c r="F171" s="29">
        <v>250</v>
      </c>
      <c r="G171" s="29">
        <v>9.6999999999999993</v>
      </c>
      <c r="H171" s="29">
        <v>514690</v>
      </c>
      <c r="I171" s="4"/>
      <c r="J171" s="29">
        <v>3335</v>
      </c>
      <c r="K171" s="29">
        <v>118</v>
      </c>
      <c r="L171" s="29">
        <v>2969</v>
      </c>
      <c r="M171" s="29">
        <v>112</v>
      </c>
      <c r="N171" s="4"/>
      <c r="O171" s="5">
        <f t="shared" si="17"/>
        <v>5014.8425423170302</v>
      </c>
      <c r="P171" s="1">
        <f t="shared" si="18"/>
        <v>6.4796285142512972E-3</v>
      </c>
      <c r="Q171" s="1">
        <f t="shared" si="19"/>
        <v>2.2926421729584797E-4</v>
      </c>
      <c r="R171" s="1">
        <f t="shared" si="20"/>
        <v>5.768520857215023E-3</v>
      </c>
      <c r="S171" s="1">
        <f t="shared" si="21"/>
        <v>2.1760671472148283E-4</v>
      </c>
    </row>
    <row r="172" spans="1:19" x14ac:dyDescent="0.2">
      <c r="A172" s="1">
        <f t="shared" ref="A172:A203" si="22">A171+1</f>
        <v>328</v>
      </c>
      <c r="B172" s="31">
        <v>2.4700000000000002</v>
      </c>
      <c r="C172" s="32">
        <v>44.682000000000002</v>
      </c>
      <c r="D172" s="33">
        <v>3220.07</v>
      </c>
      <c r="E172" s="4"/>
      <c r="F172" s="29">
        <v>250</v>
      </c>
      <c r="G172" s="29">
        <v>9.4</v>
      </c>
      <c r="H172" s="29">
        <v>716789</v>
      </c>
      <c r="I172" s="4"/>
      <c r="J172" s="29">
        <v>3202</v>
      </c>
      <c r="K172" s="29">
        <v>124</v>
      </c>
      <c r="L172" s="29">
        <v>2958</v>
      </c>
      <c r="M172" s="29">
        <v>117</v>
      </c>
      <c r="N172" s="4"/>
      <c r="O172" s="5">
        <f t="shared" si="17"/>
        <v>5004.6417793498185</v>
      </c>
      <c r="P172" s="1">
        <f t="shared" si="18"/>
        <v>4.4671444455760346E-3</v>
      </c>
      <c r="Q172" s="1">
        <f t="shared" si="19"/>
        <v>1.7299372618720431E-4</v>
      </c>
      <c r="R172" s="1">
        <f t="shared" si="20"/>
        <v>4.1267374359818584E-3</v>
      </c>
      <c r="S172" s="1">
        <f t="shared" si="21"/>
        <v>1.6322795132179762E-4</v>
      </c>
    </row>
    <row r="173" spans="1:19" x14ac:dyDescent="0.2">
      <c r="A173" s="1">
        <f t="shared" si="22"/>
        <v>329</v>
      </c>
      <c r="B173" s="31">
        <v>2.4649999999999999</v>
      </c>
      <c r="C173" s="32">
        <v>44.634999999999998</v>
      </c>
      <c r="D173" s="33">
        <v>3216.86</v>
      </c>
      <c r="E173" s="4"/>
      <c r="F173" s="29">
        <v>250</v>
      </c>
      <c r="G173" s="29">
        <v>9.5</v>
      </c>
      <c r="H173" s="29">
        <v>510224</v>
      </c>
      <c r="I173" s="4"/>
      <c r="J173" s="29">
        <v>2796</v>
      </c>
      <c r="K173" s="29">
        <v>109</v>
      </c>
      <c r="L173" s="29">
        <v>2843</v>
      </c>
      <c r="M173" s="29">
        <v>106</v>
      </c>
      <c r="N173" s="4"/>
      <c r="O173" s="5">
        <f t="shared" si="17"/>
        <v>4994.6687708243962</v>
      </c>
      <c r="P173" s="1">
        <f t="shared" si="18"/>
        <v>5.4799460629057044E-3</v>
      </c>
      <c r="Q173" s="1">
        <f t="shared" si="19"/>
        <v>2.1363165982000063E-4</v>
      </c>
      <c r="R173" s="1">
        <f t="shared" si="20"/>
        <v>5.5720624666813004E-3</v>
      </c>
      <c r="S173" s="1">
        <f t="shared" si="21"/>
        <v>2.0775188936623915E-4</v>
      </c>
    </row>
    <row r="174" spans="1:19" x14ac:dyDescent="0.2">
      <c r="A174" s="1">
        <f t="shared" si="22"/>
        <v>330</v>
      </c>
      <c r="B174" s="31">
        <v>2.46</v>
      </c>
      <c r="C174" s="32">
        <v>44.588999999999999</v>
      </c>
      <c r="D174" s="33">
        <v>3213.65</v>
      </c>
      <c r="E174" s="4"/>
      <c r="F174" s="29">
        <v>250</v>
      </c>
      <c r="G174" s="29">
        <v>9.6</v>
      </c>
      <c r="H174" s="29">
        <v>433524</v>
      </c>
      <c r="I174" s="4"/>
      <c r="J174" s="29">
        <v>3280</v>
      </c>
      <c r="K174" s="29">
        <v>107</v>
      </c>
      <c r="L174" s="29">
        <v>2849</v>
      </c>
      <c r="M174" s="29">
        <v>100</v>
      </c>
      <c r="N174" s="4"/>
      <c r="O174" s="5">
        <f t="shared" si="17"/>
        <v>4984.7057090771332</v>
      </c>
      <c r="P174" s="1">
        <f t="shared" si="18"/>
        <v>7.5659017724508905E-3</v>
      </c>
      <c r="Q174" s="1">
        <f t="shared" si="19"/>
        <v>2.4681447855251379E-4</v>
      </c>
      <c r="R174" s="1">
        <f t="shared" si="20"/>
        <v>6.5717238261318867E-3</v>
      </c>
      <c r="S174" s="1">
        <f t="shared" si="21"/>
        <v>2.3066773696496618E-4</v>
      </c>
    </row>
    <row r="175" spans="1:19" x14ac:dyDescent="0.2">
      <c r="A175" s="1">
        <f t="shared" si="22"/>
        <v>331</v>
      </c>
      <c r="B175" s="31">
        <v>2.4550000000000001</v>
      </c>
      <c r="C175" s="32">
        <v>44.542000000000002</v>
      </c>
      <c r="D175" s="33">
        <v>3210.4</v>
      </c>
      <c r="E175" s="4"/>
      <c r="F175" s="29">
        <v>250</v>
      </c>
      <c r="G175" s="29">
        <v>9.6</v>
      </c>
      <c r="H175" s="29">
        <v>344290</v>
      </c>
      <c r="I175" s="4"/>
      <c r="J175" s="29">
        <v>3032</v>
      </c>
      <c r="K175" s="29">
        <v>98</v>
      </c>
      <c r="L175" s="29">
        <v>2760</v>
      </c>
      <c r="M175" s="29">
        <v>94</v>
      </c>
      <c r="N175" s="4"/>
      <c r="O175" s="5">
        <f t="shared" si="17"/>
        <v>4974.6286304992282</v>
      </c>
      <c r="P175" s="1">
        <f t="shared" si="18"/>
        <v>8.806529379302333E-3</v>
      </c>
      <c r="Q175" s="1">
        <f t="shared" si="19"/>
        <v>2.8464375962124953E-4</v>
      </c>
      <c r="R175" s="1">
        <f t="shared" si="20"/>
        <v>8.0164977199453941E-3</v>
      </c>
      <c r="S175" s="1">
        <f t="shared" si="21"/>
        <v>2.7302564698364752E-4</v>
      </c>
    </row>
    <row r="176" spans="1:19" x14ac:dyDescent="0.2">
      <c r="A176" s="1">
        <f t="shared" si="22"/>
        <v>332</v>
      </c>
      <c r="B176" s="31">
        <v>2.4546999999999999</v>
      </c>
      <c r="C176" s="32">
        <v>44.533999999999999</v>
      </c>
      <c r="D176" s="33">
        <v>3209.81</v>
      </c>
      <c r="E176" s="4"/>
      <c r="F176" s="29">
        <v>250</v>
      </c>
      <c r="G176" s="29">
        <v>9.6999999999999993</v>
      </c>
      <c r="H176" s="29">
        <v>485406</v>
      </c>
      <c r="I176" s="4"/>
      <c r="J176" s="29">
        <v>4170</v>
      </c>
      <c r="K176" s="29">
        <v>116</v>
      </c>
      <c r="L176" s="29">
        <v>3933</v>
      </c>
      <c r="M176" s="29">
        <v>114</v>
      </c>
      <c r="N176" s="4"/>
      <c r="O176" s="5">
        <f t="shared" si="17"/>
        <v>4972.8003466745649</v>
      </c>
      <c r="P176" s="1">
        <f t="shared" si="18"/>
        <v>8.5907467151209501E-3</v>
      </c>
      <c r="Q176" s="1">
        <f t="shared" si="19"/>
        <v>2.3897520838226145E-4</v>
      </c>
      <c r="R176" s="1">
        <f t="shared" si="20"/>
        <v>8.1024956428227095E-3</v>
      </c>
      <c r="S176" s="1">
        <f t="shared" si="21"/>
        <v>2.3485494616877419E-4</v>
      </c>
    </row>
    <row r="177" spans="1:20" x14ac:dyDescent="0.2">
      <c r="A177" s="1">
        <f t="shared" si="22"/>
        <v>333</v>
      </c>
      <c r="B177" s="31">
        <v>2.4521999999999999</v>
      </c>
      <c r="C177" s="32">
        <v>44.51</v>
      </c>
      <c r="D177" s="33">
        <v>3208.22</v>
      </c>
      <c r="E177" s="4"/>
      <c r="F177" s="29">
        <v>250</v>
      </c>
      <c r="G177" s="29">
        <v>9.9</v>
      </c>
      <c r="H177" s="29">
        <v>346582</v>
      </c>
      <c r="I177" s="4"/>
      <c r="J177" s="29">
        <v>3086</v>
      </c>
      <c r="K177" s="29">
        <v>99</v>
      </c>
      <c r="L177" s="29">
        <v>3044</v>
      </c>
      <c r="M177" s="29">
        <v>99</v>
      </c>
      <c r="N177" s="4"/>
      <c r="O177" s="5">
        <f t="shared" si="17"/>
        <v>4967.8749497065937</v>
      </c>
      <c r="P177" s="1">
        <f t="shared" si="18"/>
        <v>8.9040977315613615E-3</v>
      </c>
      <c r="Q177" s="1">
        <f t="shared" si="19"/>
        <v>2.8564668678696527E-4</v>
      </c>
      <c r="R177" s="1">
        <f t="shared" si="20"/>
        <v>8.7829142886820429E-3</v>
      </c>
      <c r="S177" s="1">
        <f t="shared" si="21"/>
        <v>2.8564668678696527E-4</v>
      </c>
    </row>
    <row r="178" spans="1:20" x14ac:dyDescent="0.2">
      <c r="A178" s="1">
        <f t="shared" si="22"/>
        <v>334</v>
      </c>
      <c r="B178" s="31">
        <v>2.4510000000000001</v>
      </c>
      <c r="C178" s="32">
        <v>44.496000000000002</v>
      </c>
      <c r="D178" s="33">
        <v>3207.21</v>
      </c>
      <c r="E178" s="4"/>
      <c r="F178" s="29">
        <v>250</v>
      </c>
      <c r="G178" s="29">
        <v>10</v>
      </c>
      <c r="H178" s="29">
        <v>370113</v>
      </c>
      <c r="I178" s="4"/>
      <c r="J178" s="29">
        <v>3152</v>
      </c>
      <c r="K178" s="29">
        <v>100</v>
      </c>
      <c r="L178" s="29">
        <v>2948</v>
      </c>
      <c r="M178" s="29">
        <v>97</v>
      </c>
      <c r="N178" s="4"/>
      <c r="O178" s="5">
        <f t="shared" si="17"/>
        <v>4964.747505893316</v>
      </c>
      <c r="P178" s="1">
        <f t="shared" si="18"/>
        <v>8.5163179893708134E-3</v>
      </c>
      <c r="Q178" s="1">
        <f t="shared" si="19"/>
        <v>2.7018775346988622E-4</v>
      </c>
      <c r="R178" s="1">
        <f t="shared" si="20"/>
        <v>7.9651349722922454E-3</v>
      </c>
      <c r="S178" s="1">
        <f t="shared" si="21"/>
        <v>2.6208212086578961E-4</v>
      </c>
    </row>
    <row r="179" spans="1:20" x14ac:dyDescent="0.2">
      <c r="A179" s="1">
        <f t="shared" si="22"/>
        <v>335</v>
      </c>
      <c r="B179" s="31">
        <v>2.4489999999999998</v>
      </c>
      <c r="C179" s="32">
        <v>44.482999999999997</v>
      </c>
      <c r="D179" s="33">
        <v>3206.28</v>
      </c>
      <c r="E179" s="4"/>
      <c r="F179" s="29">
        <v>250</v>
      </c>
      <c r="G179" s="29">
        <v>10</v>
      </c>
      <c r="H179" s="29">
        <v>409353</v>
      </c>
      <c r="I179" s="4"/>
      <c r="J179" s="29">
        <v>3334</v>
      </c>
      <c r="K179" s="29">
        <v>105</v>
      </c>
      <c r="L179" s="29">
        <v>3042</v>
      </c>
      <c r="M179" s="29">
        <v>98</v>
      </c>
      <c r="N179" s="4"/>
      <c r="O179" s="5">
        <f t="shared" si="17"/>
        <v>4961.8686512191834</v>
      </c>
      <c r="P179" s="1">
        <f t="shared" si="18"/>
        <v>8.1445598297801656E-3</v>
      </c>
      <c r="Q179" s="1">
        <f t="shared" si="19"/>
        <v>2.5650233417124095E-4</v>
      </c>
      <c r="R179" s="1">
        <f t="shared" si="20"/>
        <v>7.4312390528468095E-3</v>
      </c>
      <c r="S179" s="1">
        <f t="shared" si="21"/>
        <v>2.3940217855982488E-4</v>
      </c>
    </row>
    <row r="180" spans="1:20" x14ac:dyDescent="0.2">
      <c r="A180" s="1">
        <f t="shared" si="22"/>
        <v>336</v>
      </c>
      <c r="B180" s="31">
        <v>2.4466999999999999</v>
      </c>
      <c r="C180" s="32">
        <v>44.459000000000003</v>
      </c>
      <c r="D180" s="33">
        <v>3204.63</v>
      </c>
      <c r="E180" s="4"/>
      <c r="F180" s="29">
        <v>250</v>
      </c>
      <c r="G180" s="29">
        <v>10</v>
      </c>
      <c r="H180" s="29">
        <v>406396</v>
      </c>
      <c r="I180" s="4"/>
      <c r="J180" s="29">
        <v>3075</v>
      </c>
      <c r="K180" s="29">
        <v>102</v>
      </c>
      <c r="L180" s="29">
        <v>3029</v>
      </c>
      <c r="M180" s="29">
        <v>98</v>
      </c>
      <c r="N180" s="4"/>
      <c r="O180" s="5">
        <f t="shared" si="17"/>
        <v>4956.7630605182449</v>
      </c>
      <c r="P180" s="1">
        <f t="shared" si="18"/>
        <v>7.5665114814122188E-3</v>
      </c>
      <c r="Q180" s="1">
        <f t="shared" si="19"/>
        <v>2.5098672231025894E-4</v>
      </c>
      <c r="R180" s="1">
        <f t="shared" si="20"/>
        <v>7.4533213909585725E-3</v>
      </c>
      <c r="S180" s="1">
        <f t="shared" si="21"/>
        <v>2.4114410574907233E-4</v>
      </c>
    </row>
    <row r="181" spans="1:20" x14ac:dyDescent="0.2">
      <c r="A181" s="1">
        <f t="shared" si="22"/>
        <v>337</v>
      </c>
      <c r="B181" s="31">
        <v>2.4417</v>
      </c>
      <c r="C181" s="32">
        <v>44.411999999999999</v>
      </c>
      <c r="D181" s="33">
        <v>3201.39</v>
      </c>
      <c r="E181" s="4"/>
      <c r="F181" s="29">
        <v>250</v>
      </c>
      <c r="G181" s="29">
        <v>10</v>
      </c>
      <c r="H181" s="29">
        <v>451864</v>
      </c>
      <c r="I181" s="4"/>
      <c r="J181" s="29">
        <v>3117</v>
      </c>
      <c r="K181" s="29">
        <v>104</v>
      </c>
      <c r="L181" s="29">
        <v>2965</v>
      </c>
      <c r="M181" s="29">
        <v>104</v>
      </c>
      <c r="N181" s="4"/>
      <c r="O181" s="5">
        <f t="shared" si="17"/>
        <v>4946.7451840507292</v>
      </c>
      <c r="P181" s="1">
        <f t="shared" si="18"/>
        <v>6.8980932315918066E-3</v>
      </c>
      <c r="Q181" s="1">
        <f t="shared" si="19"/>
        <v>2.3015774657861657E-4</v>
      </c>
      <c r="R181" s="1">
        <f t="shared" si="20"/>
        <v>6.5617088327461362E-3</v>
      </c>
      <c r="S181" s="1">
        <f t="shared" si="21"/>
        <v>2.3015774657861657E-4</v>
      </c>
    </row>
    <row r="182" spans="1:20" x14ac:dyDescent="0.2">
      <c r="A182" s="1">
        <f t="shared" si="22"/>
        <v>338</v>
      </c>
      <c r="B182" s="31">
        <v>2.4373999999999998</v>
      </c>
      <c r="C182" s="32">
        <v>44.366</v>
      </c>
      <c r="D182" s="33">
        <v>3198.21</v>
      </c>
      <c r="E182" s="4"/>
      <c r="F182" s="29">
        <v>250</v>
      </c>
      <c r="G182" s="29">
        <v>9.6999999999999993</v>
      </c>
      <c r="H182" s="29">
        <v>469757</v>
      </c>
      <c r="I182" s="4"/>
      <c r="J182" s="29">
        <v>3164</v>
      </c>
      <c r="K182" s="29">
        <v>107</v>
      </c>
      <c r="L182" s="29">
        <v>2898</v>
      </c>
      <c r="M182" s="29">
        <v>101</v>
      </c>
      <c r="N182" s="4"/>
      <c r="O182" s="5">
        <f t="shared" si="17"/>
        <v>4936.9226776317091</v>
      </c>
      <c r="P182" s="1">
        <f t="shared" si="18"/>
        <v>6.7353972372950271E-3</v>
      </c>
      <c r="Q182" s="1">
        <f t="shared" si="19"/>
        <v>2.2777734019929454E-4</v>
      </c>
      <c r="R182" s="1">
        <f t="shared" si="20"/>
        <v>6.1691470270799588E-3</v>
      </c>
      <c r="S182" s="1">
        <f t="shared" si="21"/>
        <v>2.150047790666238E-4</v>
      </c>
    </row>
    <row r="183" spans="1:20" x14ac:dyDescent="0.2">
      <c r="A183" s="1">
        <f t="shared" si="22"/>
        <v>339</v>
      </c>
      <c r="B183" s="31">
        <v>2.4314</v>
      </c>
      <c r="C183" s="32">
        <v>44.316000000000003</v>
      </c>
      <c r="D183" s="33">
        <v>3194.72</v>
      </c>
      <c r="E183" s="4"/>
      <c r="F183" s="29">
        <v>250</v>
      </c>
      <c r="G183" s="29">
        <v>9.6999999999999993</v>
      </c>
      <c r="H183" s="29">
        <v>487671</v>
      </c>
      <c r="I183" s="4"/>
      <c r="J183" s="29">
        <v>3350</v>
      </c>
      <c r="K183" s="29">
        <v>109</v>
      </c>
      <c r="L183" s="29">
        <v>2934</v>
      </c>
      <c r="M183" s="29">
        <v>102</v>
      </c>
      <c r="N183" s="4"/>
      <c r="O183" s="5">
        <f t="shared" si="17"/>
        <v>4926.1538668105386</v>
      </c>
      <c r="P183" s="1">
        <f t="shared" si="18"/>
        <v>6.8693853027963526E-3</v>
      </c>
      <c r="Q183" s="1">
        <f t="shared" si="19"/>
        <v>2.2351134268800072E-4</v>
      </c>
      <c r="R183" s="1">
        <f t="shared" si="20"/>
        <v>6.0163511875834319E-3</v>
      </c>
      <c r="S183" s="1">
        <f t="shared" si="21"/>
        <v>2.0915740324932178E-4</v>
      </c>
    </row>
    <row r="184" spans="1:20" x14ac:dyDescent="0.2">
      <c r="A184" s="1">
        <f t="shared" si="22"/>
        <v>340</v>
      </c>
      <c r="B184" s="31">
        <v>2.4279999999999999</v>
      </c>
      <c r="C184" s="32">
        <v>44.286000000000001</v>
      </c>
      <c r="D184" s="33">
        <v>3192.71</v>
      </c>
      <c r="E184" s="4"/>
      <c r="F184" s="29">
        <v>175</v>
      </c>
      <c r="G184" s="29">
        <v>7.3</v>
      </c>
      <c r="H184" s="29">
        <v>262522</v>
      </c>
      <c r="I184" s="4"/>
      <c r="J184" s="29">
        <v>1609</v>
      </c>
      <c r="K184" s="29">
        <v>78</v>
      </c>
      <c r="L184" s="29">
        <v>1579</v>
      </c>
      <c r="M184" s="29">
        <v>80</v>
      </c>
      <c r="N184" s="4"/>
      <c r="O184" s="5">
        <f t="shared" si="17"/>
        <v>4919.9571081455015</v>
      </c>
      <c r="P184" s="1">
        <f t="shared" si="18"/>
        <v>6.129010140102544E-3</v>
      </c>
      <c r="Q184" s="1">
        <f t="shared" si="19"/>
        <v>2.9711795582846391E-4</v>
      </c>
      <c r="R184" s="1">
        <f t="shared" si="20"/>
        <v>6.014734003245442E-3</v>
      </c>
      <c r="S184" s="1">
        <f t="shared" si="21"/>
        <v>3.0473636495227067E-4</v>
      </c>
    </row>
    <row r="185" spans="1:20" x14ac:dyDescent="0.2">
      <c r="A185" s="1">
        <f t="shared" si="22"/>
        <v>341</v>
      </c>
      <c r="B185" s="31">
        <v>2.4186000000000001</v>
      </c>
      <c r="C185" s="32">
        <v>44.192999999999998</v>
      </c>
      <c r="D185" s="33">
        <v>3186.2</v>
      </c>
      <c r="E185" s="4"/>
      <c r="F185" s="29">
        <v>200</v>
      </c>
      <c r="G185" s="29">
        <v>9</v>
      </c>
      <c r="H185" s="29">
        <v>349564</v>
      </c>
      <c r="I185" s="4"/>
      <c r="J185" s="29">
        <v>1182</v>
      </c>
      <c r="K185" s="29">
        <v>78</v>
      </c>
      <c r="L185" s="29">
        <v>1035</v>
      </c>
      <c r="M185" s="29">
        <v>80</v>
      </c>
      <c r="N185" s="4"/>
      <c r="O185" s="5">
        <f t="shared" si="17"/>
        <v>4899.9137800845601</v>
      </c>
      <c r="P185" s="1">
        <f t="shared" si="18"/>
        <v>3.3813550594454806E-3</v>
      </c>
      <c r="Q185" s="1">
        <f t="shared" si="19"/>
        <v>2.2313510544564086E-4</v>
      </c>
      <c r="R185" s="1">
        <f t="shared" si="20"/>
        <v>2.9608312068748499E-3</v>
      </c>
      <c r="S185" s="1">
        <f t="shared" si="21"/>
        <v>2.2885651840578549E-4</v>
      </c>
    </row>
    <row r="186" spans="1:20" x14ac:dyDescent="0.2">
      <c r="A186" s="1">
        <f t="shared" si="22"/>
        <v>342</v>
      </c>
      <c r="B186" s="31">
        <v>2.3792</v>
      </c>
      <c r="C186" s="32">
        <v>43.817</v>
      </c>
      <c r="D186" s="33">
        <v>3160.13</v>
      </c>
      <c r="E186" s="4"/>
      <c r="F186" s="29">
        <v>200</v>
      </c>
      <c r="G186" s="29">
        <v>9.6999999999999993</v>
      </c>
      <c r="H186" s="29">
        <v>371570</v>
      </c>
      <c r="I186" s="4"/>
      <c r="J186" s="29">
        <v>1337</v>
      </c>
      <c r="K186" s="29">
        <v>80</v>
      </c>
      <c r="L186" s="29">
        <v>1288</v>
      </c>
      <c r="M186" s="29">
        <v>77</v>
      </c>
      <c r="N186" s="4"/>
      <c r="O186" s="5">
        <f t="shared" si="17"/>
        <v>4820.0580556643372</v>
      </c>
      <c r="P186" s="1">
        <f t="shared" si="18"/>
        <v>3.5982452835266574E-3</v>
      </c>
      <c r="Q186" s="1">
        <f t="shared" si="19"/>
        <v>2.1530263476599295E-4</v>
      </c>
      <c r="R186" s="1">
        <f t="shared" si="20"/>
        <v>3.4663724197324863E-3</v>
      </c>
      <c r="S186" s="1">
        <f t="shared" si="21"/>
        <v>2.0722878596226822E-4</v>
      </c>
    </row>
    <row r="187" spans="1:20" x14ac:dyDescent="0.2">
      <c r="A187" s="1">
        <f t="shared" si="22"/>
        <v>343</v>
      </c>
      <c r="B187" s="31">
        <v>2.3772000000000002</v>
      </c>
      <c r="C187" s="32">
        <v>43.795000000000002</v>
      </c>
      <c r="D187" s="33">
        <v>3158.56</v>
      </c>
      <c r="E187" s="4"/>
      <c r="F187" s="29">
        <v>200</v>
      </c>
      <c r="G187" s="29">
        <v>9.5</v>
      </c>
      <c r="H187" s="29">
        <v>247621</v>
      </c>
      <c r="I187" s="4"/>
      <c r="J187" s="29">
        <v>1663</v>
      </c>
      <c r="K187" s="29">
        <v>82</v>
      </c>
      <c r="L187" s="29">
        <v>1573</v>
      </c>
      <c r="M187" s="29">
        <v>78</v>
      </c>
      <c r="N187" s="4"/>
      <c r="O187" s="5">
        <f t="shared" si="17"/>
        <v>4815.2698910471745</v>
      </c>
      <c r="P187" s="1">
        <f t="shared" si="18"/>
        <v>6.7159085861053791E-3</v>
      </c>
      <c r="Q187" s="1">
        <f t="shared" si="19"/>
        <v>3.3115123515372284E-4</v>
      </c>
      <c r="R187" s="1">
        <f t="shared" si="20"/>
        <v>6.3524499133756828E-3</v>
      </c>
      <c r="S187" s="1">
        <f t="shared" si="21"/>
        <v>3.1499751636573632E-4</v>
      </c>
      <c r="T187" s="41"/>
    </row>
    <row r="188" spans="1:20" x14ac:dyDescent="0.2">
      <c r="A188" s="1">
        <f t="shared" si="22"/>
        <v>344</v>
      </c>
      <c r="B188" s="31">
        <v>2.3759000000000001</v>
      </c>
      <c r="C188" s="32">
        <v>43.78</v>
      </c>
      <c r="D188" s="33">
        <v>3157.54</v>
      </c>
      <c r="E188" s="4"/>
      <c r="F188" s="29">
        <v>250</v>
      </c>
      <c r="G188" s="29">
        <v>9.6999999999999993</v>
      </c>
      <c r="H188" s="29">
        <v>165359</v>
      </c>
      <c r="I188" s="4"/>
      <c r="J188" s="29">
        <v>1865</v>
      </c>
      <c r="K188" s="29">
        <v>84</v>
      </c>
      <c r="L188" s="29">
        <v>1858</v>
      </c>
      <c r="M188" s="29">
        <v>83</v>
      </c>
      <c r="N188" s="4"/>
      <c r="O188" s="5">
        <f t="shared" si="17"/>
        <v>4812.1603840335156</v>
      </c>
      <c r="P188" s="1">
        <f t="shared" si="18"/>
        <v>1.1278491040705375E-2</v>
      </c>
      <c r="Q188" s="1">
        <f t="shared" si="19"/>
        <v>5.0798565545268179E-4</v>
      </c>
      <c r="R188" s="1">
        <f t="shared" si="20"/>
        <v>1.1236158902750985E-2</v>
      </c>
      <c r="S188" s="1">
        <f t="shared" si="21"/>
        <v>5.0193820717348318E-4</v>
      </c>
    </row>
    <row r="189" spans="1:20" x14ac:dyDescent="0.2">
      <c r="A189" s="1">
        <f t="shared" si="22"/>
        <v>345</v>
      </c>
      <c r="B189" s="31">
        <v>2.3689</v>
      </c>
      <c r="C189" s="32">
        <v>43.722000000000001</v>
      </c>
      <c r="D189" s="33">
        <v>3153.52</v>
      </c>
      <c r="E189" s="4"/>
      <c r="F189" s="29">
        <v>250</v>
      </c>
      <c r="G189" s="29">
        <v>9.5</v>
      </c>
      <c r="H189" s="29">
        <v>75550</v>
      </c>
      <c r="I189" s="4"/>
      <c r="J189" s="29">
        <v>3950</v>
      </c>
      <c r="K189" s="29">
        <v>90</v>
      </c>
      <c r="L189" s="29">
        <v>3611</v>
      </c>
      <c r="M189" s="29">
        <v>85</v>
      </c>
      <c r="N189" s="4"/>
      <c r="O189" s="5">
        <f t="shared" si="17"/>
        <v>4799.9150472578267</v>
      </c>
      <c r="P189" s="1">
        <f t="shared" si="18"/>
        <v>5.2283256121773661E-2</v>
      </c>
      <c r="Q189" s="1">
        <f t="shared" si="19"/>
        <v>1.1912640635340834E-3</v>
      </c>
      <c r="R189" s="1">
        <f t="shared" si="20"/>
        <v>4.7796161482461949E-2</v>
      </c>
      <c r="S189" s="1">
        <f t="shared" si="21"/>
        <v>1.1250827266710787E-3</v>
      </c>
    </row>
    <row r="190" spans="1:20" x14ac:dyDescent="0.2">
      <c r="A190" s="1">
        <f t="shared" si="22"/>
        <v>346</v>
      </c>
      <c r="B190" s="31">
        <v>2.3595999999999999</v>
      </c>
      <c r="C190" s="32">
        <v>43.628</v>
      </c>
      <c r="D190" s="33">
        <v>3147.03</v>
      </c>
      <c r="E190" s="4"/>
      <c r="F190" s="29">
        <v>250</v>
      </c>
      <c r="G190" s="29">
        <v>9.9</v>
      </c>
      <c r="H190" s="29">
        <v>47081</v>
      </c>
      <c r="I190" s="4"/>
      <c r="J190" s="29">
        <v>2408</v>
      </c>
      <c r="K190" s="29">
        <v>63</v>
      </c>
      <c r="L190" s="29">
        <v>2321</v>
      </c>
      <c r="M190" s="29">
        <v>62</v>
      </c>
      <c r="N190" s="4"/>
      <c r="O190" s="5">
        <f t="shared" si="17"/>
        <v>4780.1787566744561</v>
      </c>
      <c r="P190" s="1">
        <f t="shared" si="18"/>
        <v>5.1145897495805101E-2</v>
      </c>
      <c r="Q190" s="1">
        <f t="shared" si="19"/>
        <v>1.338119411227459E-3</v>
      </c>
      <c r="R190" s="1">
        <f t="shared" si="20"/>
        <v>4.9298018308871941E-2</v>
      </c>
      <c r="S190" s="1">
        <f t="shared" si="21"/>
        <v>1.3168794205730549E-3</v>
      </c>
    </row>
    <row r="191" spans="1:20" x14ac:dyDescent="0.2">
      <c r="A191" s="1">
        <f t="shared" si="22"/>
        <v>347</v>
      </c>
      <c r="B191" s="31">
        <v>2.3565999999999998</v>
      </c>
      <c r="C191" s="32">
        <v>43.603999999999999</v>
      </c>
      <c r="D191" s="33">
        <v>3145.33</v>
      </c>
      <c r="E191" s="4"/>
      <c r="F191" s="29">
        <v>250</v>
      </c>
      <c r="G191" s="29">
        <v>9</v>
      </c>
      <c r="H191" s="29">
        <v>100784</v>
      </c>
      <c r="I191" s="4"/>
      <c r="J191" s="29">
        <v>2318</v>
      </c>
      <c r="K191" s="29">
        <v>75</v>
      </c>
      <c r="L191" s="29">
        <v>2205</v>
      </c>
      <c r="M191" s="29">
        <v>71</v>
      </c>
      <c r="N191" s="4"/>
      <c r="O191" s="5">
        <f t="shared" si="17"/>
        <v>4775.0157242249861</v>
      </c>
      <c r="P191" s="1">
        <f t="shared" si="18"/>
        <v>2.2999682489284013E-2</v>
      </c>
      <c r="Q191" s="1">
        <f t="shared" si="19"/>
        <v>7.4416574059374505E-4</v>
      </c>
      <c r="R191" s="1">
        <f t="shared" si="20"/>
        <v>2.1878472773456104E-2</v>
      </c>
      <c r="S191" s="1">
        <f t="shared" si="21"/>
        <v>7.0447690109541193E-4</v>
      </c>
    </row>
    <row r="192" spans="1:20" x14ac:dyDescent="0.2">
      <c r="A192" s="1">
        <f t="shared" si="22"/>
        <v>348</v>
      </c>
      <c r="B192" s="31">
        <v>2.3487</v>
      </c>
      <c r="C192" s="32">
        <v>43.527000000000001</v>
      </c>
      <c r="D192" s="33">
        <v>3140.01</v>
      </c>
      <c r="E192" s="4"/>
      <c r="F192" s="29">
        <v>250</v>
      </c>
      <c r="G192" s="29">
        <v>9.6999999999999993</v>
      </c>
      <c r="H192" s="29">
        <v>165567</v>
      </c>
      <c r="I192" s="4"/>
      <c r="J192" s="29">
        <v>2107</v>
      </c>
      <c r="K192" s="29">
        <v>93</v>
      </c>
      <c r="L192" s="29">
        <v>1873</v>
      </c>
      <c r="M192" s="29">
        <v>86</v>
      </c>
      <c r="N192" s="4"/>
      <c r="O192" s="5">
        <f t="shared" si="17"/>
        <v>4758.8764953936052</v>
      </c>
      <c r="P192" s="1">
        <f t="shared" si="18"/>
        <v>1.2725965923161017E-2</v>
      </c>
      <c r="Q192" s="1">
        <f t="shared" si="19"/>
        <v>5.6170613709253657E-4</v>
      </c>
      <c r="R192" s="1">
        <f t="shared" si="20"/>
        <v>1.1312640804024957E-2</v>
      </c>
      <c r="S192" s="1">
        <f t="shared" si="21"/>
        <v>5.1942718053718431E-4</v>
      </c>
    </row>
    <row r="193" spans="1:21" x14ac:dyDescent="0.2">
      <c r="A193" s="1">
        <f t="shared" si="22"/>
        <v>349</v>
      </c>
      <c r="B193" s="31">
        <v>2.347</v>
      </c>
      <c r="C193" s="32">
        <v>43.51</v>
      </c>
      <c r="D193" s="33">
        <v>3138.79</v>
      </c>
      <c r="E193" s="4"/>
      <c r="F193" s="29">
        <v>250</v>
      </c>
      <c r="G193" s="29">
        <v>9.8000000000000007</v>
      </c>
      <c r="H193" s="29">
        <v>171301</v>
      </c>
      <c r="I193" s="4"/>
      <c r="J193" s="29">
        <v>1801</v>
      </c>
      <c r="K193" s="29">
        <v>88</v>
      </c>
      <c r="L193" s="29">
        <v>1864</v>
      </c>
      <c r="M193" s="29">
        <v>86</v>
      </c>
      <c r="N193" s="4"/>
      <c r="O193" s="5">
        <f t="shared" si="17"/>
        <v>4755.1792451020883</v>
      </c>
      <c r="P193" s="1">
        <f t="shared" si="18"/>
        <v>1.0513657246601013E-2</v>
      </c>
      <c r="Q193" s="1">
        <f t="shared" si="19"/>
        <v>5.1371562337639595E-4</v>
      </c>
      <c r="R193" s="1">
        <f t="shared" si="20"/>
        <v>1.0881430931518206E-2</v>
      </c>
      <c r="S193" s="1">
        <f t="shared" si="21"/>
        <v>5.0204026829965965E-4</v>
      </c>
    </row>
    <row r="194" spans="1:21" x14ac:dyDescent="0.2">
      <c r="A194" s="1">
        <f t="shared" si="22"/>
        <v>350</v>
      </c>
      <c r="B194" s="31">
        <v>2.3094999999999999</v>
      </c>
      <c r="C194" s="32">
        <v>43.152000000000001</v>
      </c>
      <c r="D194" s="33">
        <v>3113.93</v>
      </c>
      <c r="E194" s="4"/>
      <c r="F194" s="29">
        <v>200</v>
      </c>
      <c r="G194" s="29">
        <v>9.3000000000000007</v>
      </c>
      <c r="H194" s="29">
        <v>238514</v>
      </c>
      <c r="I194" s="4"/>
      <c r="J194" s="29">
        <v>1904</v>
      </c>
      <c r="K194" s="29">
        <v>86</v>
      </c>
      <c r="L194" s="29">
        <v>1769</v>
      </c>
      <c r="M194" s="29">
        <v>80</v>
      </c>
      <c r="N194" s="4"/>
      <c r="O194" s="5">
        <f t="shared" si="17"/>
        <v>4680.1531268776598</v>
      </c>
      <c r="P194" s="1">
        <f t="shared" si="18"/>
        <v>7.9827599218494517E-3</v>
      </c>
      <c r="Q194" s="1">
        <f t="shared" si="19"/>
        <v>3.605658368062252E-4</v>
      </c>
      <c r="R194" s="1">
        <f t="shared" si="20"/>
        <v>7.4167554105838652E-3</v>
      </c>
      <c r="S194" s="1">
        <f t="shared" si="21"/>
        <v>3.3541008074997692E-4</v>
      </c>
      <c r="T194" s="41"/>
      <c r="U194" s="48"/>
    </row>
    <row r="195" spans="1:21" x14ac:dyDescent="0.2">
      <c r="A195" s="1">
        <f t="shared" si="22"/>
        <v>351</v>
      </c>
      <c r="B195" s="31">
        <v>2.2896000000000001</v>
      </c>
      <c r="C195" s="32">
        <v>42.959000000000003</v>
      </c>
      <c r="D195" s="33">
        <v>3100.53</v>
      </c>
      <c r="E195" s="4"/>
      <c r="F195" s="29">
        <v>225</v>
      </c>
      <c r="G195" s="29">
        <v>9.6</v>
      </c>
      <c r="H195" s="29">
        <v>68685</v>
      </c>
      <c r="I195" s="4"/>
      <c r="J195" s="29">
        <v>2399</v>
      </c>
      <c r="K195" s="29">
        <v>68</v>
      </c>
      <c r="L195" s="29">
        <v>2279</v>
      </c>
      <c r="M195" s="29">
        <v>65</v>
      </c>
      <c r="N195" s="4"/>
      <c r="O195" s="5">
        <f t="shared" si="17"/>
        <v>4639.9601135650209</v>
      </c>
      <c r="P195" s="1">
        <f t="shared" si="18"/>
        <v>3.4927567882361503E-2</v>
      </c>
      <c r="Q195" s="1">
        <f t="shared" si="19"/>
        <v>9.9002693455630775E-4</v>
      </c>
      <c r="R195" s="1">
        <f t="shared" si="20"/>
        <v>3.3180461527262138E-2</v>
      </c>
      <c r="S195" s="1">
        <f t="shared" si="21"/>
        <v>9.463492756788236E-4</v>
      </c>
    </row>
    <row r="196" spans="1:21" x14ac:dyDescent="0.2">
      <c r="A196" s="1">
        <f t="shared" si="22"/>
        <v>352</v>
      </c>
      <c r="B196" s="31">
        <v>2.2869000000000002</v>
      </c>
      <c r="C196" s="32">
        <v>42.936</v>
      </c>
      <c r="D196" s="33">
        <v>3098.93</v>
      </c>
      <c r="E196" s="4"/>
      <c r="F196" s="29">
        <v>225</v>
      </c>
      <c r="G196" s="29">
        <v>9.3000000000000007</v>
      </c>
      <c r="H196" s="29">
        <v>45358</v>
      </c>
      <c r="I196" s="4"/>
      <c r="J196" s="29">
        <v>2721</v>
      </c>
      <c r="K196" s="29">
        <v>68</v>
      </c>
      <c r="L196" s="29">
        <v>2591</v>
      </c>
      <c r="M196" s="29">
        <v>66</v>
      </c>
      <c r="N196" s="4"/>
      <c r="O196" s="5">
        <f t="shared" si="17"/>
        <v>4635.1725316647007</v>
      </c>
      <c r="P196" s="1">
        <f t="shared" si="18"/>
        <v>5.9989417522818465E-2</v>
      </c>
      <c r="Q196" s="1">
        <f t="shared" si="19"/>
        <v>1.4991842673839234E-3</v>
      </c>
      <c r="R196" s="1">
        <f t="shared" si="20"/>
        <v>5.7123329952819789E-2</v>
      </c>
      <c r="S196" s="1">
        <f t="shared" si="21"/>
        <v>1.4550906124608668E-3</v>
      </c>
    </row>
    <row r="197" spans="1:21" x14ac:dyDescent="0.2">
      <c r="A197" s="1">
        <f t="shared" si="22"/>
        <v>353</v>
      </c>
      <c r="B197" s="31">
        <v>2.2791999999999999</v>
      </c>
      <c r="C197" s="32">
        <v>42.863999999999997</v>
      </c>
      <c r="D197" s="33">
        <v>3093.93</v>
      </c>
      <c r="E197" s="4"/>
      <c r="F197" s="29">
        <v>150</v>
      </c>
      <c r="G197" s="29">
        <v>7</v>
      </c>
      <c r="H197" s="29">
        <v>19528</v>
      </c>
      <c r="I197" s="4"/>
      <c r="J197" s="29">
        <v>3098</v>
      </c>
      <c r="K197" s="29">
        <v>69</v>
      </c>
      <c r="L197" s="29">
        <v>2794</v>
      </c>
      <c r="M197" s="29">
        <v>67</v>
      </c>
      <c r="N197" s="4"/>
      <c r="O197" s="5">
        <f t="shared" si="17"/>
        <v>4620.2272660451899</v>
      </c>
      <c r="P197" s="1">
        <f t="shared" si="18"/>
        <v>0.15864399836132734</v>
      </c>
      <c r="Q197" s="1">
        <f t="shared" si="19"/>
        <v>3.5333879557558376E-3</v>
      </c>
      <c r="R197" s="1">
        <f t="shared" si="20"/>
        <v>0.14307660794756247</v>
      </c>
      <c r="S197" s="1">
        <f t="shared" si="21"/>
        <v>3.4309709135600165E-3</v>
      </c>
    </row>
    <row r="198" spans="1:21" x14ac:dyDescent="0.2">
      <c r="A198" s="1">
        <f t="shared" si="22"/>
        <v>354</v>
      </c>
      <c r="B198" s="31">
        <v>2.2696000000000001</v>
      </c>
      <c r="C198" s="32">
        <v>42.768000000000001</v>
      </c>
      <c r="D198" s="33">
        <v>3087.24</v>
      </c>
      <c r="E198" s="4"/>
      <c r="F198" s="29">
        <v>150</v>
      </c>
      <c r="G198" s="29">
        <v>7</v>
      </c>
      <c r="H198" s="29">
        <v>44720</v>
      </c>
      <c r="I198" s="4"/>
      <c r="J198" s="29">
        <v>2728</v>
      </c>
      <c r="K198" s="29">
        <v>67</v>
      </c>
      <c r="L198" s="29">
        <v>2553</v>
      </c>
      <c r="M198" s="29">
        <v>64</v>
      </c>
      <c r="N198" s="4"/>
      <c r="O198" s="5">
        <f t="shared" si="17"/>
        <v>4600.2682476949012</v>
      </c>
      <c r="P198" s="1">
        <f t="shared" si="18"/>
        <v>6.1001788908765654E-2</v>
      </c>
      <c r="Q198" s="1">
        <f t="shared" si="19"/>
        <v>1.4982110912343471E-3</v>
      </c>
      <c r="R198" s="1">
        <f t="shared" si="20"/>
        <v>5.7088550983899825E-2</v>
      </c>
      <c r="S198" s="1">
        <f t="shared" si="21"/>
        <v>1.4311270125223613E-3</v>
      </c>
    </row>
    <row r="199" spans="1:21" x14ac:dyDescent="0.2">
      <c r="A199" s="1">
        <f t="shared" si="22"/>
        <v>355</v>
      </c>
      <c r="B199" s="31">
        <v>2.2595999999999998</v>
      </c>
      <c r="C199" s="32">
        <v>42.67</v>
      </c>
      <c r="D199" s="33">
        <v>3080.44</v>
      </c>
      <c r="E199" s="4"/>
      <c r="F199" s="29">
        <v>200</v>
      </c>
      <c r="G199" s="29">
        <v>9.1999999999999993</v>
      </c>
      <c r="H199" s="29">
        <v>21874</v>
      </c>
      <c r="I199" s="4"/>
      <c r="J199" s="29">
        <v>3059</v>
      </c>
      <c r="K199" s="29">
        <v>62</v>
      </c>
      <c r="L199" s="29">
        <v>2672</v>
      </c>
      <c r="M199" s="29">
        <v>59</v>
      </c>
      <c r="N199" s="4"/>
      <c r="O199" s="5">
        <f t="shared" si="17"/>
        <v>4580.0253296304909</v>
      </c>
      <c r="P199" s="1">
        <f t="shared" si="18"/>
        <v>0.1398463929779647</v>
      </c>
      <c r="Q199" s="1">
        <f t="shared" si="19"/>
        <v>2.8344152875560027E-3</v>
      </c>
      <c r="R199" s="1">
        <f t="shared" si="20"/>
        <v>0.12215415561854256</v>
      </c>
      <c r="S199" s="1">
        <f t="shared" si="21"/>
        <v>2.6972661607387767E-3</v>
      </c>
    </row>
    <row r="200" spans="1:21" x14ac:dyDescent="0.2">
      <c r="A200" s="1">
        <f t="shared" si="22"/>
        <v>356</v>
      </c>
      <c r="B200" s="31">
        <v>2.25</v>
      </c>
      <c r="C200" s="32">
        <v>42.573999999999998</v>
      </c>
      <c r="D200" s="33">
        <v>3073.76</v>
      </c>
      <c r="E200" s="4"/>
      <c r="F200" s="29">
        <v>200</v>
      </c>
      <c r="G200" s="29">
        <v>9.3000000000000007</v>
      </c>
      <c r="H200" s="29">
        <v>21488</v>
      </c>
      <c r="I200" s="4"/>
      <c r="J200" s="29">
        <v>6177</v>
      </c>
      <c r="K200" s="29">
        <v>87</v>
      </c>
      <c r="L200" s="29">
        <v>5735</v>
      </c>
      <c r="M200" s="29">
        <v>83</v>
      </c>
      <c r="N200" s="4"/>
      <c r="O200" s="5">
        <f t="shared" si="17"/>
        <v>4560.1831014337286</v>
      </c>
      <c r="P200" s="1">
        <f t="shared" si="18"/>
        <v>0.28746276991809383</v>
      </c>
      <c r="Q200" s="1">
        <f t="shared" si="19"/>
        <v>4.0487714072970958E-3</v>
      </c>
      <c r="R200" s="1">
        <f t="shared" si="20"/>
        <v>0.26689314966492927</v>
      </c>
      <c r="S200" s="1">
        <f t="shared" si="21"/>
        <v>3.862620997766195E-3</v>
      </c>
    </row>
    <row r="201" spans="1:21" x14ac:dyDescent="0.2">
      <c r="A201" s="1">
        <f t="shared" si="22"/>
        <v>357</v>
      </c>
      <c r="B201" s="31">
        <v>2.2404000000000002</v>
      </c>
      <c r="C201" s="32">
        <v>42.476999999999997</v>
      </c>
      <c r="D201" s="33">
        <v>3067.03</v>
      </c>
      <c r="E201" s="4"/>
      <c r="F201" s="29">
        <v>200</v>
      </c>
      <c r="G201" s="29">
        <v>9.3000000000000007</v>
      </c>
      <c r="H201" s="29">
        <v>17403</v>
      </c>
      <c r="I201" s="4"/>
      <c r="J201" s="29">
        <v>2831</v>
      </c>
      <c r="K201" s="29">
        <v>60</v>
      </c>
      <c r="L201" s="29">
        <v>2628</v>
      </c>
      <c r="M201" s="29">
        <v>58</v>
      </c>
      <c r="N201" s="4"/>
      <c r="O201" s="5">
        <f t="shared" si="17"/>
        <v>4540.2359133985938</v>
      </c>
      <c r="P201" s="1">
        <f t="shared" si="18"/>
        <v>0.16267310233867724</v>
      </c>
      <c r="Q201" s="1">
        <f t="shared" si="19"/>
        <v>3.4476814342354768E-3</v>
      </c>
      <c r="R201" s="1">
        <f t="shared" si="20"/>
        <v>0.15100844681951386</v>
      </c>
      <c r="S201" s="1">
        <f t="shared" si="21"/>
        <v>3.3327587197609608E-3</v>
      </c>
    </row>
    <row r="202" spans="1:21" x14ac:dyDescent="0.2">
      <c r="A202" s="1">
        <f t="shared" si="22"/>
        <v>358</v>
      </c>
      <c r="B202" s="31">
        <v>2.2374999999999998</v>
      </c>
      <c r="C202" s="32">
        <v>42.451999999999998</v>
      </c>
      <c r="D202" s="33">
        <v>3065.28</v>
      </c>
      <c r="E202" s="4"/>
      <c r="F202" s="29">
        <v>200</v>
      </c>
      <c r="G202" s="29">
        <v>9.3000000000000007</v>
      </c>
      <c r="H202" s="29">
        <v>24057</v>
      </c>
      <c r="I202" s="4"/>
      <c r="J202" s="29">
        <v>3332</v>
      </c>
      <c r="K202" s="29">
        <v>66</v>
      </c>
      <c r="L202" s="29">
        <v>3179</v>
      </c>
      <c r="M202" s="29">
        <v>64</v>
      </c>
      <c r="N202" s="4"/>
      <c r="O202" s="5">
        <f t="shared" si="17"/>
        <v>4535.0562144172009</v>
      </c>
      <c r="P202" s="1">
        <f t="shared" si="18"/>
        <v>0.13850438541796567</v>
      </c>
      <c r="Q202" s="1">
        <f t="shared" si="19"/>
        <v>2.7434842249657062E-3</v>
      </c>
      <c r="R202" s="1">
        <f t="shared" si="20"/>
        <v>0.13214449016918153</v>
      </c>
      <c r="S202" s="1">
        <f t="shared" si="21"/>
        <v>2.6603483393606848E-3</v>
      </c>
    </row>
    <row r="203" spans="1:21" x14ac:dyDescent="0.2">
      <c r="A203" s="1">
        <f t="shared" si="22"/>
        <v>359</v>
      </c>
      <c r="B203" s="31">
        <v>2.3279999999999998</v>
      </c>
      <c r="C203" s="32">
        <v>42.404000000000003</v>
      </c>
      <c r="D203" s="33">
        <v>3061.96</v>
      </c>
      <c r="E203" s="4"/>
      <c r="F203" s="29">
        <v>200</v>
      </c>
      <c r="G203" s="29">
        <v>9.3000000000000007</v>
      </c>
      <c r="H203" s="29">
        <v>33874</v>
      </c>
      <c r="I203" s="4"/>
      <c r="J203" s="29">
        <v>2839</v>
      </c>
      <c r="K203" s="29">
        <v>62</v>
      </c>
      <c r="L203" s="29">
        <v>2718</v>
      </c>
      <c r="M203" s="29">
        <v>59</v>
      </c>
      <c r="N203" s="4"/>
      <c r="O203" s="5">
        <f t="shared" si="17"/>
        <v>4525.2377098385678</v>
      </c>
      <c r="P203" s="1">
        <f t="shared" si="18"/>
        <v>8.3810592194603531E-2</v>
      </c>
      <c r="Q203" s="1">
        <f t="shared" si="19"/>
        <v>1.8303123339434375E-3</v>
      </c>
      <c r="R203" s="1">
        <f t="shared" si="20"/>
        <v>8.0238531026746177E-2</v>
      </c>
      <c r="S203" s="1">
        <f t="shared" si="21"/>
        <v>1.7417488339139162E-3</v>
      </c>
    </row>
    <row r="204" spans="1:21" x14ac:dyDescent="0.2">
      <c r="A204" s="1">
        <f t="shared" ref="A204:A235" si="23">A203+1</f>
        <v>360</v>
      </c>
      <c r="B204" s="31">
        <v>2.23</v>
      </c>
      <c r="C204" s="32">
        <v>42.378999999999998</v>
      </c>
      <c r="D204" s="33">
        <v>3060.21</v>
      </c>
      <c r="E204" s="4"/>
      <c r="F204" s="29">
        <v>200</v>
      </c>
      <c r="G204" s="29">
        <v>8.1999999999999993</v>
      </c>
      <c r="H204" s="29">
        <v>61797</v>
      </c>
      <c r="I204" s="4"/>
      <c r="J204" s="29">
        <v>2797</v>
      </c>
      <c r="K204" s="29">
        <v>67</v>
      </c>
      <c r="L204" s="29">
        <v>2537</v>
      </c>
      <c r="M204" s="29">
        <v>64</v>
      </c>
      <c r="N204" s="4"/>
      <c r="O204" s="5">
        <f t="shared" si="17"/>
        <v>4520.0665756798371</v>
      </c>
      <c r="P204" s="1">
        <f t="shared" si="18"/>
        <v>4.5261096816997588E-2</v>
      </c>
      <c r="Q204" s="1">
        <f t="shared" si="19"/>
        <v>1.0841950256484942E-3</v>
      </c>
      <c r="R204" s="1">
        <f t="shared" si="20"/>
        <v>4.1053772836869104E-2</v>
      </c>
      <c r="S204" s="1">
        <f t="shared" si="21"/>
        <v>1.0356489797239349E-3</v>
      </c>
    </row>
    <row r="205" spans="1:21" x14ac:dyDescent="0.2">
      <c r="A205" s="1">
        <f t="shared" si="23"/>
        <v>361</v>
      </c>
      <c r="B205" s="31">
        <v>2.2273999999999998</v>
      </c>
      <c r="C205" s="32">
        <v>42.354999999999997</v>
      </c>
      <c r="D205" s="33">
        <v>3058.52</v>
      </c>
      <c r="E205" s="4"/>
      <c r="F205" s="29">
        <v>175</v>
      </c>
      <c r="G205" s="29">
        <v>8</v>
      </c>
      <c r="H205" s="29">
        <v>86060</v>
      </c>
      <c r="I205" s="4"/>
      <c r="J205" s="29">
        <v>2314</v>
      </c>
      <c r="K205" s="29">
        <v>64</v>
      </c>
      <c r="L205" s="29">
        <v>2133</v>
      </c>
      <c r="M205" s="29">
        <v>63</v>
      </c>
      <c r="N205" s="4"/>
      <c r="O205" s="5">
        <f t="shared" si="17"/>
        <v>4515.0755435484507</v>
      </c>
      <c r="P205" s="1">
        <f t="shared" si="18"/>
        <v>2.688821752265861E-2</v>
      </c>
      <c r="Q205" s="1">
        <f t="shared" si="19"/>
        <v>7.4366720892400651E-4</v>
      </c>
      <c r="R205" s="1">
        <f t="shared" si="20"/>
        <v>2.4785033697420404E-2</v>
      </c>
      <c r="S205" s="1">
        <f t="shared" si="21"/>
        <v>7.320474087845689E-4</v>
      </c>
    </row>
    <row r="206" spans="1:21" x14ac:dyDescent="0.2">
      <c r="A206" s="1">
        <f t="shared" si="23"/>
        <v>362</v>
      </c>
      <c r="B206" s="31">
        <v>2.2261000000000002</v>
      </c>
      <c r="C206" s="32">
        <v>42.341000000000001</v>
      </c>
      <c r="D206" s="33">
        <v>3057.54</v>
      </c>
      <c r="E206" s="4"/>
      <c r="F206" s="29">
        <v>200</v>
      </c>
      <c r="G206" s="29">
        <v>9.1</v>
      </c>
      <c r="H206" s="29">
        <v>228455</v>
      </c>
      <c r="I206" s="4"/>
      <c r="J206" s="29">
        <v>1888</v>
      </c>
      <c r="K206" s="29">
        <v>75</v>
      </c>
      <c r="L206" s="29">
        <v>1708</v>
      </c>
      <c r="M206" s="29">
        <v>71</v>
      </c>
      <c r="N206" s="4"/>
      <c r="O206" s="5">
        <f t="shared" si="17"/>
        <v>4512.1825984981851</v>
      </c>
      <c r="P206" s="1">
        <f t="shared" si="18"/>
        <v>8.2642095817557076E-3</v>
      </c>
      <c r="Q206" s="1">
        <f t="shared" si="19"/>
        <v>3.2829222385152439E-4</v>
      </c>
      <c r="R206" s="1">
        <f t="shared" si="20"/>
        <v>7.4763082445120487E-3</v>
      </c>
      <c r="S206" s="1">
        <f t="shared" si="21"/>
        <v>3.1078330524610972E-4</v>
      </c>
      <c r="T206" s="41"/>
      <c r="U206" s="48"/>
    </row>
    <row r="207" spans="1:21" x14ac:dyDescent="0.2">
      <c r="A207" s="1">
        <f t="shared" si="23"/>
        <v>363</v>
      </c>
      <c r="B207" s="31">
        <v>2.2202000000000002</v>
      </c>
      <c r="C207" s="32">
        <v>42.280999999999999</v>
      </c>
      <c r="D207" s="33">
        <v>3053.4</v>
      </c>
      <c r="E207" s="4"/>
      <c r="F207" s="29">
        <v>200</v>
      </c>
      <c r="G207" s="29">
        <v>9</v>
      </c>
      <c r="H207" s="29">
        <v>388841</v>
      </c>
      <c r="I207" s="4"/>
      <c r="J207" s="29">
        <v>1715</v>
      </c>
      <c r="K207" s="29">
        <v>85</v>
      </c>
      <c r="L207" s="29">
        <v>1488</v>
      </c>
      <c r="M207" s="29">
        <v>77</v>
      </c>
      <c r="N207" s="4"/>
      <c r="O207" s="5">
        <f t="shared" si="17"/>
        <v>4499.971612525711</v>
      </c>
      <c r="P207" s="1">
        <f t="shared" si="18"/>
        <v>4.410543126882196E-3</v>
      </c>
      <c r="Q207" s="1">
        <f t="shared" si="19"/>
        <v>2.1859834739649368E-4</v>
      </c>
      <c r="R207" s="1">
        <f t="shared" si="20"/>
        <v>3.8267569520703836E-3</v>
      </c>
      <c r="S207" s="1">
        <f t="shared" si="21"/>
        <v>1.980243852885884E-4</v>
      </c>
    </row>
    <row r="208" spans="1:21" x14ac:dyDescent="0.2">
      <c r="A208" s="1">
        <f t="shared" si="23"/>
        <v>364</v>
      </c>
      <c r="B208" s="31">
        <v>2.2179000000000002</v>
      </c>
      <c r="C208" s="32">
        <v>42.256999999999998</v>
      </c>
      <c r="D208" s="33">
        <v>3051.71</v>
      </c>
      <c r="E208" s="4"/>
      <c r="F208" s="29">
        <v>200</v>
      </c>
      <c r="G208" s="29">
        <v>9.3000000000000007</v>
      </c>
      <c r="H208" s="29">
        <v>293793</v>
      </c>
      <c r="I208" s="4"/>
      <c r="J208" s="29">
        <v>2260</v>
      </c>
      <c r="K208" s="29">
        <v>80</v>
      </c>
      <c r="L208" s="29">
        <v>2080</v>
      </c>
      <c r="M208" s="29">
        <v>76</v>
      </c>
      <c r="N208" s="4"/>
      <c r="O208" s="5">
        <f t="shared" si="17"/>
        <v>4494.9916901928655</v>
      </c>
      <c r="P208" s="1">
        <f t="shared" si="18"/>
        <v>7.6924909715343796E-3</v>
      </c>
      <c r="Q208" s="1">
        <f t="shared" si="19"/>
        <v>2.7230056536404882E-4</v>
      </c>
      <c r="R208" s="1">
        <f t="shared" si="20"/>
        <v>7.0798146994652698E-3</v>
      </c>
      <c r="S208" s="1">
        <f t="shared" si="21"/>
        <v>2.586855370958464E-4</v>
      </c>
    </row>
    <row r="209" spans="1:21" x14ac:dyDescent="0.2">
      <c r="A209" s="1">
        <f t="shared" si="23"/>
        <v>365</v>
      </c>
      <c r="B209" s="31">
        <v>2.2160000000000002</v>
      </c>
      <c r="C209" s="32">
        <v>42.244</v>
      </c>
      <c r="D209" s="33">
        <v>3050.77</v>
      </c>
      <c r="E209" s="4"/>
      <c r="F209" s="29">
        <v>200</v>
      </c>
      <c r="G209" s="29">
        <v>8.5</v>
      </c>
      <c r="H209" s="29">
        <v>171944</v>
      </c>
      <c r="I209" s="4"/>
      <c r="J209" s="29">
        <v>2118</v>
      </c>
      <c r="K209" s="29">
        <v>69</v>
      </c>
      <c r="L209" s="29">
        <v>1957</v>
      </c>
      <c r="M209" s="29">
        <v>67</v>
      </c>
      <c r="N209" s="4"/>
      <c r="O209" s="5">
        <f t="shared" si="17"/>
        <v>4492.2229857989178</v>
      </c>
      <c r="P209" s="1">
        <f t="shared" si="18"/>
        <v>1.2317963988275253E-2</v>
      </c>
      <c r="Q209" s="1">
        <f t="shared" si="19"/>
        <v>4.012934443772391E-4</v>
      </c>
      <c r="R209" s="1">
        <f t="shared" si="20"/>
        <v>1.1381612618061695E-2</v>
      </c>
      <c r="S209" s="1">
        <f t="shared" si="21"/>
        <v>3.896617503373191E-4</v>
      </c>
    </row>
    <row r="210" spans="1:21" x14ac:dyDescent="0.2">
      <c r="A210" s="1">
        <f t="shared" si="23"/>
        <v>366</v>
      </c>
      <c r="B210" s="31">
        <v>2.2138</v>
      </c>
      <c r="C210" s="32">
        <v>42.223999999999997</v>
      </c>
      <c r="D210" s="33">
        <v>3049.4</v>
      </c>
      <c r="E210" s="4"/>
      <c r="F210" s="29">
        <v>200</v>
      </c>
      <c r="G210" s="29">
        <v>8</v>
      </c>
      <c r="H210" s="29">
        <v>96120</v>
      </c>
      <c r="I210" s="4"/>
      <c r="J210" s="29">
        <v>2320</v>
      </c>
      <c r="K210" s="29">
        <v>65</v>
      </c>
      <c r="L210" s="29">
        <v>2099</v>
      </c>
      <c r="M210" s="29">
        <v>62</v>
      </c>
      <c r="N210" s="4"/>
      <c r="O210" s="5">
        <f t="shared" si="17"/>
        <v>4488.1892738940915</v>
      </c>
      <c r="P210" s="1">
        <f t="shared" si="18"/>
        <v>2.4136496046608405E-2</v>
      </c>
      <c r="Q210" s="1">
        <f t="shared" si="19"/>
        <v>6.7623803578859758E-4</v>
      </c>
      <c r="R210" s="1">
        <f t="shared" si="20"/>
        <v>2.1837286724927175E-2</v>
      </c>
      <c r="S210" s="1">
        <f t="shared" si="21"/>
        <v>6.450270495214315E-4</v>
      </c>
    </row>
    <row r="211" spans="1:21" x14ac:dyDescent="0.2">
      <c r="A211" s="1">
        <f t="shared" si="23"/>
        <v>367</v>
      </c>
      <c r="B211" s="31">
        <v>2.2132999999999998</v>
      </c>
      <c r="C211" s="32">
        <v>42.213999999999999</v>
      </c>
      <c r="D211" s="33">
        <v>3048.7</v>
      </c>
      <c r="E211" s="4"/>
      <c r="F211" s="29">
        <v>200</v>
      </c>
      <c r="G211" s="29">
        <v>9.1999999999999993</v>
      </c>
      <c r="H211" s="29">
        <v>76237</v>
      </c>
      <c r="I211" s="4"/>
      <c r="J211" s="29">
        <v>2564</v>
      </c>
      <c r="K211" s="29">
        <v>64</v>
      </c>
      <c r="L211" s="29">
        <v>2309</v>
      </c>
      <c r="M211" s="29">
        <v>63</v>
      </c>
      <c r="N211" s="4"/>
      <c r="O211" s="5">
        <f t="shared" si="17"/>
        <v>4486.1289525888442</v>
      </c>
      <c r="P211" s="1">
        <f t="shared" si="18"/>
        <v>3.3631963482298619E-2</v>
      </c>
      <c r="Q211" s="1">
        <f t="shared" si="19"/>
        <v>8.3948738801369418E-4</v>
      </c>
      <c r="R211" s="1">
        <f t="shared" si="20"/>
        <v>3.0287130920681558E-2</v>
      </c>
      <c r="S211" s="1">
        <f t="shared" si="21"/>
        <v>8.2637039757598016E-4</v>
      </c>
    </row>
    <row r="212" spans="1:21" x14ac:dyDescent="0.2">
      <c r="A212" s="1">
        <f t="shared" si="23"/>
        <v>368</v>
      </c>
      <c r="B212" s="31">
        <v>2.2094</v>
      </c>
      <c r="C212" s="32">
        <v>42.173999999999999</v>
      </c>
      <c r="D212" s="33">
        <v>3045.93</v>
      </c>
      <c r="E212" s="4"/>
      <c r="F212" s="29">
        <v>200</v>
      </c>
      <c r="G212" s="29">
        <v>9.3000000000000007</v>
      </c>
      <c r="H212" s="29">
        <v>39409</v>
      </c>
      <c r="I212" s="4"/>
      <c r="J212" s="29">
        <v>2715</v>
      </c>
      <c r="K212" s="29">
        <v>62</v>
      </c>
      <c r="L212" s="29">
        <v>2565</v>
      </c>
      <c r="M212" s="29">
        <v>60</v>
      </c>
      <c r="N212" s="4"/>
      <c r="O212" s="5">
        <f t="shared" si="17"/>
        <v>4477.9806061433783</v>
      </c>
      <c r="P212" s="1">
        <f t="shared" si="18"/>
        <v>6.8892892486487861E-2</v>
      </c>
      <c r="Q212" s="1">
        <f t="shared" si="19"/>
        <v>1.5732446902991702E-3</v>
      </c>
      <c r="R212" s="1">
        <f t="shared" si="20"/>
        <v>6.5086655332538254E-2</v>
      </c>
      <c r="S212" s="1">
        <f t="shared" si="21"/>
        <v>1.5224948615798421E-3</v>
      </c>
      <c r="T212" s="41"/>
      <c r="U212" s="48"/>
    </row>
    <row r="213" spans="1:21" x14ac:dyDescent="0.2">
      <c r="A213" s="1">
        <f t="shared" si="23"/>
        <v>369</v>
      </c>
      <c r="B213" s="31">
        <v>2.2004000000000001</v>
      </c>
      <c r="C213" s="32">
        <v>42.087000000000003</v>
      </c>
      <c r="D213" s="33">
        <v>3039.85</v>
      </c>
      <c r="E213" s="4"/>
      <c r="F213" s="29">
        <v>200</v>
      </c>
      <c r="G213" s="29">
        <v>9.1999999999999993</v>
      </c>
      <c r="H213" s="29">
        <v>31487</v>
      </c>
      <c r="I213" s="4"/>
      <c r="J213" s="29">
        <v>2822</v>
      </c>
      <c r="K213" s="29">
        <v>62</v>
      </c>
      <c r="L213" s="29">
        <v>2692</v>
      </c>
      <c r="M213" s="29">
        <v>59</v>
      </c>
      <c r="N213" s="4"/>
      <c r="O213" s="5">
        <f t="shared" si="17"/>
        <v>4460.121397974629</v>
      </c>
      <c r="P213" s="1">
        <f t="shared" si="18"/>
        <v>8.9624289389271763E-2</v>
      </c>
      <c r="Q213" s="1">
        <f t="shared" si="19"/>
        <v>1.9690665989138376E-3</v>
      </c>
      <c r="R213" s="1">
        <f t="shared" si="20"/>
        <v>8.5495601359291143E-2</v>
      </c>
      <c r="S213" s="1">
        <f t="shared" si="21"/>
        <v>1.8737891828373614E-3</v>
      </c>
    </row>
    <row r="214" spans="1:21" x14ac:dyDescent="0.2">
      <c r="A214" s="1">
        <f t="shared" si="23"/>
        <v>370</v>
      </c>
      <c r="B214" s="31">
        <v>2.198</v>
      </c>
      <c r="C214" s="32">
        <v>42.061999999999998</v>
      </c>
      <c r="D214" s="33">
        <v>3038.1</v>
      </c>
      <c r="E214" s="4"/>
      <c r="F214" s="29">
        <v>200</v>
      </c>
      <c r="G214" s="29">
        <v>9</v>
      </c>
      <c r="H214" s="29">
        <v>39933</v>
      </c>
      <c r="I214" s="4"/>
      <c r="J214" s="29">
        <v>2381</v>
      </c>
      <c r="K214" s="29">
        <v>60</v>
      </c>
      <c r="L214" s="29">
        <v>2169</v>
      </c>
      <c r="M214" s="29">
        <v>56</v>
      </c>
      <c r="N214" s="4"/>
      <c r="O214" s="5">
        <f t="shared" si="17"/>
        <v>4454.9876145514218</v>
      </c>
      <c r="P214" s="1">
        <f t="shared" si="18"/>
        <v>5.9624871660030554E-2</v>
      </c>
      <c r="Q214" s="1">
        <f t="shared" si="19"/>
        <v>1.5025167154984599E-3</v>
      </c>
      <c r="R214" s="1">
        <f t="shared" si="20"/>
        <v>5.4315979265269328E-2</v>
      </c>
      <c r="S214" s="1">
        <f t="shared" si="21"/>
        <v>1.4023489344652292E-3</v>
      </c>
    </row>
    <row r="215" spans="1:21" x14ac:dyDescent="0.2">
      <c r="A215" s="1">
        <f t="shared" si="23"/>
        <v>371</v>
      </c>
      <c r="B215" s="31">
        <v>2.1903000000000001</v>
      </c>
      <c r="C215" s="32">
        <v>41.988999999999997</v>
      </c>
      <c r="D215" s="33">
        <v>3033</v>
      </c>
      <c r="E215" s="4"/>
      <c r="F215" s="29">
        <v>200</v>
      </c>
      <c r="G215" s="29">
        <v>8.8000000000000007</v>
      </c>
      <c r="H215" s="29">
        <v>140422</v>
      </c>
      <c r="I215" s="4"/>
      <c r="J215" s="29">
        <v>2317</v>
      </c>
      <c r="K215" s="29">
        <v>69</v>
      </c>
      <c r="L215" s="29">
        <v>2074</v>
      </c>
      <c r="M215" s="29">
        <v>65</v>
      </c>
      <c r="N215" s="4"/>
      <c r="O215" s="5">
        <f t="shared" si="17"/>
        <v>4440.0431646293073</v>
      </c>
      <c r="P215" s="1">
        <f t="shared" si="18"/>
        <v>1.6500263491475695E-2</v>
      </c>
      <c r="Q215" s="1">
        <f t="shared" si="19"/>
        <v>4.9137599521442514E-4</v>
      </c>
      <c r="R215" s="1">
        <f t="shared" si="20"/>
        <v>1.4769765421372719E-2</v>
      </c>
      <c r="S215" s="1">
        <f t="shared" si="21"/>
        <v>4.6289043027445841E-4</v>
      </c>
    </row>
    <row r="216" spans="1:21" x14ac:dyDescent="0.2">
      <c r="A216" s="1">
        <f t="shared" si="23"/>
        <v>372</v>
      </c>
      <c r="B216" s="31">
        <v>2.1804999999999999</v>
      </c>
      <c r="C216" s="32">
        <v>41.890999999999998</v>
      </c>
      <c r="D216" s="33">
        <v>3026.23</v>
      </c>
      <c r="E216" s="4"/>
      <c r="F216" s="29">
        <v>200</v>
      </c>
      <c r="G216" s="29">
        <v>9</v>
      </c>
      <c r="H216" s="29">
        <v>345527</v>
      </c>
      <c r="I216" s="4"/>
      <c r="J216" s="29">
        <v>2253</v>
      </c>
      <c r="K216" s="29">
        <v>82</v>
      </c>
      <c r="L216" s="29">
        <v>2183</v>
      </c>
      <c r="M216" s="29">
        <v>79</v>
      </c>
      <c r="N216" s="4"/>
      <c r="O216" s="5">
        <f t="shared" si="17"/>
        <v>4420.2439265330449</v>
      </c>
      <c r="P216" s="1">
        <f t="shared" si="18"/>
        <v>6.5204745215279849E-3</v>
      </c>
      <c r="Q216" s="1">
        <f t="shared" si="19"/>
        <v>2.3731864658912329E-4</v>
      </c>
      <c r="R216" s="1">
        <f t="shared" si="20"/>
        <v>6.3178854329762942E-3</v>
      </c>
      <c r="S216" s="1">
        <f t="shared" si="21"/>
        <v>2.2863625707976511E-4</v>
      </c>
      <c r="T216" s="41"/>
      <c r="U216" s="48"/>
    </row>
    <row r="217" spans="1:21" x14ac:dyDescent="0.2">
      <c r="A217" s="1">
        <f t="shared" si="23"/>
        <v>373</v>
      </c>
      <c r="B217" s="31">
        <v>2.1425999999999998</v>
      </c>
      <c r="C217" s="32">
        <v>41.52</v>
      </c>
      <c r="D217" s="33">
        <v>3000.32</v>
      </c>
      <c r="E217" s="4"/>
      <c r="F217" s="29">
        <v>200</v>
      </c>
      <c r="G217" s="29">
        <v>8.8000000000000007</v>
      </c>
      <c r="H217" s="29">
        <v>530095</v>
      </c>
      <c r="I217" s="4"/>
      <c r="J217" s="29">
        <v>1248</v>
      </c>
      <c r="K217" s="29">
        <v>82</v>
      </c>
      <c r="L217" s="29">
        <v>1219</v>
      </c>
      <c r="M217" s="29">
        <v>81</v>
      </c>
      <c r="N217" s="4"/>
      <c r="O217" s="5">
        <f t="shared" si="17"/>
        <v>4344.8773915765223</v>
      </c>
      <c r="P217" s="1">
        <f t="shared" si="18"/>
        <v>2.3542949848612041E-3</v>
      </c>
      <c r="Q217" s="1">
        <f t="shared" si="19"/>
        <v>1.5468925381299578E-4</v>
      </c>
      <c r="R217" s="1">
        <f t="shared" si="20"/>
        <v>2.299587809732218E-3</v>
      </c>
      <c r="S217" s="1">
        <f t="shared" si="21"/>
        <v>1.5280279949820316E-4</v>
      </c>
    </row>
    <row r="218" spans="1:21" x14ac:dyDescent="0.2">
      <c r="A218" s="1">
        <f t="shared" si="23"/>
        <v>374</v>
      </c>
      <c r="B218" s="31">
        <v>2.1402999999999999</v>
      </c>
      <c r="C218" s="32">
        <v>41.496000000000002</v>
      </c>
      <c r="D218" s="33">
        <v>2998.65</v>
      </c>
      <c r="E218" s="4"/>
      <c r="F218" s="29">
        <v>200</v>
      </c>
      <c r="G218" s="29">
        <v>8.6999999999999993</v>
      </c>
      <c r="H218" s="29">
        <v>523270</v>
      </c>
      <c r="I218" s="4"/>
      <c r="J218" s="29">
        <v>1341</v>
      </c>
      <c r="K218" s="29">
        <v>82</v>
      </c>
      <c r="L218" s="29">
        <v>1518</v>
      </c>
      <c r="M218" s="29">
        <v>85</v>
      </c>
      <c r="N218" s="4"/>
      <c r="O218" s="5">
        <f t="shared" si="17"/>
        <v>4340.0419567642984</v>
      </c>
      <c r="P218" s="1">
        <f t="shared" si="18"/>
        <v>2.5627305215280829E-3</v>
      </c>
      <c r="Q218" s="1">
        <f t="shared" si="19"/>
        <v>1.5670686261394691E-4</v>
      </c>
      <c r="R218" s="1">
        <f t="shared" si="20"/>
        <v>2.900988017658188E-3</v>
      </c>
      <c r="S218" s="1">
        <f t="shared" si="21"/>
        <v>1.6244004051445716E-4</v>
      </c>
    </row>
    <row r="219" spans="1:21" x14ac:dyDescent="0.2">
      <c r="A219" s="1">
        <f t="shared" si="23"/>
        <v>375</v>
      </c>
      <c r="B219" s="31">
        <v>2.1377999999999999</v>
      </c>
      <c r="C219" s="32">
        <v>41.472000000000001</v>
      </c>
      <c r="D219" s="33">
        <v>2996.96</v>
      </c>
      <c r="E219" s="4"/>
      <c r="F219" s="29">
        <v>200</v>
      </c>
      <c r="G219" s="29">
        <v>8.9</v>
      </c>
      <c r="H219" s="29">
        <v>429378</v>
      </c>
      <c r="I219" s="4"/>
      <c r="J219" s="29">
        <v>2071</v>
      </c>
      <c r="K219" s="29">
        <v>90</v>
      </c>
      <c r="L219" s="29">
        <v>1819</v>
      </c>
      <c r="M219" s="29">
        <v>82</v>
      </c>
      <c r="N219" s="4"/>
      <c r="O219" s="5">
        <f t="shared" ref="O219:O253" si="24">(D219/45.51754332)^2*2^2/4</f>
        <v>4335.1513532963791</v>
      </c>
      <c r="P219" s="1">
        <f t="shared" ref="P219:P253" si="25">J219/$H219</f>
        <v>4.8232559656060624E-3</v>
      </c>
      <c r="Q219" s="1">
        <f t="shared" ref="Q219:Q253" si="26">K219/$H219</f>
        <v>2.0960552240683036E-4</v>
      </c>
      <c r="R219" s="1">
        <f t="shared" ref="R219:R253" si="27">L219/$H219</f>
        <v>4.236360502866938E-3</v>
      </c>
      <c r="S219" s="1">
        <f t="shared" ref="S219:S253" si="28">M219/$H219</f>
        <v>1.9097392041511209E-4</v>
      </c>
    </row>
    <row r="220" spans="1:21" x14ac:dyDescent="0.2">
      <c r="A220" s="1">
        <f t="shared" si="23"/>
        <v>376</v>
      </c>
      <c r="B220" s="31">
        <v>2.137</v>
      </c>
      <c r="C220" s="32">
        <v>41.463000000000001</v>
      </c>
      <c r="D220" s="33">
        <v>2996.3</v>
      </c>
      <c r="E220" s="4"/>
      <c r="F220" s="29">
        <v>175</v>
      </c>
      <c r="G220" s="29">
        <v>8.8000000000000007</v>
      </c>
      <c r="H220" s="29">
        <v>335929</v>
      </c>
      <c r="I220" s="4"/>
      <c r="J220" s="29">
        <v>2093</v>
      </c>
      <c r="K220" s="29">
        <v>84</v>
      </c>
      <c r="L220" s="29">
        <v>2131</v>
      </c>
      <c r="M220" s="29">
        <v>82</v>
      </c>
      <c r="N220" s="4"/>
      <c r="O220" s="5">
        <f t="shared" si="24"/>
        <v>4333.2421620879986</v>
      </c>
      <c r="P220" s="1">
        <f t="shared" si="25"/>
        <v>6.2304832271104903E-3</v>
      </c>
      <c r="Q220" s="1">
        <f t="shared" si="26"/>
        <v>2.5005283854624043E-4</v>
      </c>
      <c r="R220" s="1">
        <f t="shared" si="27"/>
        <v>6.343602368357599E-3</v>
      </c>
      <c r="S220" s="1">
        <f t="shared" si="28"/>
        <v>2.440991995332347E-4</v>
      </c>
    </row>
    <row r="221" spans="1:21" x14ac:dyDescent="0.2">
      <c r="A221" s="1">
        <f t="shared" si="23"/>
        <v>377</v>
      </c>
      <c r="B221" s="31">
        <v>2.1362000000000001</v>
      </c>
      <c r="C221" s="32">
        <v>41.451999999999998</v>
      </c>
      <c r="D221" s="33">
        <v>2995.59</v>
      </c>
      <c r="E221" s="4"/>
      <c r="F221" s="29">
        <v>175</v>
      </c>
      <c r="G221" s="29">
        <v>8.3000000000000007</v>
      </c>
      <c r="H221" s="29">
        <v>222073</v>
      </c>
      <c r="I221" s="4"/>
      <c r="J221" s="29">
        <v>2114</v>
      </c>
      <c r="K221" s="29">
        <v>75</v>
      </c>
      <c r="L221" s="29">
        <v>2112</v>
      </c>
      <c r="M221" s="29">
        <v>74</v>
      </c>
      <c r="N221" s="4"/>
      <c r="O221" s="5">
        <f t="shared" si="24"/>
        <v>4331.1888046665417</v>
      </c>
      <c r="P221" s="1">
        <f t="shared" si="25"/>
        <v>9.5193922719105876E-3</v>
      </c>
      <c r="Q221" s="1">
        <f t="shared" si="26"/>
        <v>3.3772678353514383E-4</v>
      </c>
      <c r="R221" s="1">
        <f t="shared" si="27"/>
        <v>9.5103862243496508E-3</v>
      </c>
      <c r="S221" s="1">
        <f t="shared" si="28"/>
        <v>3.3322375975467525E-4</v>
      </c>
      <c r="T221" s="41"/>
      <c r="U221" s="48"/>
    </row>
    <row r="222" spans="1:21" x14ac:dyDescent="0.2">
      <c r="A222" s="1">
        <f t="shared" si="23"/>
        <v>378</v>
      </c>
      <c r="B222" s="31">
        <v>2.1353</v>
      </c>
      <c r="C222" s="32">
        <v>41.441000000000003</v>
      </c>
      <c r="D222" s="33">
        <v>2994.86</v>
      </c>
      <c r="E222" s="4"/>
      <c r="F222" s="29">
        <v>175</v>
      </c>
      <c r="G222" s="29">
        <v>8</v>
      </c>
      <c r="H222" s="29">
        <v>184648</v>
      </c>
      <c r="I222" s="4"/>
      <c r="J222" s="29">
        <v>2522</v>
      </c>
      <c r="K222" s="29">
        <v>78</v>
      </c>
      <c r="L222" s="29">
        <v>2595</v>
      </c>
      <c r="M222" s="29">
        <v>76</v>
      </c>
      <c r="N222" s="4"/>
      <c r="O222" s="5">
        <f t="shared" si="24"/>
        <v>4329.0781135643965</v>
      </c>
      <c r="P222" s="1">
        <f t="shared" si="25"/>
        <v>1.3658420345738919E-2</v>
      </c>
      <c r="Q222" s="1">
        <f t="shared" si="26"/>
        <v>4.2242537151769853E-4</v>
      </c>
      <c r="R222" s="1">
        <f t="shared" si="27"/>
        <v>1.4053767167800355E-2</v>
      </c>
      <c r="S222" s="1">
        <f t="shared" si="28"/>
        <v>4.1159395173519345E-4</v>
      </c>
    </row>
    <row r="223" spans="1:21" x14ac:dyDescent="0.2">
      <c r="A223" s="1">
        <f t="shared" si="23"/>
        <v>379</v>
      </c>
      <c r="B223" s="31">
        <v>2.1339999999999999</v>
      </c>
      <c r="C223" s="32">
        <v>41.432000000000002</v>
      </c>
      <c r="D223" s="33">
        <v>2994.18</v>
      </c>
      <c r="E223" s="4"/>
      <c r="F223" s="29">
        <v>200</v>
      </c>
      <c r="G223" s="29">
        <v>8.9</v>
      </c>
      <c r="H223" s="29">
        <v>132695</v>
      </c>
      <c r="I223" s="4"/>
      <c r="J223" s="29">
        <v>2771</v>
      </c>
      <c r="K223" s="29">
        <v>75</v>
      </c>
      <c r="L223" s="29">
        <v>2565</v>
      </c>
      <c r="M223" s="29">
        <v>73</v>
      </c>
      <c r="N223" s="4"/>
      <c r="O223" s="5">
        <f t="shared" si="24"/>
        <v>4327.1124531214982</v>
      </c>
      <c r="P223" s="1">
        <f t="shared" si="25"/>
        <v>2.088247484833641E-2</v>
      </c>
      <c r="Q223" s="1">
        <f t="shared" si="26"/>
        <v>5.6520592335807679E-4</v>
      </c>
      <c r="R223" s="1">
        <f t="shared" si="27"/>
        <v>1.9330042578846227E-2</v>
      </c>
      <c r="S223" s="1">
        <f t="shared" si="28"/>
        <v>5.5013376540186142E-4</v>
      </c>
    </row>
    <row r="224" spans="1:21" x14ac:dyDescent="0.2">
      <c r="A224" s="1">
        <f t="shared" si="23"/>
        <v>380</v>
      </c>
      <c r="B224" s="31">
        <v>2.1332</v>
      </c>
      <c r="C224" s="32">
        <v>41.421999999999997</v>
      </c>
      <c r="D224" s="33">
        <v>2993.52</v>
      </c>
      <c r="E224" s="4"/>
      <c r="F224" s="29">
        <v>200</v>
      </c>
      <c r="G224" s="29">
        <v>8.8000000000000007</v>
      </c>
      <c r="H224" s="29">
        <v>102779</v>
      </c>
      <c r="I224" s="4"/>
      <c r="J224" s="29">
        <v>2782</v>
      </c>
      <c r="K224" s="29">
        <v>73</v>
      </c>
      <c r="L224" s="29">
        <v>2528</v>
      </c>
      <c r="M224" s="29">
        <v>69</v>
      </c>
      <c r="N224" s="4"/>
      <c r="O224" s="5">
        <f t="shared" si="24"/>
        <v>4325.2050330865886</v>
      </c>
      <c r="P224" s="1">
        <f t="shared" si="25"/>
        <v>2.7067786220920615E-2</v>
      </c>
      <c r="Q224" s="1">
        <f t="shared" si="26"/>
        <v>7.102618239134454E-4</v>
      </c>
      <c r="R224" s="1">
        <f t="shared" si="27"/>
        <v>2.4596464258262875E-2</v>
      </c>
      <c r="S224" s="1">
        <f t="shared" si="28"/>
        <v>6.7134336780859903E-4</v>
      </c>
    </row>
    <row r="225" spans="1:21" x14ac:dyDescent="0.2">
      <c r="A225" s="1">
        <f t="shared" si="23"/>
        <v>381</v>
      </c>
      <c r="B225" s="31">
        <v>2.1326000000000001</v>
      </c>
      <c r="C225" s="32">
        <v>41.411000000000001</v>
      </c>
      <c r="D225" s="33">
        <v>2992.75</v>
      </c>
      <c r="E225" s="4"/>
      <c r="F225" s="29">
        <v>175</v>
      </c>
      <c r="G225" s="29">
        <v>8.6999999999999993</v>
      </c>
      <c r="H225" s="29">
        <v>78519</v>
      </c>
      <c r="I225" s="4"/>
      <c r="J225" s="29">
        <v>2513</v>
      </c>
      <c r="K225" s="29">
        <v>68</v>
      </c>
      <c r="L225" s="29">
        <v>2417</v>
      </c>
      <c r="M225" s="29">
        <v>65</v>
      </c>
      <c r="N225" s="4"/>
      <c r="O225" s="5">
        <f t="shared" si="24"/>
        <v>4322.9802411707533</v>
      </c>
      <c r="P225" s="1">
        <f t="shared" si="25"/>
        <v>3.2004992422216279E-2</v>
      </c>
      <c r="Q225" s="1">
        <f t="shared" si="26"/>
        <v>8.6603242527286389E-4</v>
      </c>
      <c r="R225" s="1">
        <f t="shared" si="27"/>
        <v>3.0782358410066352E-2</v>
      </c>
      <c r="S225" s="1">
        <f t="shared" si="28"/>
        <v>8.2782511239317877E-4</v>
      </c>
    </row>
    <row r="226" spans="1:21" x14ac:dyDescent="0.2">
      <c r="A226" s="1">
        <f t="shared" si="23"/>
        <v>382</v>
      </c>
      <c r="B226" s="31">
        <v>2.1318999999999999</v>
      </c>
      <c r="C226" s="32">
        <v>41.402000000000001</v>
      </c>
      <c r="D226" s="33">
        <v>2992.12</v>
      </c>
      <c r="E226" s="4"/>
      <c r="F226" s="29">
        <v>200</v>
      </c>
      <c r="G226" s="29">
        <v>8.9</v>
      </c>
      <c r="H226" s="29">
        <v>70110</v>
      </c>
      <c r="I226" s="4"/>
      <c r="J226" s="29">
        <v>2588</v>
      </c>
      <c r="K226" s="29">
        <v>68</v>
      </c>
      <c r="L226" s="29">
        <v>2229</v>
      </c>
      <c r="M226" s="29">
        <v>64</v>
      </c>
      <c r="N226" s="4"/>
      <c r="O226" s="5">
        <f t="shared" si="24"/>
        <v>4321.1603825831417</v>
      </c>
      <c r="P226" s="1">
        <f t="shared" si="25"/>
        <v>3.6913421765796608E-2</v>
      </c>
      <c r="Q226" s="1">
        <f t="shared" si="26"/>
        <v>9.6990443588646413E-4</v>
      </c>
      <c r="R226" s="1">
        <f t="shared" si="27"/>
        <v>3.1792896876337184E-2</v>
      </c>
      <c r="S226" s="1">
        <f t="shared" si="28"/>
        <v>9.128512337754956E-4</v>
      </c>
    </row>
    <row r="227" spans="1:21" x14ac:dyDescent="0.2">
      <c r="A227" s="1">
        <f t="shared" si="23"/>
        <v>383</v>
      </c>
      <c r="B227" s="31">
        <v>2.1309</v>
      </c>
      <c r="C227" s="32">
        <v>41.392000000000003</v>
      </c>
      <c r="D227" s="33">
        <v>2991.43</v>
      </c>
      <c r="E227" s="4"/>
      <c r="F227" s="29">
        <v>200</v>
      </c>
      <c r="G227" s="29">
        <v>9</v>
      </c>
      <c r="H227" s="29">
        <v>59250</v>
      </c>
      <c r="I227" s="4"/>
      <c r="J227" s="29">
        <v>2365</v>
      </c>
      <c r="K227" s="29">
        <v>65</v>
      </c>
      <c r="L227" s="29">
        <v>2243</v>
      </c>
      <c r="M227" s="29">
        <v>62</v>
      </c>
      <c r="N227" s="4"/>
      <c r="O227" s="5">
        <f t="shared" si="24"/>
        <v>4319.1676437378474</v>
      </c>
      <c r="P227" s="1">
        <f t="shared" si="25"/>
        <v>3.991561181434599E-2</v>
      </c>
      <c r="Q227" s="1">
        <f t="shared" si="26"/>
        <v>1.0970464135021097E-3</v>
      </c>
      <c r="R227" s="1">
        <f t="shared" si="27"/>
        <v>3.7856540084388185E-2</v>
      </c>
      <c r="S227" s="1">
        <f t="shared" si="28"/>
        <v>1.0464135021097047E-3</v>
      </c>
      <c r="T227" s="41"/>
      <c r="U227" s="48"/>
    </row>
    <row r="228" spans="1:21" x14ac:dyDescent="0.2">
      <c r="A228" s="1">
        <f t="shared" si="23"/>
        <v>384</v>
      </c>
      <c r="B228" s="31">
        <v>2.13</v>
      </c>
      <c r="C228" s="32">
        <v>41.381999999999998</v>
      </c>
      <c r="D228" s="33">
        <v>2990.75</v>
      </c>
      <c r="E228" s="4"/>
      <c r="F228" s="29">
        <v>200</v>
      </c>
      <c r="G228" s="29">
        <v>9</v>
      </c>
      <c r="H228" s="29">
        <v>67714</v>
      </c>
      <c r="I228" s="4"/>
      <c r="J228" s="29">
        <v>2710</v>
      </c>
      <c r="K228" s="29">
        <v>70</v>
      </c>
      <c r="L228" s="29">
        <v>2518</v>
      </c>
      <c r="M228" s="29">
        <v>67</v>
      </c>
      <c r="N228" s="4"/>
      <c r="O228" s="5">
        <f t="shared" si="24"/>
        <v>4317.204234812828</v>
      </c>
      <c r="P228" s="1">
        <f t="shared" si="25"/>
        <v>4.0021265912514398E-2</v>
      </c>
      <c r="Q228" s="1">
        <f t="shared" si="26"/>
        <v>1.0337596361166082E-3</v>
      </c>
      <c r="R228" s="1">
        <f t="shared" si="27"/>
        <v>3.7185810910594558E-2</v>
      </c>
      <c r="S228" s="1">
        <f t="shared" si="28"/>
        <v>9.8945565171161065E-4</v>
      </c>
    </row>
    <row r="229" spans="1:21" x14ac:dyDescent="0.2">
      <c r="A229" s="1">
        <f t="shared" si="23"/>
        <v>385</v>
      </c>
      <c r="B229" s="31">
        <v>2.1291000000000002</v>
      </c>
      <c r="C229" s="32">
        <v>41.372</v>
      </c>
      <c r="D229" s="33">
        <v>2990.03</v>
      </c>
      <c r="E229" s="4"/>
      <c r="F229" s="29">
        <v>200</v>
      </c>
      <c r="G229" s="29">
        <v>8.6999999999999993</v>
      </c>
      <c r="H229" s="29">
        <v>59021</v>
      </c>
      <c r="I229" s="4"/>
      <c r="J229" s="29">
        <v>2434</v>
      </c>
      <c r="K229" s="29">
        <v>65</v>
      </c>
      <c r="L229" s="29">
        <v>2318</v>
      </c>
      <c r="M229" s="29">
        <v>64</v>
      </c>
      <c r="N229" s="4"/>
      <c r="O229" s="5">
        <f t="shared" si="24"/>
        <v>4315.1258177676336</v>
      </c>
      <c r="P229" s="1">
        <f t="shared" si="25"/>
        <v>4.1239558801104692E-2</v>
      </c>
      <c r="Q229" s="1">
        <f t="shared" si="26"/>
        <v>1.1013029260771589E-3</v>
      </c>
      <c r="R229" s="1">
        <f t="shared" si="27"/>
        <v>3.9274156656105452E-2</v>
      </c>
      <c r="S229" s="1">
        <f t="shared" si="28"/>
        <v>1.0843598041375103E-3</v>
      </c>
    </row>
    <row r="230" spans="1:21" x14ac:dyDescent="0.2">
      <c r="A230" s="1">
        <f t="shared" si="23"/>
        <v>386</v>
      </c>
      <c r="B230" s="31">
        <v>2.1278000000000001</v>
      </c>
      <c r="C230" s="32">
        <v>41.362000000000002</v>
      </c>
      <c r="D230" s="33">
        <v>2989.33</v>
      </c>
      <c r="E230" s="4"/>
      <c r="F230" s="29">
        <v>200</v>
      </c>
      <c r="G230" s="29">
        <v>8.9</v>
      </c>
      <c r="H230" s="29">
        <v>62276</v>
      </c>
      <c r="I230" s="4"/>
      <c r="J230" s="29">
        <v>2753</v>
      </c>
      <c r="K230" s="29">
        <v>68</v>
      </c>
      <c r="L230" s="29">
        <v>2407</v>
      </c>
      <c r="M230" s="29">
        <v>64</v>
      </c>
      <c r="N230" s="4"/>
      <c r="O230" s="5">
        <f t="shared" si="24"/>
        <v>4313.1056142944635</v>
      </c>
      <c r="P230" s="1">
        <f t="shared" si="25"/>
        <v>4.4206435866144263E-2</v>
      </c>
      <c r="Q230" s="1">
        <f t="shared" si="26"/>
        <v>1.0919134176889975E-3</v>
      </c>
      <c r="R230" s="1">
        <f t="shared" si="27"/>
        <v>3.8650523476138482E-2</v>
      </c>
      <c r="S230" s="1">
        <f t="shared" si="28"/>
        <v>1.0276832166484682E-3</v>
      </c>
    </row>
    <row r="231" spans="1:21" x14ac:dyDescent="0.2">
      <c r="A231" s="1">
        <f t="shared" si="23"/>
        <v>387</v>
      </c>
      <c r="B231" s="31">
        <v>2.1265000000000001</v>
      </c>
      <c r="C231" s="32">
        <v>41.351999999999997</v>
      </c>
      <c r="D231" s="33">
        <v>2988.66</v>
      </c>
      <c r="E231" s="4"/>
      <c r="F231" s="29">
        <v>175</v>
      </c>
      <c r="G231" s="29">
        <v>8.8000000000000007</v>
      </c>
      <c r="H231" s="29">
        <v>64733</v>
      </c>
      <c r="I231" s="4"/>
      <c r="J231" s="29">
        <v>2607</v>
      </c>
      <c r="K231" s="29">
        <v>69</v>
      </c>
      <c r="L231" s="29">
        <v>2409</v>
      </c>
      <c r="M231" s="29">
        <v>65</v>
      </c>
      <c r="N231" s="4"/>
      <c r="O231" s="5">
        <f t="shared" si="24"/>
        <v>4311.1724340048413</v>
      </c>
      <c r="P231" s="1">
        <f t="shared" si="25"/>
        <v>4.0273121900730693E-2</v>
      </c>
      <c r="Q231" s="1">
        <f t="shared" si="26"/>
        <v>1.0659169202725039E-3</v>
      </c>
      <c r="R231" s="1">
        <f t="shared" si="27"/>
        <v>3.7214403781687853E-2</v>
      </c>
      <c r="S231" s="1">
        <f t="shared" si="28"/>
        <v>1.0041246350393153E-3</v>
      </c>
    </row>
    <row r="232" spans="1:21" x14ac:dyDescent="0.2">
      <c r="A232" s="1">
        <f t="shared" si="23"/>
        <v>388</v>
      </c>
      <c r="B232" s="31">
        <v>2.1255000000000002</v>
      </c>
      <c r="C232" s="32">
        <v>41.343000000000004</v>
      </c>
      <c r="D232" s="33">
        <v>2988.01</v>
      </c>
      <c r="E232" s="4"/>
      <c r="F232" s="29">
        <v>200</v>
      </c>
      <c r="G232" s="29">
        <v>8.9</v>
      </c>
      <c r="H232" s="29">
        <v>57486</v>
      </c>
      <c r="I232" s="4"/>
      <c r="J232" s="29">
        <v>2353</v>
      </c>
      <c r="K232" s="29">
        <v>67</v>
      </c>
      <c r="L232" s="29">
        <v>2232</v>
      </c>
      <c r="M232" s="29">
        <v>63</v>
      </c>
      <c r="N232" s="4"/>
      <c r="O232" s="5">
        <f t="shared" si="24"/>
        <v>4309.2973747128317</v>
      </c>
      <c r="P232" s="1">
        <f t="shared" si="25"/>
        <v>4.0931705110809589E-2</v>
      </c>
      <c r="Q232" s="1">
        <f t="shared" si="26"/>
        <v>1.1655011655011655E-3</v>
      </c>
      <c r="R232" s="1">
        <f t="shared" si="27"/>
        <v>3.8826844796994053E-2</v>
      </c>
      <c r="S232" s="1">
        <f t="shared" si="28"/>
        <v>1.0959190063667675E-3</v>
      </c>
      <c r="T232" s="41"/>
      <c r="U232" s="48"/>
    </row>
    <row r="233" spans="1:21" x14ac:dyDescent="0.2">
      <c r="A233" s="1">
        <f t="shared" si="23"/>
        <v>389</v>
      </c>
      <c r="B233" s="31">
        <v>2.1244999999999998</v>
      </c>
      <c r="C233" s="32">
        <v>41.332999999999998</v>
      </c>
      <c r="D233" s="33">
        <v>2987.3</v>
      </c>
      <c r="E233" s="4"/>
      <c r="F233" s="29">
        <v>200</v>
      </c>
      <c r="G233" s="29">
        <v>8.8000000000000007</v>
      </c>
      <c r="H233" s="29">
        <v>57111</v>
      </c>
      <c r="I233" s="4"/>
      <c r="J233" s="29">
        <v>2381</v>
      </c>
      <c r="K233" s="29">
        <v>66</v>
      </c>
      <c r="L233" s="29">
        <v>2237</v>
      </c>
      <c r="M233" s="29">
        <v>62</v>
      </c>
      <c r="N233" s="4"/>
      <c r="O233" s="5">
        <f t="shared" si="24"/>
        <v>4307.249699082271</v>
      </c>
      <c r="P233" s="1">
        <f t="shared" si="25"/>
        <v>4.1690742588993364E-2</v>
      </c>
      <c r="Q233" s="1">
        <f t="shared" si="26"/>
        <v>1.1556442716814624E-3</v>
      </c>
      <c r="R233" s="1">
        <f t="shared" si="27"/>
        <v>3.9169336905324717E-2</v>
      </c>
      <c r="S233" s="1">
        <f t="shared" si="28"/>
        <v>1.085605224912889E-3</v>
      </c>
    </row>
    <row r="234" spans="1:21" x14ac:dyDescent="0.2">
      <c r="A234" s="1">
        <f t="shared" si="23"/>
        <v>390</v>
      </c>
      <c r="B234" s="31">
        <v>2.1238000000000001</v>
      </c>
      <c r="C234" s="32">
        <v>41.323</v>
      </c>
      <c r="D234" s="33">
        <v>2986.6</v>
      </c>
      <c r="E234" s="4"/>
      <c r="F234" s="29">
        <v>200</v>
      </c>
      <c r="G234" s="29">
        <v>8.8000000000000007</v>
      </c>
      <c r="H234" s="29">
        <v>62619</v>
      </c>
      <c r="I234" s="4"/>
      <c r="J234" s="29">
        <v>2651</v>
      </c>
      <c r="K234" s="29">
        <v>69</v>
      </c>
      <c r="L234" s="29">
        <v>2567</v>
      </c>
      <c r="M234" s="29">
        <v>68</v>
      </c>
      <c r="N234" s="4"/>
      <c r="O234" s="5">
        <f t="shared" si="24"/>
        <v>4305.2313403401358</v>
      </c>
      <c r="P234" s="1">
        <f t="shared" si="25"/>
        <v>4.2335393410945561E-2</v>
      </c>
      <c r="Q234" s="1">
        <f t="shared" si="26"/>
        <v>1.1019019786326833E-3</v>
      </c>
      <c r="R234" s="1">
        <f t="shared" si="27"/>
        <v>4.099394752391447E-2</v>
      </c>
      <c r="S234" s="1">
        <f t="shared" si="28"/>
        <v>1.0859323847394562E-3</v>
      </c>
    </row>
    <row r="235" spans="1:21" x14ac:dyDescent="0.2">
      <c r="A235" s="1">
        <f t="shared" si="23"/>
        <v>391</v>
      </c>
      <c r="B235" s="31">
        <v>2.1229</v>
      </c>
      <c r="C235" s="32">
        <v>41.311999999999998</v>
      </c>
      <c r="D235" s="33">
        <v>2985.86</v>
      </c>
      <c r="E235" s="4"/>
      <c r="F235" s="29">
        <v>175</v>
      </c>
      <c r="G235" s="29">
        <v>8.4</v>
      </c>
      <c r="H235" s="29">
        <v>66860</v>
      </c>
      <c r="I235" s="4"/>
      <c r="J235" s="29">
        <v>3182</v>
      </c>
      <c r="K235" s="29">
        <v>74</v>
      </c>
      <c r="L235" s="29">
        <v>2897</v>
      </c>
      <c r="M235" s="29">
        <v>71</v>
      </c>
      <c r="N235" s="4"/>
      <c r="O235" s="5">
        <f t="shared" si="24"/>
        <v>4303.0981611364932</v>
      </c>
      <c r="P235" s="1">
        <f t="shared" si="25"/>
        <v>4.759198324857912E-2</v>
      </c>
      <c r="Q235" s="1">
        <f t="shared" si="26"/>
        <v>1.1067903081064911E-3</v>
      </c>
      <c r="R235" s="1">
        <f t="shared" si="27"/>
        <v>4.3329344899790609E-2</v>
      </c>
      <c r="S235" s="1">
        <f t="shared" si="28"/>
        <v>1.0619204307508226E-3</v>
      </c>
    </row>
    <row r="236" spans="1:21" x14ac:dyDescent="0.2">
      <c r="A236" s="1">
        <f t="shared" ref="A236:A267" si="29">A235+1</f>
        <v>392</v>
      </c>
      <c r="B236" s="31">
        <v>2.1215999999999999</v>
      </c>
      <c r="C236" s="32">
        <v>41.302</v>
      </c>
      <c r="D236" s="33">
        <v>2985.15</v>
      </c>
      <c r="E236" s="4"/>
      <c r="F236" s="29">
        <v>175</v>
      </c>
      <c r="G236" s="29">
        <v>8.6999999999999993</v>
      </c>
      <c r="H236" s="29">
        <v>56833</v>
      </c>
      <c r="I236" s="4"/>
      <c r="J236" s="29">
        <v>2639</v>
      </c>
      <c r="K236" s="29">
        <v>67</v>
      </c>
      <c r="L236" s="29">
        <v>2499</v>
      </c>
      <c r="M236" s="29">
        <v>66</v>
      </c>
      <c r="N236" s="4"/>
      <c r="O236" s="5">
        <f t="shared" si="24"/>
        <v>4301.0519590705189</v>
      </c>
      <c r="P236" s="1">
        <f t="shared" si="25"/>
        <v>4.6434289937184382E-2</v>
      </c>
      <c r="Q236" s="1">
        <f t="shared" si="26"/>
        <v>1.1788925448243098E-3</v>
      </c>
      <c r="R236" s="1">
        <f t="shared" si="27"/>
        <v>4.3970932380835076E-2</v>
      </c>
      <c r="S236" s="1">
        <f t="shared" si="28"/>
        <v>1.1612971337075291E-3</v>
      </c>
    </row>
    <row r="237" spans="1:21" x14ac:dyDescent="0.2">
      <c r="A237" s="1">
        <f t="shared" si="29"/>
        <v>393</v>
      </c>
      <c r="B237" s="31">
        <v>2.1208999999999998</v>
      </c>
      <c r="C237" s="32">
        <v>41.292000000000002</v>
      </c>
      <c r="D237" s="33">
        <v>2984.47</v>
      </c>
      <c r="E237" s="4"/>
      <c r="F237" s="29">
        <v>175</v>
      </c>
      <c r="G237" s="29">
        <v>8.4</v>
      </c>
      <c r="H237" s="29">
        <v>77546</v>
      </c>
      <c r="I237" s="4"/>
      <c r="J237" s="29">
        <v>2445</v>
      </c>
      <c r="K237" s="29">
        <v>68</v>
      </c>
      <c r="L237" s="29">
        <v>2259</v>
      </c>
      <c r="M237" s="29">
        <v>65</v>
      </c>
      <c r="N237" s="4"/>
      <c r="O237" s="5">
        <f t="shared" si="24"/>
        <v>4299.0926724581177</v>
      </c>
      <c r="P237" s="1">
        <f t="shared" si="25"/>
        <v>3.1529672710391254E-2</v>
      </c>
      <c r="Q237" s="1">
        <f t="shared" si="26"/>
        <v>8.7689887292703684E-4</v>
      </c>
      <c r="R237" s="1">
        <f t="shared" si="27"/>
        <v>2.9131096381502592E-2</v>
      </c>
      <c r="S237" s="1">
        <f t="shared" si="28"/>
        <v>8.3821215794496165E-4</v>
      </c>
    </row>
    <row r="238" spans="1:21" x14ac:dyDescent="0.2">
      <c r="A238" s="1">
        <f t="shared" si="29"/>
        <v>394</v>
      </c>
      <c r="B238" s="31">
        <v>2.1206</v>
      </c>
      <c r="C238" s="32">
        <v>41.287999999999997</v>
      </c>
      <c r="D238" s="33">
        <v>2984.12</v>
      </c>
      <c r="E238" s="4"/>
      <c r="F238" s="29">
        <v>175</v>
      </c>
      <c r="G238" s="29">
        <v>8.4</v>
      </c>
      <c r="H238" s="29">
        <v>114787</v>
      </c>
      <c r="I238" s="4"/>
      <c r="J238" s="29">
        <v>2257</v>
      </c>
      <c r="K238" s="29">
        <v>70</v>
      </c>
      <c r="L238" s="29">
        <v>2061</v>
      </c>
      <c r="M238" s="29">
        <v>69</v>
      </c>
      <c r="N238" s="4"/>
      <c r="O238" s="5">
        <f t="shared" si="24"/>
        <v>4298.0843901128565</v>
      </c>
      <c r="P238" s="1">
        <f t="shared" si="25"/>
        <v>1.9662505335970103E-2</v>
      </c>
      <c r="Q238" s="1">
        <f t="shared" si="26"/>
        <v>6.0982515441644093E-4</v>
      </c>
      <c r="R238" s="1">
        <f t="shared" si="27"/>
        <v>1.7954994903604065E-2</v>
      </c>
      <c r="S238" s="1">
        <f t="shared" si="28"/>
        <v>6.0111336649620601E-4</v>
      </c>
    </row>
    <row r="239" spans="1:21" x14ac:dyDescent="0.2">
      <c r="A239" s="1">
        <f t="shared" si="29"/>
        <v>395</v>
      </c>
      <c r="B239" s="31">
        <v>2.1196000000000002</v>
      </c>
      <c r="C239" s="32">
        <v>41.283000000000001</v>
      </c>
      <c r="D239" s="33">
        <v>2983.82</v>
      </c>
      <c r="E239" s="4"/>
      <c r="F239" s="29">
        <v>175</v>
      </c>
      <c r="G239" s="29">
        <v>8.9</v>
      </c>
      <c r="H239" s="29">
        <v>308023</v>
      </c>
      <c r="I239" s="4"/>
      <c r="J239" s="29">
        <v>2038</v>
      </c>
      <c r="K239" s="29">
        <v>84</v>
      </c>
      <c r="L239" s="29">
        <v>1764</v>
      </c>
      <c r="M239" s="29">
        <v>79</v>
      </c>
      <c r="N239" s="4"/>
      <c r="O239" s="5">
        <f t="shared" si="24"/>
        <v>4297.2202422215632</v>
      </c>
      <c r="P239" s="1">
        <f t="shared" si="25"/>
        <v>6.6163890358836843E-3</v>
      </c>
      <c r="Q239" s="1">
        <f t="shared" si="26"/>
        <v>2.7270690825035795E-4</v>
      </c>
      <c r="R239" s="1">
        <f t="shared" si="27"/>
        <v>5.7268450732575167E-3</v>
      </c>
      <c r="S239" s="1">
        <f t="shared" si="28"/>
        <v>2.5647435418783664E-4</v>
      </c>
    </row>
    <row r="240" spans="1:21" x14ac:dyDescent="0.2">
      <c r="A240" s="1">
        <f t="shared" si="29"/>
        <v>396</v>
      </c>
      <c r="B240" s="31">
        <v>2.1190000000000002</v>
      </c>
      <c r="C240" s="32">
        <v>41.277999999999999</v>
      </c>
      <c r="D240" s="33">
        <v>2983.45</v>
      </c>
      <c r="E240" s="4"/>
      <c r="F240" s="29">
        <v>175</v>
      </c>
      <c r="G240" s="29">
        <v>8.8000000000000007</v>
      </c>
      <c r="H240" s="29">
        <v>394048</v>
      </c>
      <c r="I240" s="4"/>
      <c r="J240" s="29">
        <v>1491</v>
      </c>
      <c r="K240" s="29">
        <v>82</v>
      </c>
      <c r="L240" s="29">
        <v>1471</v>
      </c>
      <c r="M240" s="29">
        <v>80</v>
      </c>
      <c r="N240" s="4"/>
      <c r="O240" s="5">
        <f t="shared" si="24"/>
        <v>4296.1545794740068</v>
      </c>
      <c r="P240" s="1">
        <f t="shared" si="25"/>
        <v>3.7838029884684097E-3</v>
      </c>
      <c r="Q240" s="1">
        <f t="shared" si="26"/>
        <v>2.0809647555627742E-4</v>
      </c>
      <c r="R240" s="1">
        <f t="shared" si="27"/>
        <v>3.7330477505278545E-3</v>
      </c>
      <c r="S240" s="1">
        <f t="shared" si="28"/>
        <v>2.0302095176222187E-4</v>
      </c>
    </row>
    <row r="241" spans="1:21" x14ac:dyDescent="0.2">
      <c r="A241" s="1">
        <f t="shared" si="29"/>
        <v>397</v>
      </c>
      <c r="B241" s="31">
        <v>2.1187</v>
      </c>
      <c r="C241" s="32">
        <v>41.273000000000003</v>
      </c>
      <c r="D241" s="33">
        <v>2983.1</v>
      </c>
      <c r="E241" s="4"/>
      <c r="F241" s="29">
        <v>175</v>
      </c>
      <c r="G241" s="29">
        <v>8.8000000000000007</v>
      </c>
      <c r="H241" s="29">
        <v>482232</v>
      </c>
      <c r="I241" s="4"/>
      <c r="J241" s="29">
        <v>1658</v>
      </c>
      <c r="K241" s="29">
        <v>88</v>
      </c>
      <c r="L241" s="29">
        <v>1704</v>
      </c>
      <c r="M241" s="29">
        <v>91</v>
      </c>
      <c r="N241" s="4"/>
      <c r="O241" s="5">
        <f t="shared" si="24"/>
        <v>4295.1466417488291</v>
      </c>
      <c r="P241" s="1">
        <f t="shared" si="25"/>
        <v>3.4381791336949852E-3</v>
      </c>
      <c r="Q241" s="1">
        <f t="shared" si="26"/>
        <v>1.8248477911046964E-4</v>
      </c>
      <c r="R241" s="1">
        <f t="shared" si="27"/>
        <v>3.5335689045936395E-3</v>
      </c>
      <c r="S241" s="1">
        <f t="shared" si="28"/>
        <v>1.8870585112559928E-4</v>
      </c>
    </row>
    <row r="242" spans="1:21" x14ac:dyDescent="0.2">
      <c r="A242" s="1">
        <f t="shared" si="29"/>
        <v>398</v>
      </c>
      <c r="B242" s="31">
        <v>2.1183000000000001</v>
      </c>
      <c r="C242" s="32">
        <v>41.268999999999998</v>
      </c>
      <c r="D242" s="33">
        <v>2982.77</v>
      </c>
      <c r="E242" s="4"/>
      <c r="F242" s="29">
        <v>175</v>
      </c>
      <c r="G242" s="29">
        <v>8.6999999999999993</v>
      </c>
      <c r="H242" s="29">
        <v>521351</v>
      </c>
      <c r="I242" s="4"/>
      <c r="J242" s="29">
        <v>1429</v>
      </c>
      <c r="K242" s="29">
        <v>87</v>
      </c>
      <c r="L242" s="29">
        <v>1503</v>
      </c>
      <c r="M242" s="29">
        <v>91</v>
      </c>
      <c r="N242" s="4"/>
      <c r="O242" s="5">
        <f t="shared" si="24"/>
        <v>4294.196408774259</v>
      </c>
      <c r="P242" s="1">
        <f t="shared" si="25"/>
        <v>2.7409557093014112E-3</v>
      </c>
      <c r="Q242" s="1">
        <f t="shared" si="26"/>
        <v>1.6687414045431963E-4</v>
      </c>
      <c r="R242" s="1">
        <f t="shared" si="27"/>
        <v>2.882894633366005E-3</v>
      </c>
      <c r="S242" s="1">
        <f t="shared" si="28"/>
        <v>1.7454651472808145E-4</v>
      </c>
      <c r="T242" s="41"/>
      <c r="U242" s="48"/>
    </row>
    <row r="243" spans="1:21" x14ac:dyDescent="0.2">
      <c r="A243" s="1">
        <f t="shared" si="29"/>
        <v>399</v>
      </c>
      <c r="B243" s="31">
        <v>2.1177000000000001</v>
      </c>
      <c r="C243" s="32">
        <v>41.264000000000003</v>
      </c>
      <c r="D243" s="33">
        <v>2982.42</v>
      </c>
      <c r="E243" s="4"/>
      <c r="F243" s="29">
        <v>175</v>
      </c>
      <c r="G243" s="29">
        <v>8.3000000000000007</v>
      </c>
      <c r="H243" s="29">
        <v>610532</v>
      </c>
      <c r="I243" s="4"/>
      <c r="J243" s="29">
        <v>1407</v>
      </c>
      <c r="K243" s="29">
        <v>89</v>
      </c>
      <c r="L243" s="29">
        <v>1251</v>
      </c>
      <c r="M243" s="29">
        <v>88</v>
      </c>
      <c r="N243" s="4"/>
      <c r="O243" s="5">
        <f t="shared" si="24"/>
        <v>4293.1887007958039</v>
      </c>
      <c r="P243" s="1">
        <f t="shared" si="25"/>
        <v>2.3045475093852576E-3</v>
      </c>
      <c r="Q243" s="1">
        <f t="shared" si="26"/>
        <v>1.4577450485805821E-4</v>
      </c>
      <c r="R243" s="1">
        <f t="shared" si="27"/>
        <v>2.0490326469374252E-3</v>
      </c>
      <c r="S243" s="1">
        <f t="shared" si="28"/>
        <v>1.4413658907313622E-4</v>
      </c>
    </row>
    <row r="244" spans="1:21" x14ac:dyDescent="0.2">
      <c r="A244" s="1">
        <f t="shared" si="29"/>
        <v>400</v>
      </c>
      <c r="B244" s="31">
        <v>2.1168</v>
      </c>
      <c r="C244" s="32">
        <v>41.253</v>
      </c>
      <c r="D244" s="33">
        <v>2981.7</v>
      </c>
      <c r="E244" s="4"/>
      <c r="F244" s="29">
        <v>175</v>
      </c>
      <c r="G244" s="29">
        <v>8.6</v>
      </c>
      <c r="H244" s="29">
        <v>624919</v>
      </c>
      <c r="I244" s="4"/>
      <c r="J244" s="29">
        <v>1208</v>
      </c>
      <c r="K244" s="29">
        <v>87</v>
      </c>
      <c r="L244" s="29">
        <v>1215</v>
      </c>
      <c r="M244" s="29">
        <v>91</v>
      </c>
      <c r="N244" s="4"/>
      <c r="O244" s="5">
        <f t="shared" si="24"/>
        <v>4291.1160733680117</v>
      </c>
      <c r="P244" s="1">
        <f t="shared" si="25"/>
        <v>1.933050523347826E-3</v>
      </c>
      <c r="Q244" s="1">
        <f t="shared" si="26"/>
        <v>1.3921804265832851E-4</v>
      </c>
      <c r="R244" s="1">
        <f t="shared" si="27"/>
        <v>1.9442519750559673E-3</v>
      </c>
      <c r="S244" s="1">
        <f t="shared" si="28"/>
        <v>1.4561887220583788E-4</v>
      </c>
    </row>
    <row r="245" spans="1:21" x14ac:dyDescent="0.2">
      <c r="A245" s="1">
        <f t="shared" si="29"/>
        <v>401</v>
      </c>
      <c r="B245" s="31">
        <v>1.9825999999999999</v>
      </c>
      <c r="C245" s="32">
        <v>39.881999999999998</v>
      </c>
      <c r="D245" s="33">
        <v>2885.94</v>
      </c>
      <c r="E245" s="4"/>
      <c r="F245" s="29">
        <v>150</v>
      </c>
      <c r="G245" s="29">
        <v>7.8</v>
      </c>
      <c r="H245" s="29">
        <v>534897</v>
      </c>
      <c r="I245" s="4"/>
      <c r="J245" s="29">
        <v>1474</v>
      </c>
      <c r="K245" s="29">
        <v>79</v>
      </c>
      <c r="L245" s="29">
        <v>1463</v>
      </c>
      <c r="M245" s="29">
        <v>81</v>
      </c>
      <c r="N245" s="4"/>
      <c r="O245" s="5">
        <f t="shared" si="24"/>
        <v>4019.9158958305779</v>
      </c>
      <c r="P245" s="1">
        <f t="shared" si="25"/>
        <v>2.7556707179139162E-3</v>
      </c>
      <c r="Q245" s="1">
        <f t="shared" si="26"/>
        <v>1.4769198555983676E-4</v>
      </c>
      <c r="R245" s="1">
        <f t="shared" si="27"/>
        <v>2.7351060110638124E-3</v>
      </c>
      <c r="S245" s="1">
        <f t="shared" si="28"/>
        <v>1.5143102316894655E-4</v>
      </c>
    </row>
    <row r="246" spans="1:21" x14ac:dyDescent="0.2">
      <c r="A246" s="1">
        <f t="shared" si="29"/>
        <v>402</v>
      </c>
      <c r="B246" s="31">
        <v>1.9804999999999999</v>
      </c>
      <c r="C246" s="32">
        <v>39.856999999999999</v>
      </c>
      <c r="D246" s="33">
        <v>2884.2</v>
      </c>
      <c r="E246" s="4"/>
      <c r="F246" s="29">
        <v>150</v>
      </c>
      <c r="G246" s="29">
        <v>7.8</v>
      </c>
      <c r="H246" s="29">
        <v>661474</v>
      </c>
      <c r="I246" s="4"/>
      <c r="J246" s="29">
        <v>2068</v>
      </c>
      <c r="K246" s="29">
        <v>97</v>
      </c>
      <c r="L246" s="29">
        <v>1961</v>
      </c>
      <c r="M246" s="29">
        <v>92</v>
      </c>
      <c r="N246" s="4"/>
      <c r="O246" s="5">
        <f t="shared" si="24"/>
        <v>4015.0699565252003</v>
      </c>
      <c r="P246" s="1">
        <f t="shared" si="25"/>
        <v>3.1263511491003426E-3</v>
      </c>
      <c r="Q246" s="1">
        <f t="shared" si="26"/>
        <v>1.4664219606515147E-4</v>
      </c>
      <c r="R246" s="1">
        <f t="shared" si="27"/>
        <v>2.9645912008635258E-3</v>
      </c>
      <c r="S246" s="1">
        <f t="shared" si="28"/>
        <v>1.3908331997931892E-4</v>
      </c>
    </row>
    <row r="247" spans="1:21" x14ac:dyDescent="0.2">
      <c r="A247" s="1">
        <f t="shared" si="29"/>
        <v>403</v>
      </c>
      <c r="B247" s="31">
        <v>1.9778</v>
      </c>
      <c r="C247" s="32">
        <v>39.826999999999998</v>
      </c>
      <c r="D247" s="33">
        <v>2882.39</v>
      </c>
      <c r="E247" s="4"/>
      <c r="F247" s="29">
        <v>100</v>
      </c>
      <c r="G247" s="29">
        <v>7.2</v>
      </c>
      <c r="H247" s="29">
        <v>484729</v>
      </c>
      <c r="I247" s="4"/>
      <c r="J247" s="29">
        <v>1140</v>
      </c>
      <c r="K247" s="29">
        <v>76</v>
      </c>
      <c r="L247" s="29">
        <v>1215</v>
      </c>
      <c r="M247" s="29">
        <v>77</v>
      </c>
      <c r="N247" s="4"/>
      <c r="O247" s="5">
        <f t="shared" si="24"/>
        <v>4010.0321669779942</v>
      </c>
      <c r="P247" s="1">
        <f t="shared" si="25"/>
        <v>2.3518295790018752E-3</v>
      </c>
      <c r="Q247" s="1">
        <f t="shared" si="26"/>
        <v>1.5678863860012503E-4</v>
      </c>
      <c r="R247" s="1">
        <f t="shared" si="27"/>
        <v>2.5065552091993672E-3</v>
      </c>
      <c r="S247" s="1">
        <f t="shared" si="28"/>
        <v>1.5885164700275826E-4</v>
      </c>
      <c r="T247" s="41"/>
      <c r="U247" s="48"/>
    </row>
    <row r="248" spans="1:21" x14ac:dyDescent="0.2">
      <c r="A248" s="1">
        <f t="shared" si="29"/>
        <v>404</v>
      </c>
      <c r="B248" s="31">
        <v>1.9769000000000001</v>
      </c>
      <c r="C248" s="32">
        <v>39.823</v>
      </c>
      <c r="D248" s="33">
        <v>2882.05</v>
      </c>
      <c r="E248" s="4"/>
      <c r="F248" s="29">
        <v>125</v>
      </c>
      <c r="G248" s="29">
        <v>7.2</v>
      </c>
      <c r="H248" s="29">
        <v>501682</v>
      </c>
      <c r="I248" s="4"/>
      <c r="J248" s="29">
        <v>1387</v>
      </c>
      <c r="K248" s="29">
        <v>83</v>
      </c>
      <c r="L248" s="29">
        <v>1307</v>
      </c>
      <c r="M248" s="29">
        <v>78</v>
      </c>
      <c r="N248" s="4"/>
      <c r="O248" s="5">
        <f t="shared" si="24"/>
        <v>4009.086194695004</v>
      </c>
      <c r="P248" s="1">
        <f t="shared" si="25"/>
        <v>2.7646995507114068E-3</v>
      </c>
      <c r="Q248" s="1">
        <f t="shared" si="26"/>
        <v>1.6544344824012024E-4</v>
      </c>
      <c r="R248" s="1">
        <f t="shared" si="27"/>
        <v>2.6052359861426164E-3</v>
      </c>
      <c r="S248" s="1">
        <f t="shared" si="28"/>
        <v>1.5547697545457084E-4</v>
      </c>
    </row>
    <row r="249" spans="1:21" x14ac:dyDescent="0.2">
      <c r="A249" s="1">
        <f t="shared" si="29"/>
        <v>405</v>
      </c>
      <c r="B249" s="31">
        <v>1.9758</v>
      </c>
      <c r="C249" s="32">
        <v>39.811999999999998</v>
      </c>
      <c r="D249" s="33">
        <v>2881.29</v>
      </c>
      <c r="E249" s="4"/>
      <c r="F249" s="29">
        <v>125</v>
      </c>
      <c r="G249" s="29">
        <v>7</v>
      </c>
      <c r="H249" s="29">
        <v>642027</v>
      </c>
      <c r="I249" s="4"/>
      <c r="J249" s="29">
        <v>1602</v>
      </c>
      <c r="K249" s="29">
        <v>88</v>
      </c>
      <c r="L249" s="29">
        <v>1446</v>
      </c>
      <c r="M249" s="29">
        <v>86</v>
      </c>
      <c r="N249" s="4"/>
      <c r="O249" s="5">
        <f t="shared" si="24"/>
        <v>4006.9720719201227</v>
      </c>
      <c r="P249" s="1">
        <f t="shared" si="25"/>
        <v>2.4952221635538693E-3</v>
      </c>
      <c r="Q249" s="1">
        <f t="shared" si="26"/>
        <v>1.3706588663716635E-4</v>
      </c>
      <c r="R249" s="1">
        <f t="shared" si="27"/>
        <v>2.2522417281516196E-3</v>
      </c>
      <c r="S249" s="1">
        <f t="shared" si="28"/>
        <v>1.3395075284995802E-4</v>
      </c>
    </row>
    <row r="250" spans="1:21" x14ac:dyDescent="0.2">
      <c r="A250" s="1">
        <f t="shared" si="29"/>
        <v>406</v>
      </c>
      <c r="B250" s="31">
        <v>1.9742999999999999</v>
      </c>
      <c r="C250" s="32">
        <v>39.802</v>
      </c>
      <c r="D250" s="33">
        <v>2880.57</v>
      </c>
      <c r="E250" s="4"/>
      <c r="F250" s="29">
        <v>175</v>
      </c>
      <c r="G250" s="29">
        <v>9.1</v>
      </c>
      <c r="H250" s="29">
        <v>619038</v>
      </c>
      <c r="I250" s="4"/>
      <c r="J250" s="29">
        <v>1145</v>
      </c>
      <c r="K250" s="29">
        <v>76</v>
      </c>
      <c r="L250" s="29">
        <v>1434</v>
      </c>
      <c r="M250" s="29">
        <v>84</v>
      </c>
      <c r="N250" s="4"/>
      <c r="O250" s="5">
        <f t="shared" si="24"/>
        <v>4004.9697330887284</v>
      </c>
      <c r="P250" s="1">
        <f t="shared" si="25"/>
        <v>1.8496441252394845E-3</v>
      </c>
      <c r="Q250" s="1">
        <f t="shared" si="26"/>
        <v>1.227711384438435E-4</v>
      </c>
      <c r="R250" s="1">
        <f t="shared" si="27"/>
        <v>2.316497533269363E-3</v>
      </c>
      <c r="S250" s="1">
        <f t="shared" si="28"/>
        <v>1.3569441617477442E-4</v>
      </c>
      <c r="T250" t="s">
        <v>63</v>
      </c>
    </row>
    <row r="251" spans="1:21" x14ac:dyDescent="0.2">
      <c r="A251" s="1">
        <f t="shared" si="29"/>
        <v>407</v>
      </c>
      <c r="B251" s="31">
        <v>1.9731000000000001</v>
      </c>
      <c r="C251" s="32">
        <v>39.790999999999997</v>
      </c>
      <c r="D251" s="33">
        <v>2879.84</v>
      </c>
      <c r="E251" s="4"/>
      <c r="F251" s="29">
        <v>175</v>
      </c>
      <c r="G251" s="29">
        <v>9</v>
      </c>
      <c r="H251" s="29">
        <v>749854</v>
      </c>
      <c r="I251" s="4"/>
      <c r="J251" s="29">
        <v>1272</v>
      </c>
      <c r="K251" s="29">
        <v>83</v>
      </c>
      <c r="L251" s="29">
        <v>1372</v>
      </c>
      <c r="M251" s="29">
        <v>88</v>
      </c>
      <c r="N251" s="4"/>
      <c r="O251" s="5">
        <f t="shared" si="24"/>
        <v>4002.9400948926473</v>
      </c>
      <c r="P251" s="1">
        <f t="shared" si="25"/>
        <v>1.6963302189492888E-3</v>
      </c>
      <c r="Q251" s="1">
        <f t="shared" si="26"/>
        <v>1.1068821397231995E-4</v>
      </c>
      <c r="R251" s="1">
        <f t="shared" si="27"/>
        <v>1.8296895128918429E-3</v>
      </c>
      <c r="S251" s="1">
        <f t="shared" si="28"/>
        <v>1.1735617866944765E-4</v>
      </c>
    </row>
    <row r="252" spans="1:21" x14ac:dyDescent="0.2">
      <c r="A252" s="1">
        <f t="shared" si="29"/>
        <v>408</v>
      </c>
      <c r="B252" s="31">
        <v>1.972</v>
      </c>
      <c r="C252" s="32">
        <v>39.780999999999999</v>
      </c>
      <c r="D252" s="33">
        <v>2879.13</v>
      </c>
      <c r="E252" s="4"/>
      <c r="F252" s="29">
        <v>200</v>
      </c>
      <c r="G252" s="29">
        <v>9.1</v>
      </c>
      <c r="H252" s="29">
        <v>795729</v>
      </c>
      <c r="I252" s="4"/>
      <c r="J252" s="29">
        <v>1002</v>
      </c>
      <c r="K252" s="29">
        <v>70</v>
      </c>
      <c r="L252" s="29">
        <v>1166</v>
      </c>
      <c r="M252" s="29">
        <v>86</v>
      </c>
      <c r="N252" s="4"/>
      <c r="O252" s="5">
        <f t="shared" si="24"/>
        <v>4000.9665566952781</v>
      </c>
      <c r="P252" s="1">
        <f t="shared" si="25"/>
        <v>1.2592226750564577E-3</v>
      </c>
      <c r="Q252" s="1">
        <f t="shared" si="26"/>
        <v>8.7969647958035965E-5</v>
      </c>
      <c r="R252" s="1">
        <f t="shared" si="27"/>
        <v>1.4653229931295706E-3</v>
      </c>
      <c r="S252" s="1">
        <f t="shared" si="28"/>
        <v>1.080769960627299E-4</v>
      </c>
    </row>
    <row r="253" spans="1:21" x14ac:dyDescent="0.2">
      <c r="A253" s="1">
        <f t="shared" si="29"/>
        <v>409</v>
      </c>
      <c r="B253" s="31">
        <v>1.9694</v>
      </c>
      <c r="C253" s="32">
        <v>39.755000000000003</v>
      </c>
      <c r="D253" s="33">
        <v>2877.35</v>
      </c>
      <c r="E253" s="4"/>
      <c r="F253" s="29">
        <v>200</v>
      </c>
      <c r="G253" s="29">
        <v>9</v>
      </c>
      <c r="H253" s="29">
        <v>1298541</v>
      </c>
      <c r="I253" s="4"/>
      <c r="J253" s="29">
        <v>925</v>
      </c>
      <c r="K253" s="29">
        <v>82</v>
      </c>
      <c r="L253" s="29">
        <v>1025</v>
      </c>
      <c r="M253" s="29">
        <v>80</v>
      </c>
      <c r="N253" s="4"/>
      <c r="O253" s="5">
        <f t="shared" si="24"/>
        <v>3996.0209522964219</v>
      </c>
      <c r="P253" s="1">
        <f t="shared" si="25"/>
        <v>7.1233792386994328E-4</v>
      </c>
      <c r="Q253" s="1">
        <f t="shared" si="26"/>
        <v>6.3147794332254429E-5</v>
      </c>
      <c r="R253" s="1">
        <f t="shared" si="27"/>
        <v>7.8934742915318036E-4</v>
      </c>
      <c r="S253" s="1">
        <f t="shared" si="28"/>
        <v>6.1607604226589683E-5</v>
      </c>
    </row>
    <row r="254" spans="1:21" x14ac:dyDescent="0.2">
      <c r="A254" s="1">
        <f t="shared" si="29"/>
        <v>410</v>
      </c>
      <c r="B254" s="31"/>
      <c r="C254" s="32"/>
      <c r="D254" s="33"/>
      <c r="E254" s="4"/>
      <c r="I254" s="4"/>
    </row>
    <row r="255" spans="1:21" x14ac:dyDescent="0.2">
      <c r="A255" s="1">
        <f t="shared" si="29"/>
        <v>411</v>
      </c>
      <c r="B255" s="31"/>
      <c r="C255" s="32"/>
      <c r="D255" s="33"/>
      <c r="E255" s="4"/>
      <c r="I255" s="4"/>
    </row>
    <row r="256" spans="1:21" x14ac:dyDescent="0.2">
      <c r="A256" s="1">
        <f t="shared" si="29"/>
        <v>412</v>
      </c>
      <c r="B256" s="31"/>
      <c r="C256" s="32"/>
      <c r="D256" s="33"/>
      <c r="E256" s="4"/>
      <c r="I256" s="4"/>
    </row>
    <row r="257" spans="1:9" x14ac:dyDescent="0.2">
      <c r="A257" s="1">
        <f t="shared" si="29"/>
        <v>413</v>
      </c>
      <c r="B257" s="31"/>
      <c r="C257" s="32"/>
      <c r="D257" s="33"/>
      <c r="E257" s="4"/>
      <c r="I257" s="4"/>
    </row>
    <row r="258" spans="1:9" x14ac:dyDescent="0.2">
      <c r="A258" s="1">
        <f t="shared" si="29"/>
        <v>414</v>
      </c>
      <c r="B258" s="31"/>
      <c r="C258" s="32"/>
      <c r="D258" s="33"/>
      <c r="E258" s="4"/>
      <c r="I258" s="4"/>
    </row>
    <row r="259" spans="1:9" x14ac:dyDescent="0.2">
      <c r="A259" s="1">
        <f t="shared" si="29"/>
        <v>415</v>
      </c>
      <c r="B259" s="31"/>
      <c r="C259" s="32"/>
      <c r="D259" s="33"/>
      <c r="E259" s="4"/>
      <c r="I259" s="4"/>
    </row>
    <row r="260" spans="1:9" x14ac:dyDescent="0.2">
      <c r="A260" s="1">
        <f t="shared" si="29"/>
        <v>416</v>
      </c>
      <c r="B260" s="31"/>
      <c r="C260" s="32"/>
      <c r="D260" s="33"/>
      <c r="E260" s="4"/>
      <c r="I260" s="4"/>
    </row>
    <row r="261" spans="1:9" x14ac:dyDescent="0.2">
      <c r="A261" s="1">
        <f t="shared" si="29"/>
        <v>417</v>
      </c>
      <c r="B261" s="31"/>
      <c r="C261" s="32"/>
      <c r="D261" s="33"/>
      <c r="E261" s="4"/>
      <c r="I261" s="4"/>
    </row>
    <row r="262" spans="1:9" x14ac:dyDescent="0.2">
      <c r="A262" s="1">
        <f t="shared" si="29"/>
        <v>418</v>
      </c>
      <c r="B262" s="31"/>
      <c r="C262" s="32"/>
      <c r="D262" s="33"/>
      <c r="E262" s="4"/>
      <c r="I262" s="4"/>
    </row>
    <row r="263" spans="1:9" x14ac:dyDescent="0.2">
      <c r="A263" s="1">
        <f t="shared" si="29"/>
        <v>419</v>
      </c>
      <c r="B263" s="31"/>
      <c r="C263" s="32"/>
      <c r="D263" s="33"/>
      <c r="E263" s="4"/>
      <c r="I263" s="4"/>
    </row>
    <row r="264" spans="1:9" x14ac:dyDescent="0.2">
      <c r="A264" s="1">
        <f t="shared" si="29"/>
        <v>420</v>
      </c>
      <c r="B264" s="31"/>
      <c r="C264" s="32"/>
      <c r="D264" s="33"/>
      <c r="E264" s="4"/>
      <c r="I264" s="4"/>
    </row>
    <row r="265" spans="1:9" x14ac:dyDescent="0.2">
      <c r="A265" s="1">
        <f t="shared" si="29"/>
        <v>421</v>
      </c>
      <c r="B265" s="31"/>
      <c r="C265" s="32"/>
      <c r="D265" s="33"/>
      <c r="E265" s="4"/>
      <c r="I265" s="4"/>
    </row>
    <row r="266" spans="1:9" x14ac:dyDescent="0.2">
      <c r="A266" s="1">
        <f t="shared" si="29"/>
        <v>422</v>
      </c>
      <c r="B266" s="31"/>
      <c r="C266" s="32"/>
      <c r="D266" s="33"/>
      <c r="E266" s="4"/>
      <c r="I266" s="4"/>
    </row>
    <row r="267" spans="1:9" x14ac:dyDescent="0.2">
      <c r="A267" s="1">
        <f t="shared" si="29"/>
        <v>423</v>
      </c>
      <c r="B267" s="31"/>
      <c r="C267" s="32"/>
      <c r="D267" s="33"/>
      <c r="E267" s="4"/>
      <c r="I267" s="4"/>
    </row>
    <row r="268" spans="1:9" x14ac:dyDescent="0.2">
      <c r="A268" s="1">
        <f t="shared" ref="A268:A288" si="30">A267+1</f>
        <v>424</v>
      </c>
      <c r="B268" s="31"/>
      <c r="C268" s="32"/>
      <c r="D268" s="33"/>
      <c r="E268" s="4"/>
      <c r="I268" s="4"/>
    </row>
    <row r="269" spans="1:9" x14ac:dyDescent="0.2">
      <c r="A269" s="1">
        <f t="shared" si="30"/>
        <v>425</v>
      </c>
      <c r="B269" s="31"/>
      <c r="C269" s="32"/>
      <c r="D269" s="33"/>
      <c r="E269" s="4"/>
      <c r="I269" s="4"/>
    </row>
    <row r="270" spans="1:9" x14ac:dyDescent="0.2">
      <c r="A270" s="1">
        <f t="shared" si="30"/>
        <v>426</v>
      </c>
      <c r="B270" s="31"/>
      <c r="C270" s="32"/>
      <c r="D270" s="33"/>
      <c r="E270" s="4"/>
      <c r="I270" s="4"/>
    </row>
    <row r="271" spans="1:9" x14ac:dyDescent="0.2">
      <c r="A271" s="1">
        <f t="shared" si="30"/>
        <v>427</v>
      </c>
      <c r="B271" s="31"/>
      <c r="C271" s="32"/>
      <c r="D271" s="33"/>
      <c r="E271" s="4"/>
      <c r="I271" s="4"/>
    </row>
    <row r="272" spans="1:9" x14ac:dyDescent="0.2">
      <c r="A272" s="1">
        <f t="shared" si="30"/>
        <v>428</v>
      </c>
      <c r="B272" s="31"/>
      <c r="C272" s="32"/>
      <c r="D272" s="33"/>
      <c r="E272" s="4"/>
      <c r="I272" s="4"/>
    </row>
    <row r="273" spans="1:9" x14ac:dyDescent="0.2">
      <c r="A273" s="1">
        <f t="shared" si="30"/>
        <v>429</v>
      </c>
      <c r="B273" s="31"/>
      <c r="C273" s="32"/>
      <c r="D273" s="33"/>
      <c r="E273" s="4"/>
      <c r="I273" s="4"/>
    </row>
    <row r="274" spans="1:9" x14ac:dyDescent="0.2">
      <c r="A274" s="1">
        <f t="shared" si="30"/>
        <v>430</v>
      </c>
      <c r="B274" s="31"/>
      <c r="C274" s="32"/>
      <c r="D274" s="33"/>
      <c r="E274" s="4"/>
      <c r="I274" s="4"/>
    </row>
    <row r="275" spans="1:9" x14ac:dyDescent="0.2">
      <c r="A275" s="1">
        <f t="shared" si="30"/>
        <v>431</v>
      </c>
      <c r="B275" s="31"/>
      <c r="C275" s="32"/>
      <c r="D275" s="33"/>
      <c r="E275" s="4"/>
      <c r="I275" s="4"/>
    </row>
    <row r="276" spans="1:9" x14ac:dyDescent="0.2">
      <c r="A276" s="1">
        <f t="shared" si="30"/>
        <v>432</v>
      </c>
      <c r="B276" s="31"/>
      <c r="C276" s="32"/>
      <c r="D276" s="33"/>
      <c r="E276" s="4"/>
      <c r="I276" s="4"/>
    </row>
    <row r="277" spans="1:9" x14ac:dyDescent="0.2">
      <c r="A277" s="1">
        <f t="shared" si="30"/>
        <v>433</v>
      </c>
      <c r="B277" s="31"/>
      <c r="C277" s="32"/>
      <c r="D277" s="33"/>
      <c r="E277" s="4"/>
      <c r="I277" s="4"/>
    </row>
    <row r="278" spans="1:9" x14ac:dyDescent="0.2">
      <c r="A278" s="1">
        <f t="shared" si="30"/>
        <v>434</v>
      </c>
      <c r="B278" s="31"/>
      <c r="C278" s="32"/>
      <c r="D278" s="33"/>
      <c r="E278" s="4"/>
      <c r="I278" s="4"/>
    </row>
    <row r="279" spans="1:9" x14ac:dyDescent="0.2">
      <c r="A279" s="1">
        <f t="shared" si="30"/>
        <v>435</v>
      </c>
      <c r="B279" s="31"/>
      <c r="C279" s="32"/>
      <c r="D279" s="33"/>
      <c r="E279" s="4"/>
      <c r="I279" s="4"/>
    </row>
    <row r="280" spans="1:9" x14ac:dyDescent="0.2">
      <c r="A280" s="1">
        <f t="shared" si="30"/>
        <v>436</v>
      </c>
      <c r="B280" s="31"/>
      <c r="C280" s="32"/>
      <c r="D280" s="33"/>
      <c r="E280" s="4"/>
      <c r="I280" s="4"/>
    </row>
    <row r="281" spans="1:9" x14ac:dyDescent="0.2">
      <c r="A281" s="1">
        <f t="shared" si="30"/>
        <v>437</v>
      </c>
      <c r="B281" s="31"/>
      <c r="C281" s="32"/>
      <c r="D281" s="33"/>
      <c r="E281" s="4"/>
      <c r="I281" s="4"/>
    </row>
    <row r="282" spans="1:9" x14ac:dyDescent="0.2">
      <c r="A282" s="1">
        <f t="shared" si="30"/>
        <v>438</v>
      </c>
      <c r="B282" s="31"/>
      <c r="C282" s="32"/>
      <c r="D282" s="33"/>
      <c r="E282" s="4"/>
      <c r="I282" s="4"/>
    </row>
    <row r="283" spans="1:9" x14ac:dyDescent="0.2">
      <c r="A283" s="1">
        <f t="shared" si="30"/>
        <v>439</v>
      </c>
      <c r="B283" s="31"/>
      <c r="C283" s="32"/>
      <c r="D283" s="33"/>
      <c r="E283" s="4"/>
      <c r="I283" s="4"/>
    </row>
    <row r="284" spans="1:9" x14ac:dyDescent="0.2">
      <c r="A284" s="1">
        <f t="shared" si="30"/>
        <v>440</v>
      </c>
      <c r="B284" s="31"/>
      <c r="C284" s="32"/>
      <c r="D284" s="33"/>
      <c r="E284" s="4"/>
      <c r="I284" s="4"/>
    </row>
    <row r="285" spans="1:9" x14ac:dyDescent="0.2">
      <c r="A285" s="1">
        <f t="shared" si="30"/>
        <v>441</v>
      </c>
      <c r="B285" s="31"/>
      <c r="C285" s="32"/>
      <c r="D285" s="33"/>
      <c r="E285" s="4"/>
      <c r="I285" s="4"/>
    </row>
    <row r="286" spans="1:9" x14ac:dyDescent="0.2">
      <c r="A286" s="1">
        <f t="shared" si="30"/>
        <v>442</v>
      </c>
      <c r="B286" s="31"/>
      <c r="C286" s="32"/>
      <c r="D286" s="33"/>
      <c r="E286" s="4"/>
      <c r="I286" s="4"/>
    </row>
    <row r="287" spans="1:9" x14ac:dyDescent="0.2">
      <c r="A287" s="1">
        <f t="shared" si="30"/>
        <v>443</v>
      </c>
      <c r="B287" s="31"/>
      <c r="C287" s="32"/>
      <c r="D287" s="33"/>
      <c r="E287" s="4"/>
      <c r="I287" s="4"/>
    </row>
    <row r="288" spans="1:9" x14ac:dyDescent="0.2">
      <c r="A288" s="1">
        <f t="shared" si="30"/>
        <v>444</v>
      </c>
      <c r="B288" s="31"/>
      <c r="C288" s="32"/>
      <c r="D288" s="33"/>
      <c r="E288" s="4"/>
      <c r="I288" s="4"/>
    </row>
  </sheetData>
  <pageMargins left="0.7" right="0.7" top="0.75" bottom="0.75" header="0.51180555555555496" footer="0.51180555555555496"/>
  <pageSetup firstPageNumber="0" fitToHeight="0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Yields</vt:lpstr>
      <vt:lpstr>Yields_24Mg_ap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stguser</dc:creator>
  <dc:description/>
  <cp:lastModifiedBy>Microsoft Office User</cp:lastModifiedBy>
  <cp:revision>1</cp:revision>
  <cp:lastPrinted>2018-09-14T15:16:48Z</cp:lastPrinted>
  <dcterms:created xsi:type="dcterms:W3CDTF">2018-09-11T05:28:04Z</dcterms:created>
  <dcterms:modified xsi:type="dcterms:W3CDTF">2019-10-09T16:27:25Z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Notre Dame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