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estadistica-voto\uploads\excel\"/>
    </mc:Choice>
  </mc:AlternateContent>
  <xr:revisionPtr revIDLastSave="0" documentId="13_ncr:1_{DB2999F4-2B88-4EF3-A848-CC318B1CEBDD}" xr6:coauthVersionLast="47" xr6:coauthVersionMax="47" xr10:uidLastSave="{00000000-0000-0000-0000-000000000000}"/>
  <bookViews>
    <workbookView xWindow="-120" yWindow="-120" windowWidth="20730" windowHeight="11160" xr2:uid="{E53B2B1A-8415-4F4A-B7C3-EE233F165C65}"/>
  </bookViews>
  <sheets>
    <sheet name="POBLACION GENERAL" sheetId="4" r:id="rId1"/>
    <sheet name="RESUMEN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</externalReferences>
  <definedNames>
    <definedName name="_xlnm._FilterDatabase" localSheetId="0" hidden="1">'POBLACION GENERAL'!$A$1:$F$199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" i="4"/>
  <c r="E11" i="3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2" i="4"/>
  <c r="F151" i="4"/>
  <c r="F150" i="4"/>
  <c r="F148" i="4"/>
  <c r="F141" i="4"/>
  <c r="F139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D11" i="3"/>
</calcChain>
</file>

<file path=xl/sharedStrings.xml><?xml version="1.0" encoding="utf-8"?>
<sst xmlns="http://schemas.openxmlformats.org/spreadsheetml/2006/main" count="413" uniqueCount="218">
  <si>
    <t>COD UBCH</t>
  </si>
  <si>
    <t xml:space="preserve">NOMBRE INSTITUCIONES </t>
  </si>
  <si>
    <t>COLEGIO YALE</t>
  </si>
  <si>
    <t>UNIVERSIDAD SIMON RODRIGUEZ</t>
  </si>
  <si>
    <t>UNIDAD EDUCATIVA COLEGIO BERTRAND RUSSELL</t>
  </si>
  <si>
    <t>TEATRO CESAR RENGIFO</t>
  </si>
  <si>
    <t>FUNDACION JOSE ANGEL LAMAS</t>
  </si>
  <si>
    <t>COLEGIO DULCE NOMBRE DE JESUS</t>
  </si>
  <si>
    <t xml:space="preserve"> JARDIN DE INFANCIA AGUSTIN AVELEDO</t>
  </si>
  <si>
    <t>INSTITUTO MAGISTERIAL VENEZUELA</t>
  </si>
  <si>
    <t xml:space="preserve"> ESCUELA JOSE MERCEDES SANTELIZ</t>
  </si>
  <si>
    <t xml:space="preserve"> INSTITUTO EDUCATIVO CLAPAREDE</t>
  </si>
  <si>
    <t>LICEO SAN AGUSTIN</t>
  </si>
  <si>
    <t>UNIDAD EDUCATIVA COLEGIO MARIA SANTISIMA</t>
  </si>
  <si>
    <t>ESCUELA NACIONAL MAGALI BURGOS DE LOPEZ</t>
  </si>
  <si>
    <t>COLEGIO UNIVERSITARIO PROFESOR LORENZO PEREZ RODRIGUEZ</t>
  </si>
  <si>
    <t>JARDIN DE INFANCIA CADAFITO</t>
  </si>
  <si>
    <t>UNIDAD EDUCATIVA MUNICIPAL SIMON RODRIGUEZ</t>
  </si>
  <si>
    <t>COLEGIO SAN AGUSTIN</t>
  </si>
  <si>
    <t>UNIDAD EDUCATIVA DOCTOR NUÑEZ PONTE</t>
  </si>
  <si>
    <t>COLEGIO MADRE DEL DIVINO PASTOR</t>
  </si>
  <si>
    <t>COLEGIO CRUZ CARRILLO</t>
  </si>
  <si>
    <t>UNIDAD EDUCATIVA ESTADAL GENERAL SANTIAGO MARIÑO</t>
  </si>
  <si>
    <t>COMEDOR DE LA FORTALEZA CASA BOLIVARIANA</t>
  </si>
  <si>
    <t>UNIDAD EDUCATIVA MUNICIPAL SIMON BOLIVAR</t>
  </si>
  <si>
    <t>CENTRO COMUNITARIO C E N C O N</t>
  </si>
  <si>
    <t>PREESCOLAR MATEA BOLIVAR</t>
  </si>
  <si>
    <t>ESCUELA BASICA NACIONAL JULIO CALCAÑO</t>
  </si>
  <si>
    <t>UNIDAD EDUCATIVA COLEGIO ESDRAS</t>
  </si>
  <si>
    <t>COLEGIO FE Y ALEGRIA</t>
  </si>
  <si>
    <t>UNIDAD EDUCATIVA ALBERTO RAVELL</t>
  </si>
  <si>
    <t xml:space="preserve"> ESCUELA MUNICIPAL ANDRES ELOY BLANCO</t>
  </si>
  <si>
    <t xml:space="preserve"> GRUPO ESCOLAR RAFAEL NAPOLEON BAUTE</t>
  </si>
  <si>
    <t>CENTRO DE FORMACIÓN INDUSTRIAL DEL ESTE INCES</t>
  </si>
  <si>
    <t>ITEM</t>
  </si>
  <si>
    <t>ESCUELA ESTADAL GRADUADA CONSUELO NAVAS TOVAR</t>
  </si>
  <si>
    <t>ESCUELA BASICA ESTADAL JOSE ANTONIO PAEZ</t>
  </si>
  <si>
    <t>UNIDAD EDUCATIVA COLEGIO MARA</t>
  </si>
  <si>
    <t>ESCUELA BASICA ESTADAL SIMÓN BOLÍVAR</t>
  </si>
  <si>
    <t>MINI DEPORTIVO CAMELIA DE REGGETTI</t>
  </si>
  <si>
    <t>BIBLIOTECA PUBLICA CAMPO RICO</t>
  </si>
  <si>
    <t>BIBLIOTECA PUBLICA PAUL HARRIS</t>
  </si>
  <si>
    <t>CENTRO DE VOTACION LA MACHACA</t>
  </si>
  <si>
    <t>CENTRO DE CAPACITACION INDUSTRIAL DON BOSCO</t>
  </si>
  <si>
    <t>MARIA TERESA NEZER</t>
  </si>
  <si>
    <t>ESCUELA MUNICIPAL TITO SALAS</t>
  </si>
  <si>
    <t>UNIDAD EDUCATIVA ALMIRANTE LUIS BRION</t>
  </si>
  <si>
    <t>COLEGIO GENERALISIMO FRANCISCO DE MIRANDA</t>
  </si>
  <si>
    <t>UNIDAD EDUCATIVA NACIONAL CECILIO ACOSTA</t>
  </si>
  <si>
    <t>UNIDAD EDUCATIVA PROFESORA BELEN SAN JUAN</t>
  </si>
  <si>
    <t xml:space="preserve"> DESARROLLO URBANISTICO LA HACIENDITA</t>
  </si>
  <si>
    <t>UNIDAD EDUCATIVA NACIONAL INDIO CHAGUARAMAL</t>
  </si>
  <si>
    <t>CENTRO DE VOTACION CABALLO MOCHO</t>
  </si>
  <si>
    <t>ESCUELA MUNICIPAL CARMEN BALVERDE</t>
  </si>
  <si>
    <t>UNIDAD  EDUCATIVA COLEGIO SANTA GEMA</t>
  </si>
  <si>
    <t>INSTITUTO MARIA MICAELA</t>
  </si>
  <si>
    <t>COLEGIO PATRIA</t>
  </si>
  <si>
    <t>COLEGIO MARIA INMACULADA</t>
  </si>
  <si>
    <t>INSTITUTO NUESTRA SEÑORA DE FATIMA</t>
  </si>
  <si>
    <t>PREESCOLAR EUGENIA RABASCO</t>
  </si>
  <si>
    <t>COLEGIO RODRIGUEZ PAZ</t>
  </si>
  <si>
    <t>ESCUELA MUNICIPAL FRANCISCO DE MIRANDA</t>
  </si>
  <si>
    <t xml:space="preserve"> INSTITUTO MEJORAMIENTO PROFESIONAL DEL MAGISTERIO</t>
  </si>
  <si>
    <t xml:space="preserve"> LICEO JUAN BAUTISTA PLAZA</t>
  </si>
  <si>
    <t>UNIDAD EDUCATIVA ESTADAL MARIA ANGELICA LUSINCHI</t>
  </si>
  <si>
    <t>BIBLIOTECA MISIA INFANTE</t>
  </si>
  <si>
    <t xml:space="preserve"> COLEGIO MANUEL PIAR</t>
  </si>
  <si>
    <t xml:space="preserve"> UNIDAD EDUCATIVA LEONCIO MARTINEZ</t>
  </si>
  <si>
    <t>CENTRO DE EDUCACION INICIAL NACIONAL EL LLANITO</t>
  </si>
  <si>
    <t>UNIDAD BASICA MUNICIPAL SOCORRO GONZALEZ GUINAN</t>
  </si>
  <si>
    <t>UNIDAD EDUCATIVA RAUL LEONI</t>
  </si>
  <si>
    <t>JARDIN DE INFANCIA CARMEN VERONICA COELLO</t>
  </si>
  <si>
    <t xml:space="preserve"> CASA CUNA PETARE</t>
  </si>
  <si>
    <t>ESCUELA TECNICA LEONARDO INFANTE</t>
  </si>
  <si>
    <t>UNIDAD EDUCATIVA COLEGIO JUAN PABLO II</t>
  </si>
  <si>
    <t xml:space="preserve"> LICEO BOLIVARIANO LINO DE CLEMENTE</t>
  </si>
  <si>
    <t>INSTITUTO DIDACTICO ANDRES BELLO</t>
  </si>
  <si>
    <t xml:space="preserve"> COLEGIO NUESTRA SEÑORA DE LA GUIA</t>
  </si>
  <si>
    <t xml:space="preserve"> ESCUELA BASICA NACIONAL COSME DAMIAN PEÑA</t>
  </si>
  <si>
    <t xml:space="preserve"> PREESCOLAR AMINTA DE MANZANILLA</t>
  </si>
  <si>
    <t>UNIDAD EDUCATIVA NACIONAL MARTINEZ CENTENO</t>
  </si>
  <si>
    <t>PARROQUIA</t>
  </si>
  <si>
    <t xml:space="preserve">PETARE NORTE </t>
  </si>
  <si>
    <t>PETARE SUR</t>
  </si>
  <si>
    <t>POBLACION VOTANTE SEGÚN CUADERNILLO</t>
  </si>
  <si>
    <t>UNIDAD EDUCATIVA PREESCOLAR AMALIVAC</t>
  </si>
  <si>
    <t>CENTROS DE ESTUDIOS CECILIO ACOSTA</t>
  </si>
  <si>
    <t>CENTRO DE EDUCACION INICIAL PRE-ESCOLAR CINTHIA ROSEMBERG</t>
  </si>
  <si>
    <t>UNIDAD EDUCATIVA  COLEGIO  SIMON BOLIVAR Y GARIBALDI</t>
  </si>
  <si>
    <t>UNIDAD EDUCATIVA MUNICIPAL ROMULO GALLEGOS</t>
  </si>
  <si>
    <t>UNIDAD EDUCATIVA NACIONAL LICEO MARIANO PICON SALAS</t>
  </si>
  <si>
    <t xml:space="preserve"> ESCUELA BASICA NACIONAL . ANTONIO ORDONEZ</t>
  </si>
  <si>
    <t xml:space="preserve"> JARDIN DE INFANCIA AQUILES NAZOA</t>
  </si>
  <si>
    <t>CASA DE LA CULTURA JOSE FELIX RIBAS</t>
  </si>
  <si>
    <t xml:space="preserve"> TECNICA.TITO SPORT</t>
  </si>
  <si>
    <t xml:space="preserve"> ESCUELA MUNICIPAL COROMOTO</t>
  </si>
  <si>
    <t xml:space="preserve"> BIBLIOTECA JOSE FELIX RIBAS</t>
  </si>
  <si>
    <t>UNIDAD EDUCATIVA MUNICIPAL ABAJO CADENAS</t>
  </si>
  <si>
    <t>UNIDAD EDUCATIVA ESTADAL 12 DE FEBRERO</t>
  </si>
  <si>
    <t>COLEGIO SAN JOSE</t>
  </si>
  <si>
    <t>ESCUELA BASICA ARMANDO CASTILLO PLAZA</t>
  </si>
  <si>
    <t>COLEGIO ARMANDO REVERON</t>
  </si>
  <si>
    <t>ESCUELA MUNICIPAL FERMIN TORO</t>
  </si>
  <si>
    <t>ESCUELA BASICA PRESBITERO MANUEL AGUIRRE ELORRIAGA</t>
  </si>
  <si>
    <t>COLEGIO JESUS MAESTRO</t>
  </si>
  <si>
    <t>CENTRO DE EDUCACION INICIAL ELVIRA PARILLI DE SENIOR</t>
  </si>
  <si>
    <t>ESCUELA MUNICIPAL 5 DE JULIO</t>
  </si>
  <si>
    <t>ESCUELA ESTADO BARINAS</t>
  </si>
  <si>
    <t>ESCUELA  ROCA VIVA</t>
  </si>
  <si>
    <t>UNIDAD EDUCATIVA MUNICIPAL CECILIO ACOSTA</t>
  </si>
  <si>
    <t>COLEGIO MANUEL MUNOZ TEBAR</t>
  </si>
  <si>
    <t>CENTRO EDUCATIVO RECREACIONAL LUISA CACERES DE ARISMENDI</t>
  </si>
  <si>
    <t xml:space="preserve"> UNIVERSIDAD SANTA MARIA</t>
  </si>
  <si>
    <t xml:space="preserve"> UNIVERSIDAD METROPOLITANA</t>
  </si>
  <si>
    <t>CENTRO DE ORIENTACION Y EDUCACION COMUNITARIA</t>
  </si>
  <si>
    <t>BIBLIOTECA PUBLICA PILOTO LA URBINA</t>
  </si>
  <si>
    <t>COLEGIO PRESIDENTE KENNEDY FE Y ALEGRIA</t>
  </si>
  <si>
    <t>CASA COMUNITARIA JULIAN BLANCO</t>
  </si>
  <si>
    <t>UNIDAD EDUCATIVA INSTITUTO SAN LUCAS</t>
  </si>
  <si>
    <t xml:space="preserve"> UNIDAD EDUCATIVA NINO JESUS DE ESCUQUE</t>
  </si>
  <si>
    <t>UNIDAD EDUCATIVA ALTERNATIVA EL CARMEN</t>
  </si>
  <si>
    <t>UNIDAD EDUCATIVA MUNICIPAL LUIS CORREA</t>
  </si>
  <si>
    <t>UNIDAD EDUCATIVA NACIONAL ELISA RISKEL DOMINGUEZ</t>
  </si>
  <si>
    <t>UNIDAD EDUCATIVA MUNICIPAL AGUSTIN AVELEDO</t>
  </si>
  <si>
    <t xml:space="preserve"> ESCUELA NACIONAL BARTOLOME SALOM</t>
  </si>
  <si>
    <t>UNIDAD EDUCATIVA MUNICIPAL FRANCISCO ESPEJO</t>
  </si>
  <si>
    <t>UNIDAD EDUCATIVA MUNICIPAL GUAICAIPURO</t>
  </si>
  <si>
    <t>ESCUELA GRAN MARISCAL DE AYACUCHO</t>
  </si>
  <si>
    <t>KINDER JOSE GREGORIO MONAGAS</t>
  </si>
  <si>
    <t>UNIDAD EDUCATIVA MUNICIPAL LISANDRO ALVARADO</t>
  </si>
  <si>
    <t>ESCUELA ESTADAL DON TITO SALAS</t>
  </si>
  <si>
    <t>CENTRO DE EDUCACION INICIAL CANAVERAL</t>
  </si>
  <si>
    <t xml:space="preserve"> MODULO DE BARRIO ADENTRO CECILIO ACOSTA</t>
  </si>
  <si>
    <t>INSTITUTO NACIONAL DE CAPACITACION SOCIALISTA</t>
  </si>
  <si>
    <t>UNIDAD EDUCATIVA ENRIQUE DE OSSO</t>
  </si>
  <si>
    <t>UNIDAD EDUCATIVA PRIVADA MIGUEL SURIAGA</t>
  </si>
  <si>
    <t>PRE-ESCOLAR ADELA DE CALVANI OCASIS</t>
  </si>
  <si>
    <t>CANCHA ASOCIACION DE VECINOS URBANIZACION EL LLANITO</t>
  </si>
  <si>
    <t>PRE-ESCOLAR DON BOSCO</t>
  </si>
  <si>
    <t>CANCHA TECHADA LA BOMBILLA SECTOR 3</t>
  </si>
  <si>
    <t>UNIDAD EDUCATIVA MUNICIPAL ROMULO BETANCOURT</t>
  </si>
  <si>
    <t>ESCUELA BASICA BARRIO NUEVO</t>
  </si>
  <si>
    <t>CASA COMUNAL ANTONIO JOSE DE SUCRE</t>
  </si>
  <si>
    <t>CASA COMUNAL ALCABALA</t>
  </si>
  <si>
    <t>FUERZA SALUD Y VIGOR CLUB DE LOS ABUELOS</t>
  </si>
  <si>
    <t>CANCHA DEL BARRIO METROPOLITANO</t>
  </si>
  <si>
    <t>ESCUELA BASICA EXPERIMENTAL LABORAL MUNICIPAL DOCTOR PASTOR OROPEZA</t>
  </si>
  <si>
    <t>COOPERATIVA ZONA 3</t>
  </si>
  <si>
    <t>COOPERATIVA 12 DE OCTUBRE</t>
  </si>
  <si>
    <t>PREESCOLAR DOÑA CARMEN</t>
  </si>
  <si>
    <t>CENTRO DE EDUCACION INICIAL ESTADAL EZEQUIEL ZAMORA</t>
  </si>
  <si>
    <t>CENTRO EDUCACION INICIAL NACIONAL PEDRO ZARAZO</t>
  </si>
  <si>
    <t>KINDER LAS CASITAS</t>
  </si>
  <si>
    <t xml:space="preserve"> PREESCOLAR MIRIAM ACUÑA</t>
  </si>
  <si>
    <t>PREESCOLAR MANANTIAL</t>
  </si>
  <si>
    <t xml:space="preserve"> DESARROLLO URBANISTICO CIUDAD LEBRUN</t>
  </si>
  <si>
    <t>DESARROLLO URBANISTICO LA URBINA</t>
  </si>
  <si>
    <t>INSTITUTO UNIVERSITARIO JESUS OBRERO</t>
  </si>
  <si>
    <t>CENTRO DE VOTACION VISTA HERMOSA</t>
  </si>
  <si>
    <t>CASA DE LA CULTURA BARBARO RIVAS</t>
  </si>
  <si>
    <t>CENTRO DE ORIENTACION FAMILIAR ANA SOTO</t>
  </si>
  <si>
    <t>CENTRO DE EDUCACION INICIAL ANTONIO ORDOÑEZ</t>
  </si>
  <si>
    <t>COLEGIO MADRE EMILIA</t>
  </si>
  <si>
    <t>COLEGIO ELENA DE BUENO</t>
  </si>
  <si>
    <t>ESCUELA NACIONAL RICARDO ZULUAGA</t>
  </si>
  <si>
    <t>UNIDAD EDUCATIVA EXPERIMENTAL NACIONAL LUIS BELTRAN PRIETO FIGUEROA</t>
  </si>
  <si>
    <t>COLEGIO AMERICO VESPUCIO</t>
  </si>
  <si>
    <t>COLEGIO MARIA AUXILIADORA</t>
  </si>
  <si>
    <t>COLEGIO FRANCIA</t>
  </si>
  <si>
    <t>ESCUELA TECNICA POPULAR DON BOSCO</t>
  </si>
  <si>
    <t>CENTRO DE EDUCACIÓN INICIAL BASE AÉREA GENERALISIMO FRANCISCO DE MIRANDA</t>
  </si>
  <si>
    <t>ESCUELA NACIONAL DE HACIENDA PUBLICA</t>
  </si>
  <si>
    <t xml:space="preserve"> UNIDAD EDUCATIVA NACIONAL MARISCAL SUCRE</t>
  </si>
  <si>
    <t>ESCUELA BASICA JOSE NICOMEDES MARRERO</t>
  </si>
  <si>
    <t>UNIDAD EDUCATIVA NACIONAL JERMAN UBALDO LIRA</t>
  </si>
  <si>
    <t>ESCUELA  ESTADAL FRANCISCO ISNARDI</t>
  </si>
  <si>
    <t>UNIDAD EDUCATIVA COLEGIO FUENTE DE SALVACION</t>
  </si>
  <si>
    <t>JARDIN DE INFANCIA JUAN PABLO PEREZ ALFONSO</t>
  </si>
  <si>
    <t>CASA DE LA CULTURA ARMANDO REVERON</t>
  </si>
  <si>
    <t>ESCUELA MUNICIPAL PAZ CASTILLO</t>
  </si>
  <si>
    <t>CENTRO EDUCATIVO INICIAL MUNICIPAL ZAIDA LAGER</t>
  </si>
  <si>
    <t>UNIDAD EDUCATIVA JUAN XXIII</t>
  </si>
  <si>
    <t>ESCUELA BOLIVARIANA INDIO TEREPAIMA</t>
  </si>
  <si>
    <t xml:space="preserve"> CENTRO DE VOTACION CRECER BOLIVARIANO</t>
  </si>
  <si>
    <t>UNIDAD EDUCATIVA NACIONAL BOLIVARIANA ANA MARIA CAMPOS</t>
  </si>
  <si>
    <t>CASA COMUNAL LA ARBOLEDA</t>
  </si>
  <si>
    <t xml:space="preserve"> CENTRO DE EDUCACION INICIAL NACIONAL CIUDAD MARICHE</t>
  </si>
  <si>
    <t>CENTRO MARITIMO DE VENEZUELA</t>
  </si>
  <si>
    <t>UNIDAD EDUCATIVA MUNICIPAL JOSE ANTONIO CALCAÑO</t>
  </si>
  <si>
    <t>ESCUELA MUNICIPAL ANTONIO JOSE DE SUCRE</t>
  </si>
  <si>
    <t>ESCUELA ESTADAL BASICA NEGRO PRIMERO II</t>
  </si>
  <si>
    <t>LICEO NEGRO PRIMERO</t>
  </si>
  <si>
    <t>GRUPO ESCOLAR DOCTOR JOSE MARIA VARGAS</t>
  </si>
  <si>
    <t>UNIDAD EDUCATIVA FE Y ALEGRIA PADRE JOAQUIN LOPEZ</t>
  </si>
  <si>
    <t>FUNDACION NACIONAL EL NINO SIMON CENTRO EDUCACION INICIAL LAS AVEJITAS</t>
  </si>
  <si>
    <t>CENTRO DE ATENCION INTEGRAL CIUDADANO</t>
  </si>
  <si>
    <t>UNIDAD EDUCATIVA NACIONAL TURUMO</t>
  </si>
  <si>
    <t xml:space="preserve"> ESCUELA BASICA NACIONAL LICEO JOSE ANTONIO CALCAÑO</t>
  </si>
  <si>
    <t>DOÑA MENCA DE LEONI</t>
  </si>
  <si>
    <t>FUNDACION ECOLOGICA EL VENADO VERDE</t>
  </si>
  <si>
    <t>CENTRO DE VOTACION COMANDANTE ETERNO HUGO CHAVEZ</t>
  </si>
  <si>
    <t>CENTRO DE VOTACION EL PROGRESO PLAN DE LA I</t>
  </si>
  <si>
    <t>CENTRO DE FORMACION SOCIALISTA LOS RUICES</t>
  </si>
  <si>
    <t>INSTITUTO DE NUEVAS PROFESIONES</t>
  </si>
  <si>
    <t xml:space="preserve"> COLEGIO JOSE DE JESUS AROCHA</t>
  </si>
  <si>
    <t xml:space="preserve">PETARE OESTE </t>
  </si>
  <si>
    <t>CAUCAGUITA</t>
  </si>
  <si>
    <t>MARICHE</t>
  </si>
  <si>
    <t>DOLORITA</t>
  </si>
  <si>
    <t>LEONCIO MARTINEZ</t>
  </si>
  <si>
    <t>PARROQUIAS</t>
  </si>
  <si>
    <t>CENTROS</t>
  </si>
  <si>
    <t>RESUMEN CUADERNILLOS</t>
  </si>
  <si>
    <t>POBLACION  SEGÚN CUADERNILLO</t>
  </si>
  <si>
    <t>TOTALES</t>
  </si>
  <si>
    <t xml:space="preserve">PETARE </t>
  </si>
  <si>
    <t>PETARE OESTE</t>
  </si>
  <si>
    <t>NOMBRE INSTITUCIONES CON 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</si>
</sst>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justify"/>
    </xf>
    <xf numFmtId="0" fontId="3" fillId="0" borderId="0" xfId="0" applyFont="1"/>
    <xf numFmtId="0" fontId="3" fillId="0" borderId="1" xfId="0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4" fontId="0" fillId="0" borderId="0" xfId="0" applyNumberFormat="1"/>
    <xf numFmtId="4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0" fillId="3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4.xml"/><Relationship Id="rId117" Type="http://schemas.openxmlformats.org/officeDocument/2006/relationships/externalLink" Target="externalLinks/externalLink115.xml"/><Relationship Id="rId21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84" Type="http://schemas.openxmlformats.org/officeDocument/2006/relationships/externalLink" Target="externalLinks/externalLink82.xml"/><Relationship Id="rId89" Type="http://schemas.openxmlformats.org/officeDocument/2006/relationships/externalLink" Target="externalLinks/externalLink87.xml"/><Relationship Id="rId112" Type="http://schemas.openxmlformats.org/officeDocument/2006/relationships/externalLink" Target="externalLinks/externalLink110.xml"/><Relationship Id="rId133" Type="http://schemas.openxmlformats.org/officeDocument/2006/relationships/externalLink" Target="externalLinks/externalLink131.xml"/><Relationship Id="rId138" Type="http://schemas.openxmlformats.org/officeDocument/2006/relationships/externalLink" Target="externalLinks/externalLink136.xml"/><Relationship Id="rId154" Type="http://schemas.openxmlformats.org/officeDocument/2006/relationships/externalLink" Target="externalLinks/externalLink152.xml"/><Relationship Id="rId159" Type="http://schemas.openxmlformats.org/officeDocument/2006/relationships/externalLink" Target="externalLinks/externalLink157.xml"/><Relationship Id="rId175" Type="http://schemas.openxmlformats.org/officeDocument/2006/relationships/externalLink" Target="externalLinks/externalLink173.xml"/><Relationship Id="rId170" Type="http://schemas.openxmlformats.org/officeDocument/2006/relationships/externalLink" Target="externalLinks/externalLink168.xml"/><Relationship Id="rId16" Type="http://schemas.openxmlformats.org/officeDocument/2006/relationships/externalLink" Target="externalLinks/externalLink14.xml"/><Relationship Id="rId107" Type="http://schemas.openxmlformats.org/officeDocument/2006/relationships/externalLink" Target="externalLinks/externalLink105.xml"/><Relationship Id="rId11" Type="http://schemas.openxmlformats.org/officeDocument/2006/relationships/externalLink" Target="externalLinks/externalLink9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102" Type="http://schemas.openxmlformats.org/officeDocument/2006/relationships/externalLink" Target="externalLinks/externalLink100.xml"/><Relationship Id="rId123" Type="http://schemas.openxmlformats.org/officeDocument/2006/relationships/externalLink" Target="externalLinks/externalLink121.xml"/><Relationship Id="rId128" Type="http://schemas.openxmlformats.org/officeDocument/2006/relationships/externalLink" Target="externalLinks/externalLink126.xml"/><Relationship Id="rId144" Type="http://schemas.openxmlformats.org/officeDocument/2006/relationships/externalLink" Target="externalLinks/externalLink142.xml"/><Relationship Id="rId149" Type="http://schemas.openxmlformats.org/officeDocument/2006/relationships/externalLink" Target="externalLinks/externalLink147.xml"/><Relationship Id="rId5" Type="http://schemas.openxmlformats.org/officeDocument/2006/relationships/externalLink" Target="externalLinks/externalLink3.xml"/><Relationship Id="rId90" Type="http://schemas.openxmlformats.org/officeDocument/2006/relationships/externalLink" Target="externalLinks/externalLink88.xml"/><Relationship Id="rId95" Type="http://schemas.openxmlformats.org/officeDocument/2006/relationships/externalLink" Target="externalLinks/externalLink93.xml"/><Relationship Id="rId160" Type="http://schemas.openxmlformats.org/officeDocument/2006/relationships/externalLink" Target="externalLinks/externalLink158.xml"/><Relationship Id="rId165" Type="http://schemas.openxmlformats.org/officeDocument/2006/relationships/externalLink" Target="externalLinks/externalLink163.xml"/><Relationship Id="rId181" Type="http://schemas.openxmlformats.org/officeDocument/2006/relationships/theme" Target="theme/theme1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113" Type="http://schemas.openxmlformats.org/officeDocument/2006/relationships/externalLink" Target="externalLinks/externalLink111.xml"/><Relationship Id="rId118" Type="http://schemas.openxmlformats.org/officeDocument/2006/relationships/externalLink" Target="externalLinks/externalLink116.xml"/><Relationship Id="rId134" Type="http://schemas.openxmlformats.org/officeDocument/2006/relationships/externalLink" Target="externalLinks/externalLink132.xml"/><Relationship Id="rId139" Type="http://schemas.openxmlformats.org/officeDocument/2006/relationships/externalLink" Target="externalLinks/externalLink137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150" Type="http://schemas.openxmlformats.org/officeDocument/2006/relationships/externalLink" Target="externalLinks/externalLink148.xml"/><Relationship Id="rId155" Type="http://schemas.openxmlformats.org/officeDocument/2006/relationships/externalLink" Target="externalLinks/externalLink153.xml"/><Relationship Id="rId171" Type="http://schemas.openxmlformats.org/officeDocument/2006/relationships/externalLink" Target="externalLinks/externalLink169.xml"/><Relationship Id="rId176" Type="http://schemas.openxmlformats.org/officeDocument/2006/relationships/externalLink" Target="externalLinks/externalLink174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59" Type="http://schemas.openxmlformats.org/officeDocument/2006/relationships/externalLink" Target="externalLinks/externalLink57.xml"/><Relationship Id="rId103" Type="http://schemas.openxmlformats.org/officeDocument/2006/relationships/externalLink" Target="externalLinks/externalLink101.xml"/><Relationship Id="rId108" Type="http://schemas.openxmlformats.org/officeDocument/2006/relationships/externalLink" Target="externalLinks/externalLink106.xml"/><Relationship Id="rId124" Type="http://schemas.openxmlformats.org/officeDocument/2006/relationships/externalLink" Target="externalLinks/externalLink122.xml"/><Relationship Id="rId129" Type="http://schemas.openxmlformats.org/officeDocument/2006/relationships/externalLink" Target="externalLinks/externalLink127.xml"/><Relationship Id="rId54" Type="http://schemas.openxmlformats.org/officeDocument/2006/relationships/externalLink" Target="externalLinks/externalLink52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91" Type="http://schemas.openxmlformats.org/officeDocument/2006/relationships/externalLink" Target="externalLinks/externalLink89.xml"/><Relationship Id="rId96" Type="http://schemas.openxmlformats.org/officeDocument/2006/relationships/externalLink" Target="externalLinks/externalLink94.xml"/><Relationship Id="rId140" Type="http://schemas.openxmlformats.org/officeDocument/2006/relationships/externalLink" Target="externalLinks/externalLink138.xml"/><Relationship Id="rId145" Type="http://schemas.openxmlformats.org/officeDocument/2006/relationships/externalLink" Target="externalLinks/externalLink143.xml"/><Relationship Id="rId161" Type="http://schemas.openxmlformats.org/officeDocument/2006/relationships/externalLink" Target="externalLinks/externalLink159.xml"/><Relationship Id="rId166" Type="http://schemas.openxmlformats.org/officeDocument/2006/relationships/externalLink" Target="externalLinks/externalLink164.xml"/><Relationship Id="rId18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49" Type="http://schemas.openxmlformats.org/officeDocument/2006/relationships/externalLink" Target="externalLinks/externalLink47.xml"/><Relationship Id="rId114" Type="http://schemas.openxmlformats.org/officeDocument/2006/relationships/externalLink" Target="externalLinks/externalLink112.xml"/><Relationship Id="rId119" Type="http://schemas.openxmlformats.org/officeDocument/2006/relationships/externalLink" Target="externalLinks/externalLink117.xml"/><Relationship Id="rId44" Type="http://schemas.openxmlformats.org/officeDocument/2006/relationships/externalLink" Target="externalLinks/externalLink42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130" Type="http://schemas.openxmlformats.org/officeDocument/2006/relationships/externalLink" Target="externalLinks/externalLink128.xml"/><Relationship Id="rId135" Type="http://schemas.openxmlformats.org/officeDocument/2006/relationships/externalLink" Target="externalLinks/externalLink133.xml"/><Relationship Id="rId151" Type="http://schemas.openxmlformats.org/officeDocument/2006/relationships/externalLink" Target="externalLinks/externalLink149.xml"/><Relationship Id="rId156" Type="http://schemas.openxmlformats.org/officeDocument/2006/relationships/externalLink" Target="externalLinks/externalLink154.xml"/><Relationship Id="rId177" Type="http://schemas.openxmlformats.org/officeDocument/2006/relationships/externalLink" Target="externalLinks/externalLink175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72" Type="http://schemas.openxmlformats.org/officeDocument/2006/relationships/externalLink" Target="externalLinks/externalLink170.xml"/><Relationship Id="rId180" Type="http://schemas.openxmlformats.org/officeDocument/2006/relationships/externalLink" Target="externalLinks/externalLink178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37.xml"/><Relationship Id="rId109" Type="http://schemas.openxmlformats.org/officeDocument/2006/relationships/externalLink" Target="externalLinks/externalLink107.xml"/><Relationship Id="rId34" Type="http://schemas.openxmlformats.org/officeDocument/2006/relationships/externalLink" Target="externalLinks/externalLink32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76" Type="http://schemas.openxmlformats.org/officeDocument/2006/relationships/externalLink" Target="externalLinks/externalLink74.xml"/><Relationship Id="rId97" Type="http://schemas.openxmlformats.org/officeDocument/2006/relationships/externalLink" Target="externalLinks/externalLink95.xml"/><Relationship Id="rId104" Type="http://schemas.openxmlformats.org/officeDocument/2006/relationships/externalLink" Target="externalLinks/externalLink102.xml"/><Relationship Id="rId120" Type="http://schemas.openxmlformats.org/officeDocument/2006/relationships/externalLink" Target="externalLinks/externalLink118.xml"/><Relationship Id="rId125" Type="http://schemas.openxmlformats.org/officeDocument/2006/relationships/externalLink" Target="externalLinks/externalLink123.xml"/><Relationship Id="rId141" Type="http://schemas.openxmlformats.org/officeDocument/2006/relationships/externalLink" Target="externalLinks/externalLink139.xml"/><Relationship Id="rId146" Type="http://schemas.openxmlformats.org/officeDocument/2006/relationships/externalLink" Target="externalLinks/externalLink144.xml"/><Relationship Id="rId167" Type="http://schemas.openxmlformats.org/officeDocument/2006/relationships/externalLink" Target="externalLinks/externalLink165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92" Type="http://schemas.openxmlformats.org/officeDocument/2006/relationships/externalLink" Target="externalLinks/externalLink90.xml"/><Relationship Id="rId162" Type="http://schemas.openxmlformats.org/officeDocument/2006/relationships/externalLink" Target="externalLinks/externalLink160.xml"/><Relationship Id="rId18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7.xml"/><Relationship Id="rId24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66" Type="http://schemas.openxmlformats.org/officeDocument/2006/relationships/externalLink" Target="externalLinks/externalLink64.xml"/><Relationship Id="rId87" Type="http://schemas.openxmlformats.org/officeDocument/2006/relationships/externalLink" Target="externalLinks/externalLink85.xml"/><Relationship Id="rId110" Type="http://schemas.openxmlformats.org/officeDocument/2006/relationships/externalLink" Target="externalLinks/externalLink108.xml"/><Relationship Id="rId115" Type="http://schemas.openxmlformats.org/officeDocument/2006/relationships/externalLink" Target="externalLinks/externalLink113.xml"/><Relationship Id="rId131" Type="http://schemas.openxmlformats.org/officeDocument/2006/relationships/externalLink" Target="externalLinks/externalLink129.xml"/><Relationship Id="rId136" Type="http://schemas.openxmlformats.org/officeDocument/2006/relationships/externalLink" Target="externalLinks/externalLink134.xml"/><Relationship Id="rId157" Type="http://schemas.openxmlformats.org/officeDocument/2006/relationships/externalLink" Target="externalLinks/externalLink155.xml"/><Relationship Id="rId178" Type="http://schemas.openxmlformats.org/officeDocument/2006/relationships/externalLink" Target="externalLinks/externalLink176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152" Type="http://schemas.openxmlformats.org/officeDocument/2006/relationships/externalLink" Target="externalLinks/externalLink150.xml"/><Relationship Id="rId173" Type="http://schemas.openxmlformats.org/officeDocument/2006/relationships/externalLink" Target="externalLinks/externalLink171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56" Type="http://schemas.openxmlformats.org/officeDocument/2006/relationships/externalLink" Target="externalLinks/externalLink54.xml"/><Relationship Id="rId77" Type="http://schemas.openxmlformats.org/officeDocument/2006/relationships/externalLink" Target="externalLinks/externalLink75.xml"/><Relationship Id="rId100" Type="http://schemas.openxmlformats.org/officeDocument/2006/relationships/externalLink" Target="externalLinks/externalLink98.xml"/><Relationship Id="rId105" Type="http://schemas.openxmlformats.org/officeDocument/2006/relationships/externalLink" Target="externalLinks/externalLink103.xml"/><Relationship Id="rId126" Type="http://schemas.openxmlformats.org/officeDocument/2006/relationships/externalLink" Target="externalLinks/externalLink124.xml"/><Relationship Id="rId147" Type="http://schemas.openxmlformats.org/officeDocument/2006/relationships/externalLink" Target="externalLinks/externalLink145.xml"/><Relationship Id="rId168" Type="http://schemas.openxmlformats.org/officeDocument/2006/relationships/externalLink" Target="externalLinks/externalLink166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93" Type="http://schemas.openxmlformats.org/officeDocument/2006/relationships/externalLink" Target="externalLinks/externalLink91.xml"/><Relationship Id="rId98" Type="http://schemas.openxmlformats.org/officeDocument/2006/relationships/externalLink" Target="externalLinks/externalLink96.xml"/><Relationship Id="rId121" Type="http://schemas.openxmlformats.org/officeDocument/2006/relationships/externalLink" Target="externalLinks/externalLink119.xml"/><Relationship Id="rId142" Type="http://schemas.openxmlformats.org/officeDocument/2006/relationships/externalLink" Target="externalLinks/externalLink140.xml"/><Relationship Id="rId163" Type="http://schemas.openxmlformats.org/officeDocument/2006/relationships/externalLink" Target="externalLinks/externalLink161.xml"/><Relationship Id="rId184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5" Type="http://schemas.openxmlformats.org/officeDocument/2006/relationships/externalLink" Target="externalLinks/externalLink23.xml"/><Relationship Id="rId46" Type="http://schemas.openxmlformats.org/officeDocument/2006/relationships/externalLink" Target="externalLinks/externalLink44.xml"/><Relationship Id="rId67" Type="http://schemas.openxmlformats.org/officeDocument/2006/relationships/externalLink" Target="externalLinks/externalLink65.xml"/><Relationship Id="rId116" Type="http://schemas.openxmlformats.org/officeDocument/2006/relationships/externalLink" Target="externalLinks/externalLink114.xml"/><Relationship Id="rId137" Type="http://schemas.openxmlformats.org/officeDocument/2006/relationships/externalLink" Target="externalLinks/externalLink135.xml"/><Relationship Id="rId158" Type="http://schemas.openxmlformats.org/officeDocument/2006/relationships/externalLink" Target="externalLinks/externalLink156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62" Type="http://schemas.openxmlformats.org/officeDocument/2006/relationships/externalLink" Target="externalLinks/externalLink60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111" Type="http://schemas.openxmlformats.org/officeDocument/2006/relationships/externalLink" Target="externalLinks/externalLink109.xml"/><Relationship Id="rId132" Type="http://schemas.openxmlformats.org/officeDocument/2006/relationships/externalLink" Target="externalLinks/externalLink130.xml"/><Relationship Id="rId153" Type="http://schemas.openxmlformats.org/officeDocument/2006/relationships/externalLink" Target="externalLinks/externalLink151.xml"/><Relationship Id="rId174" Type="http://schemas.openxmlformats.org/officeDocument/2006/relationships/externalLink" Target="externalLinks/externalLink172.xml"/><Relationship Id="rId179" Type="http://schemas.openxmlformats.org/officeDocument/2006/relationships/externalLink" Target="externalLinks/externalLink177.xml"/><Relationship Id="rId15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34.xml"/><Relationship Id="rId57" Type="http://schemas.openxmlformats.org/officeDocument/2006/relationships/externalLink" Target="externalLinks/externalLink55.xml"/><Relationship Id="rId106" Type="http://schemas.openxmlformats.org/officeDocument/2006/relationships/externalLink" Target="externalLinks/externalLink104.xml"/><Relationship Id="rId127" Type="http://schemas.openxmlformats.org/officeDocument/2006/relationships/externalLink" Target="externalLinks/externalLink12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52" Type="http://schemas.openxmlformats.org/officeDocument/2006/relationships/externalLink" Target="externalLinks/externalLink50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94" Type="http://schemas.openxmlformats.org/officeDocument/2006/relationships/externalLink" Target="externalLinks/externalLink92.xml"/><Relationship Id="rId99" Type="http://schemas.openxmlformats.org/officeDocument/2006/relationships/externalLink" Target="externalLinks/externalLink97.xml"/><Relationship Id="rId101" Type="http://schemas.openxmlformats.org/officeDocument/2006/relationships/externalLink" Target="externalLinks/externalLink99.xml"/><Relationship Id="rId122" Type="http://schemas.openxmlformats.org/officeDocument/2006/relationships/externalLink" Target="externalLinks/externalLink120.xml"/><Relationship Id="rId143" Type="http://schemas.openxmlformats.org/officeDocument/2006/relationships/externalLink" Target="externalLinks/externalLink141.xml"/><Relationship Id="rId148" Type="http://schemas.openxmlformats.org/officeDocument/2006/relationships/externalLink" Target="externalLinks/externalLink146.xml"/><Relationship Id="rId164" Type="http://schemas.openxmlformats.org/officeDocument/2006/relationships/externalLink" Target="externalLinks/externalLink162.xml"/><Relationship Id="rId169" Type="http://schemas.openxmlformats.org/officeDocument/2006/relationships/externalLink" Target="externalLinks/externalLink16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01%20UNIVERSIDAD%20SIMON%20RODRIGUEZ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14%20CASA%20CUNA%20PETARE.xlsx" TargetMode="External"/></Relationships>
</file>

<file path=xl/externalLinks/_rels/externalLink100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113%20CENTRO%20DE%20EDUCACION%20INICIAL%20PRE-ESCOLAR%20CINTHIA%20ROSEMBERG.xlsx?46320CEE" TargetMode="External"/><Relationship Id="rId1" Type="http://schemas.openxmlformats.org/officeDocument/2006/relationships/externalLinkPath" Target="file:///\\46320CEE\130901113%20CENTRO%20DE%20EDUCACION%20INICIAL%20PRE-ESCOLAR%20CINTHIA%20ROSEMBERG.xlsx" TargetMode="External"/></Relationships>
</file>

<file path=xl/externalLinks/_rels/externalLink101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114%20MINI%20DEPORTIVO%20CAMELIA%20DE%20REGGETTI.xlsx?67A219FE" TargetMode="External"/><Relationship Id="rId1" Type="http://schemas.openxmlformats.org/officeDocument/2006/relationships/externalLinkPath" Target="file:///\\67A219FE\130901114%20MINI%20DEPORTIVO%20CAMELIA%20DE%20REGGETTI.xlsx" TargetMode="External"/></Relationships>
</file>

<file path=xl/externalLinks/_rels/externalLink102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115%20BIBLIOTECA%20PUBLICA%20CAMPO%20RICO.xlsx?67A219FE" TargetMode="External"/><Relationship Id="rId1" Type="http://schemas.openxmlformats.org/officeDocument/2006/relationships/externalLinkPath" Target="file:///\\67A219FE\130901115%20BIBLIOTECA%20PUBLICA%20CAMPO%20RICO.xlsx" TargetMode="External"/></Relationships>
</file>

<file path=xl/externalLinks/_rels/externalLink103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119%20BIBLIOTECA%20PUBLICA%20PAUL%20HARRIS.xlsx?67A219FE" TargetMode="External"/><Relationship Id="rId1" Type="http://schemas.openxmlformats.org/officeDocument/2006/relationships/externalLinkPath" Target="file:///\\67A219FE\130901119%20BIBLIOTECA%20PUBLICA%20PAUL%20HARRIS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23%20UNIDAD%20EDUCATIVA%20ENRIQUE%20DE%20OSSO.xlsx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26%20UNIDAD%20EDUCATIVA%20PRIVADA%20MIGUEL%20SURIAGA.xlsx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27%20PRE-ESCOLAR%20ADELA%20DE%20CALVANI%20OCASIS.xlsx" TargetMode="External"/></Relationships>
</file>

<file path=xl/externalLinks/_rels/externalLink107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128%20CANCHA%20ASOCIACION%20DE%20VECINOS%20URBANIZACION%20EL%20LLANITO.xlsx?46320CEE" TargetMode="External"/><Relationship Id="rId1" Type="http://schemas.openxmlformats.org/officeDocument/2006/relationships/externalLinkPath" Target="file:///\\46320CEE\130901128%20CANCHA%20ASOCIACION%20DE%20VECINOS%20URBANIZACION%20EL%20LLANITO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29%20PRE-ESCOLAR%20DON%20BOSCO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30%20CANCHA%20TECHADA%20LA%20BOMBILLA%20SECTOR%20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15%20TEATRO%20CESAR%20RENGIFO.xlsx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31%20UNIDAD%20EDUCATIVA%20MUNICIPAL%20ROMULO%20BETANCOURT.xlsx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32%20ESCUELA%20BASICA%20BARRIO%20NUEVO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33%20CASA%20COMUNAL%20ANTONIO%20JOSE%20DE%20SUCRE.xlsx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34%20ESCUELA%20NACIONAL%20MAGALI%20BURGOS%20DE%20LOPEZ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36%20CASA%20COMUNAL%20ALCABALA.xlsx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34%20BIBLIOTECA%20MISA%20INFANTE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39%20CANCHA%20DEL%20BARRIO%20METROPOLITANO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40%20KINDER%20LAS%20CASITAS.xlsx" TargetMode="External"/></Relationships>
</file>

<file path=xl/externalLinks/_rels/externalLink118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130901141%20ESCUELA%20BASICA%20EXPERIMENTAL%20LABORAL%20MUNICIPAL%20DOCTOR%20PASTOR%20OROPEZA.xlsx?E4816EAA" TargetMode="External"/><Relationship Id="rId1" Type="http://schemas.openxmlformats.org/officeDocument/2006/relationships/externalLinkPath" Target="file:///\\E4816EAA\130901141%20ESCUELA%20BASICA%20EXPERIMENTAL%20LABORAL%20MUNICIPAL%20DOCTOR%20PASTOR%20OROPEZA.xlsx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42%20COOPERATIVA%20ZONA%20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17%20FUNDACION%20JOSE%20ANGEL%20LAMAS.xlsx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44%20COOPERATIVA%2012%20DE%20OCTUBRE.xlsx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46%20PREESCOLAR%20DO&#209;A%20CARMEN.xlsx" TargetMode="External"/></Relationships>
</file>

<file path=xl/externalLinks/_rels/externalLink122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148%20CENTRO%20EDUCACION%20INICIAL%20NACIONAL%20PEDRO%20ZARAZO.xlsx?46320CEE" TargetMode="External"/><Relationship Id="rId1" Type="http://schemas.openxmlformats.org/officeDocument/2006/relationships/externalLinkPath" Target="file:///\\46320CEE\130901148%20CENTRO%20EDUCACION%20INICIAL%20NACIONAL%20PEDRO%20ZARAZO.xlsx" TargetMode="External"/></Relationships>
</file>

<file path=xl/externalLinks/_rels/externalLink123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151%20CENTRO%20DE%20EDUCACION%20INICIAL%20ESTADAL%20EZEQUIEL%20ZAMORA.xlsx?46320CEE" TargetMode="External"/><Relationship Id="rId1" Type="http://schemas.openxmlformats.org/officeDocument/2006/relationships/externalLinkPath" Target="file:///\\46320CEE\130901151%20CENTRO%20DE%20EDUCACION%20INICIAL%20ESTADAL%20EZEQUIEL%20ZAMORA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52%20PREESCOLAR%20MIRIAM%20ACU&#209;A.xlsx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53%20PREESCOLAR%20MANANTIAL.xlsx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55%20DESARROLLO%20URBANISTICO%20CIUDAD%20LEBRUN.xlsx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56%20DESARROLLO%20URBANISTICO%20LA%20URBINA.xlsx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57%20INSTITUTO%20UNIVERSITARIO%20JESUS%20OBRERO.xlsx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58%20CENTRO%20DE%20VOTACION%20VISTA%20HERMOSA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18%20COLEGIO%20DULCE%20NOMBRE%20DE%20JESUS.xlsx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59%20CENTRO%20DE%20VOTACION%20LA%20MACHACA.xlsx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60%20CASA%20DE%20LA%20CULTURA%20BARBARO%20RIVAS.xlsx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61%20CENTRO%20DE%20ORIENTACION%20FAMILIAR%20ANA%20SOTO.xlsx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62%20CENTRO%20DE%20EDUCACION%20INICIAL%20ANTONIO%20ORDO&#209;EZ.xlsx" TargetMode="External"/></Relationships>
</file>

<file path=xl/externalLinks/_rels/externalLink134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LEONCIO%20MARTINEZ/CUADERNILLOS%20LEONCIO%20MARTINEZ%20EXCEL/130902001%20UNIDAD%20EDUCATIVA%20NACIONAL%20MARTINEZ%20CENTENO.xlsx?F8E3F7B1" TargetMode="External"/><Relationship Id="rId1" Type="http://schemas.openxmlformats.org/officeDocument/2006/relationships/externalLinkPath" Target="file:///\\F8E3F7B1\130902001%20UNIDAD%20EDUCATIVA%20NACIONAL%20MARTINEZ%20CENTENO.xlsx" TargetMode="External"/></Relationships>
</file>

<file path=xl/externalLinks/_rels/externalLink135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LEONCIO%20MARTINEZ/CUADERNILLOS%20LEONCIO%20MARTINEZ%20EXCEL/130902007%20INSTITUTO%20DE%20NUEVAS%20PROFESIONES.xlsx?D5111426" TargetMode="External"/><Relationship Id="rId1" Type="http://schemas.openxmlformats.org/officeDocument/2006/relationships/externalLinkPath" Target="file:///\\D5111426\130902007%20INSTITUTO%20DE%20NUEVAS%20PROFESIONES.xlsx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LEONCIO%20MARTINEZ/CUADERNILLOS%20LEONCIO%20MARTINEZ%20EXCEL/130902009%20COLEGIO%20MADRE%20EMILIA.xlsx" TargetMode="External"/></Relationships>
</file>

<file path=xl/externalLinks/_rels/externalLink137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LEONCIO%20MARTINEZ/CUADERNILLOS%20LEONCIO%20MARTINEZ%20EXCEL/130902018%20UNIDAD%20EDUCATIVA%20EXPERIMENTAL%20NACIONAL%20LUIS%20BELTRAN%20PRIETO%20FIGUEROA.xlsx?F8E3F7B1" TargetMode="External"/><Relationship Id="rId1" Type="http://schemas.openxmlformats.org/officeDocument/2006/relationships/externalLinkPath" Target="file:///\\F8E3F7B1\130902018%20UNIDAD%20EDUCATIVA%20EXPERIMENTAL%20NACIONAL%20LUIS%20BELTRAN%20PRIETO%20FIGUEROA.xlsx" TargetMode="External"/></Relationships>
</file>

<file path=xl/externalLinks/_rels/externalLink138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LEONCIO%20MARTINEZ/CUADERNILLOS%20LEONCIO%20MARTINEZ%20EXCEL/130902020%20ESCUELA%20MUNICIPAL%20FRANCISCO%20DE%20MIRANDA.xlsx?F8E3F7B1" TargetMode="External"/><Relationship Id="rId1" Type="http://schemas.openxmlformats.org/officeDocument/2006/relationships/externalLinkPath" Target="file:///\\F8E3F7B1\130902020%20ESCUELA%20MUNICIPAL%20FRANCISCO%20DE%20MIRANDA.xlsx" TargetMode="External"/></Relationships>
</file>

<file path=xl/externalLinks/_rels/externalLink139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LEONCIO%20MARTINEZ/CUADERNILLOS%20LEONCIO%20MARTINEZ%20EXCEL/130902021%20INSTITUTO%20MEJORAMIENTO%20PROFESIONAL%20DEL%20MAGISTERIO.xlsx?F8E3F7B1" TargetMode="External"/><Relationship Id="rId1" Type="http://schemas.openxmlformats.org/officeDocument/2006/relationships/externalLinkPath" Target="file:///\\F8E3F7B1\130902021%20INSTITUTO%20MEJORAMIENTO%20PROFESIONAL%20DEL%20MAGISTERIO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19%20JARDIN%20DE%20INFANCIA%20AGUSTIN%20AVELEDO.xlsx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LEONCIO%20MARTINEZ/CUADERNILLOS%20LEONCIO%20MARTINEZ%20EXCEL/130902022%20COLEGIO%20FRANCIA.xlsx" TargetMode="External"/></Relationships>
</file>

<file path=xl/externalLinks/_rels/externalLink141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LEONCIO%20MARTINEZ/CUADERNILLOS%20LEONCIO%20MARTINEZ%20EXCEL/130902026%20UNIDAD%20EDUCATIVA%20ESTADAL%20MARIA%20ANGELICA%20LUSINCHI.xlsx?F8E3F7B1" TargetMode="External"/><Relationship Id="rId1" Type="http://schemas.openxmlformats.org/officeDocument/2006/relationships/externalLinkPath" Target="file:///\\F8E3F7B1\130902026%20UNIDAD%20EDUCATIVA%20ESTADAL%20MARIA%20ANGELICA%20LUSINCHI.xlsx" TargetMode="External"/></Relationships>
</file>

<file path=xl/externalLinks/_rels/externalLink142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LEONCIO%20MARTINEZ/CUADERNILLOS%20LEONCIO%20MARTINEZ%20EXCEL/130902027%20CENTRO%20DE%20EDUCACI&#211;N%20INICIAL%20BASE%20A&#201;REA%20GENERALISIMO%20FRANCISCO%20DE%20MIRANDA.xlsx?F8E3F7B1" TargetMode="External"/><Relationship Id="rId1" Type="http://schemas.openxmlformats.org/officeDocument/2006/relationships/externalLinkPath" Target="file:///\\F8E3F7B1\130902027%20CENTRO%20DE%20EDUCACI&#211;N%20INICIAL%20BASE%20A&#201;REA%20GENERALISIMO%20FRANCISCO%20DE%20MIRANDA.xlsx" TargetMode="External"/></Relationships>
</file>

<file path=xl/externalLinks/_rels/externalLink143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LEONCIO%20MARTINEZ/CUADERNILLOS%20LEONCIO%20MARTINEZ%20EXCEL/TRABAJADOS%20POR%20RAQUEL/130902028%20CENTRO%20DE%20FORMACION%20SOCIALISTA%20LOS%20RUICES.xlsx?9A363C01" TargetMode="External"/><Relationship Id="rId1" Type="http://schemas.openxmlformats.org/officeDocument/2006/relationships/externalLinkPath" Target="file:///\\9A363C01\130902028%20CENTRO%20DE%20FORMACION%20SOCIALISTA%20LOS%20RUICES.xlsx" TargetMode="External"/></Relationships>
</file>

<file path=xl/externalLinks/_rels/externalLink144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LEONCIO%20MARTINEZ/CUADERNILLOS%20LEONCIO%20MARTINEZ%20EXCEL/130902030%20ESCUELA%20NACIONAL%20DE%20HACIENDA%20PUBLICA.xlsx?D5111426" TargetMode="External"/><Relationship Id="rId1" Type="http://schemas.openxmlformats.org/officeDocument/2006/relationships/externalLinkPath" Target="file:///\\D5111426\130902030%20ESCUELA%20NACIONAL%20DE%20HACIENDA%20PUBLICA.xlsx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CAUCAGUITA/CUADERNILLOS%20CAUCAGUITA%20EXCEL/130903001%20CENTRO%20MARITIMO%20DE%20VENEZUELA.xlsx" TargetMode="External"/></Relationships>
</file>

<file path=xl/externalLinks/_rels/externalLink146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CAUCAGUITA/CUADERNILLOS%20CAUCAGUITA%20EXCEL/130903002%20UNIDAD%20EDUCATIVA%20MUNICIPAL%20JOSE%20ANTONIO%20CALCA&#209;O.xlsx?A2283BE4" TargetMode="External"/><Relationship Id="rId1" Type="http://schemas.openxmlformats.org/officeDocument/2006/relationships/externalLinkPath" Target="file:///\\A2283BE4\130903002%20UNIDAD%20EDUCATIVA%20MUNICIPAL%20JOSE%20ANTONIO%20CALCA&#209;O.xlsx" TargetMode="External"/></Relationships>
</file>

<file path=xl/externalLinks/_rels/externalLink147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CAUCAGUITA/CUADERNILLOS%20CAUCAGUITA%20EXCEL/130903003%20ESCUELA%20MUNICIPAL%20ANTONIO%20JOSE%20DE%20SUCRE.xlsx?A2283BE4" TargetMode="External"/><Relationship Id="rId1" Type="http://schemas.openxmlformats.org/officeDocument/2006/relationships/externalLinkPath" Target="file:///\\A2283BE4\130903003%20ESCUELA%20MUNICIPAL%20ANTONIO%20JOSE%20DE%20SUCRE.xlsx" TargetMode="External"/></Relationships>
</file>

<file path=xl/externalLinks/_rels/externalLink148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CAUCAGUITA/CUADERNILLOS%20CAUCAGUITA%20EXCEL/130903004%20ESCUELA%20ESTADAL%20BASICA%20NEGRO%20PRIMERO%20II.xlsx?A2283BE4" TargetMode="External"/><Relationship Id="rId1" Type="http://schemas.openxmlformats.org/officeDocument/2006/relationships/externalLinkPath" Target="file:///\\A2283BE4\130903004%20ESCUELA%20ESTADAL%20BASICA%20NEGRO%20PRIMERO%20II.xlsx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CAUCAGUITA/CUADERNILLOS%20CAUCAGUITA%20EXCEL/130903005%20LICEO%20NEGRO%20PRIMER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20%20INSTITUTO%20MAGISTERIAL%20VENEZUELA.xlsx" TargetMode="External"/></Relationships>
</file>

<file path=xl/externalLinks/_rels/externalLink150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CAUCAGUITA/CUADERNILLOS%20CAUCAGUITA%20EXCEL/130903006%20GRUPO%20ESCOLAR%20DOCTOR%20JOSE%20MARIA%20VARGAS.xlsx?A2283BE4" TargetMode="External"/><Relationship Id="rId1" Type="http://schemas.openxmlformats.org/officeDocument/2006/relationships/externalLinkPath" Target="file:///\\A2283BE4\130903006%20GRUPO%20ESCOLAR%20DOCTOR%20JOSE%20MARIA%20VARGAS.xlsx" TargetMode="External"/></Relationships>
</file>

<file path=xl/externalLinks/_rels/externalLink151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CAUCAGUITA/CUADERNILLOS%20CAUCAGUITA%20EXCEL/130903007%20UNIDAD%20EDUCATIVA%20FE%20Y%20ALEGRIA%20PADRE%20JOAQUIN%20LOPEZ.xlsx?CD244563" TargetMode="External"/><Relationship Id="rId1" Type="http://schemas.openxmlformats.org/officeDocument/2006/relationships/externalLinkPath" Target="file:///\\CD244563\130903007%20UNIDAD%20EDUCATIVA%20FE%20Y%20ALEGRIA%20PADRE%20JOAQUIN%20LOPEZ.xlsx" TargetMode="External"/></Relationships>
</file>

<file path=xl/externalLinks/_rels/externalLink152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CAUCAGUITA/CUADERNILLOS%20CAUCAGUITA%20EXCEL/130903009%20FUNDACION%20NACIONAL%20EL%20NINO%20SIMON%20CENTRO%20EDUCACION%20INICIAL%20LAS%20AVEJITAS.xlsx?CD244563" TargetMode="External"/><Relationship Id="rId1" Type="http://schemas.openxmlformats.org/officeDocument/2006/relationships/externalLinkPath" Target="file:///\\CD244563\130903009%20FUNDACION%20NACIONAL%20EL%20NINO%20SIMON%20CENTRO%20EDUCACION%20INICIAL%20LAS%20AVEJITAS.xlsx" TargetMode="External"/></Relationships>
</file>

<file path=xl/externalLinks/_rels/externalLink153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CAUCAGUITA/CUADERNILLOS%20CAUCAGUITA%20EXCEL/130903012%20CENTRO%20DE%20ATENCION%20INTEGRAL%20CIUDADANO.xlsx?A2283BE4" TargetMode="External"/><Relationship Id="rId1" Type="http://schemas.openxmlformats.org/officeDocument/2006/relationships/externalLinkPath" Target="file:///\\A2283BE4\130903012%20CENTRO%20DE%20ATENCION%20INTEGRAL%20CIUDADANO.xlsx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CAUCAGUITA/CUADERNILLOS%20CAUCAGUITA%20EXCEL/130903013%20UNIDAD%20EDUCATIVA%20NACIONAL%20TURUMO.xlsx" TargetMode="External"/></Relationships>
</file>

<file path=xl/externalLinks/_rels/externalLink155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CAUCAGUITA/CUADERNILLOS%20CAUCAGUITA%20EXCEL/130903014%20ESCUELA%20BASICA%20NACIONAL%20LICEO%20JOSE%20ANTONIO%20CALCA&#209;O.xlsx?CD244563" TargetMode="External"/><Relationship Id="rId1" Type="http://schemas.openxmlformats.org/officeDocument/2006/relationships/externalLinkPath" Target="file:///\\CD244563\130903014%20ESCUELA%20BASICA%20NACIONAL%20LICEO%20JOSE%20ANTONIO%20CALCA&#209;O.xlsx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CAUCAGUITA/CUADERNILLOS%20CAUCAGUITA%20EXCEL/130903017%20DO&#209;A%20MENCA%20DE%20LEONI.xlsx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CAUCAGUITA/CUADERNILLOS%20CAUCAGUITA%20EXCEL/130903018%20FUNDACION%20ECOLOGICA%20EL%20VENADO%20VERDE.xlsx" TargetMode="External"/></Relationships>
</file>

<file path=xl/externalLinks/_rels/externalLink158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CAUCAGUITA/CUADERNILLOS%20CAUCAGUITA%20EXCEL/130903019%20CENTRO%20DE%20VOTACION%20COMANDANTE%20ETERNO%20HUGO%20CHAVEZ.xlsx?A2283BE4" TargetMode="External"/><Relationship Id="rId1" Type="http://schemas.openxmlformats.org/officeDocument/2006/relationships/externalLinkPath" Target="file:///\\A2283BE4\130903019%20CENTRO%20DE%20VOTACION%20COMANDANTE%20ETERNO%20HUGO%20CHAVEZ.xlsx" TargetMode="External"/></Relationships>
</file>

<file path=xl/externalLinks/_rels/externalLink159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CAUCAGUITA/CUADERNILLOS%20CAUCAGUITA%20EXCEL/130903020%20CENTRO%20DE%20VOTACION%20EL%20PROGRESO%20PLAN%20DE%20LA%20I.xlsx?A2283BE4" TargetMode="External"/><Relationship Id="rId1" Type="http://schemas.openxmlformats.org/officeDocument/2006/relationships/externalLinkPath" Target="file:///\\A2283BE4\130903020%20CENTRO%20DE%20VOTACION%20EL%20PROGRESO%20PLAN%20DE%20LA%20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21%20ESCUELA%20TECNICA%20LEONARDO%20INFANTE.xlsx" TargetMode="External"/></Relationships>
</file>

<file path=xl/externalLinks/_rels/externalLink160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FILA%20DE%20MARICHES/CUADERNILLOS%20FILA%20DE%20MARICHES%20EXCEL/130904001%20CENTRO%20DE%20CAPACITACION%20INDUSTRIAL%20DON%20BOSCO.xlsx?0E378818" TargetMode="External"/><Relationship Id="rId1" Type="http://schemas.openxmlformats.org/officeDocument/2006/relationships/externalLinkPath" Target="file:///\\0E378818\130904001%20CENTRO%20DE%20CAPACITACION%20INDUSTRIAL%20DON%20BOSCO.xlsx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FILA%20DE%20MARICHES/CUADERNILLOS%20FILA%20DE%20MARICHES%20EXCEL/130904002%20MARIA%20TERESA%20NEZER.xlsx" TargetMode="External"/></Relationships>
</file>

<file path=xl/externalLinks/_rels/externalLink162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FILA%20DE%20MARICHES/CUADERNILLOS%20FILA%20DE%20MARICHES%20EXCEL/130904003-ESCUELA%20MUNICIPAL%20TITO%20SALAS.xlsx?4CEEC432" TargetMode="External"/><Relationship Id="rId1" Type="http://schemas.openxmlformats.org/officeDocument/2006/relationships/externalLinkPath" Target="file:///\\4CEEC432\130904003-ESCUELA%20MUNICIPAL%20TITO%20SALAS.xlsx" TargetMode="External"/></Relationships>
</file>

<file path=xl/externalLinks/_rels/externalLink163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FILA%20DE%20MARICHES/CUADERNILLOS%20FILA%20DE%20MARICHES%20EXCEL/130904006-UNIDAD%20EDUCATIVA%20ALMIRANTE%20LUIS%20BRION.xlsx?0E378818" TargetMode="External"/><Relationship Id="rId1" Type="http://schemas.openxmlformats.org/officeDocument/2006/relationships/externalLinkPath" Target="file:///\\0E378818\130904006-UNIDAD%20EDUCATIVA%20ALMIRANTE%20LUIS%20BRION.xlsx" TargetMode="External"/></Relationships>
</file>

<file path=xl/externalLinks/_rels/externalLink164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FILA%20DE%20MARICHES/CUADERNILLOS%20FILA%20DE%20MARICHES%20EXCEL/130904007-COLEGIO%20GENERALISIMO%20FRANCISCO%20DE%20MIRANDA.xlsx?0E378818" TargetMode="External"/><Relationship Id="rId1" Type="http://schemas.openxmlformats.org/officeDocument/2006/relationships/externalLinkPath" Target="file:///\\0E378818\130904007-COLEGIO%20GENERALISIMO%20FRANCISCO%20DE%20MIRANDA.xlsx" TargetMode="External"/></Relationships>
</file>

<file path=xl/externalLinks/_rels/externalLink165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FILA%20DE%20MARICHES/CUADERNILLOS%20FILA%20DE%20MARICHES%20EXCEL/130904008%20UNIDAD%20EDUCATIVA%20NACIONAL%20CECILIO%20ACOSTA.xlsx?0E378818" TargetMode="External"/><Relationship Id="rId1" Type="http://schemas.openxmlformats.org/officeDocument/2006/relationships/externalLinkPath" Target="file:///\\0E378818\130904008%20UNIDAD%20EDUCATIVA%20NACIONAL%20CECILIO%20ACOSTA.xlsx" TargetMode="External"/></Relationships>
</file>

<file path=xl/externalLinks/_rels/externalLink166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FILA%20DE%20MARICHES/CUADERNILLOS%20FILA%20DE%20MARICHES%20EXCEL/130904009%20UNIDAD%20EDUCATIVA%20NACIONAL%20BOLIVARIANA%20ANA%20MARIA%20CAMPOS.xlsx?0E378818" TargetMode="External"/><Relationship Id="rId1" Type="http://schemas.openxmlformats.org/officeDocument/2006/relationships/externalLinkPath" Target="file:///\\0E378818\130904009%20UNIDAD%20EDUCATIVA%20NACIONAL%20BOLIVARIANA%20ANA%20MARIA%20CAMPOS.xlsx" TargetMode="External"/></Relationships>
</file>

<file path=xl/externalLinks/_rels/externalLink167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FILA%20DE%20MARICHES/CUADERNILLOS%20FILA%20DE%20MARICHES%20EXCEL/130904010%20CASA%20COMUNAL%20LA%20ARBOLEDA.xlsx?4CEEC432" TargetMode="External"/><Relationship Id="rId1" Type="http://schemas.openxmlformats.org/officeDocument/2006/relationships/externalLinkPath" Target="file:///\\4CEEC432\130904010%20CASA%20COMUNAL%20LA%20ARBOLEDA.xlsx" TargetMode="External"/></Relationships>
</file>

<file path=xl/externalLinks/_rels/externalLink168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FILA%20DE%20MARICHES/CUADERNILLOS%20FILA%20DE%20MARICHES%20EXCEL/130904011-UNIDAD%20EDUCATIVA%20PROFESORA%20BELEN%20SAN%20JUAN.xlsx?0E378818" TargetMode="External"/><Relationship Id="rId1" Type="http://schemas.openxmlformats.org/officeDocument/2006/relationships/externalLinkPath" Target="file:///\\0E378818\130904011-UNIDAD%20EDUCATIVA%20PROFESORA%20BELEN%20SAN%20JUAN.xlsx" TargetMode="External"/></Relationships>
</file>

<file path=xl/externalLinks/_rels/externalLink169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FILA%20DE%20MARICHES/CUADERNILLOS%20FILA%20DE%20MARICHES%20EXCEL/130904012%20CENTRO%20DE%20EDUCACION%20INICIAL%20NACIONAL%20CIUDAD%20MARICHE.xlsx?0E378818" TargetMode="External"/><Relationship Id="rId1" Type="http://schemas.openxmlformats.org/officeDocument/2006/relationships/externalLinkPath" Target="file:///\\0E378818\130904012%20CENTRO%20DE%20EDUCACION%20INICIAL%20NACIONAL%20CIUDAD%20MARICHE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22%20ESCUELA%20JOSE%20MERCEDES%20SANTELIZ.xlsx?67A219FE" TargetMode="External"/><Relationship Id="rId1" Type="http://schemas.openxmlformats.org/officeDocument/2006/relationships/externalLinkPath" Target="file:///\\67A219FE\130901022%20ESCUELA%20JOSE%20MERCEDES%20SANTELIZ.xlsx" TargetMode="External"/></Relationships>
</file>

<file path=xl/externalLinks/_rels/externalLink170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FILA%20DE%20MARICHES/CUADERNILLOS%20FILA%20DE%20MARICHES%20EXCEL/130904013%20DESARROLLO%20URBANISTICO%20LA%20HACIENDITA.xlsx?4CEEC432" TargetMode="External"/><Relationship Id="rId1" Type="http://schemas.openxmlformats.org/officeDocument/2006/relationships/externalLinkPath" Target="file:///\\4CEEC432\130904013%20DESARROLLO%20URBANISTICO%20LA%20HACIENDITA.xlsx" TargetMode="External"/></Relationships>
</file>

<file path=xl/externalLinks/_rels/externalLink171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FILA%20DE%20MARICHES/CUADERNILLOS%20FILA%20DE%20MARICHES%20EXCEL/130904014%20UNIDAD%20EDUCATIVA%20NACIONAL%20INDIO%20CHAGUARAMAL.xlsx?0E378818" TargetMode="External"/><Relationship Id="rId1" Type="http://schemas.openxmlformats.org/officeDocument/2006/relationships/externalLinkPath" Target="file:///\\0E378818\130904014%20UNIDAD%20EDUCATIVA%20NACIONAL%20INDIO%20CHAGUARAMAL.xlsx" TargetMode="External"/></Relationships>
</file>

<file path=xl/externalLinks/_rels/externalLink172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FILA%20DE%20MARICHES/CUADERNILLOS%20FILA%20DE%20MARICHES%20EXCEL/130904015%20CENTRO%20DE%20VOTACION%20CABALLO%20MOCHO.xlsx?4CEEC432" TargetMode="External"/><Relationship Id="rId1" Type="http://schemas.openxmlformats.org/officeDocument/2006/relationships/externalLinkPath" Target="file:///\\4CEEC432\130904015%20CENTRO%20DE%20VOTACION%20CABALLO%20MOCHO.xlsx" TargetMode="External"/></Relationships>
</file>

<file path=xl/externalLinks/_rels/externalLink173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LA%20DOLORITA/CUADERNILLOS%20LA%20DOLORITA%20EXCEL/130905001%20UNIDAD%20EDUCATIVA%20NACIONAL%20MARISCAL%20SUCRE.xlsx?E59E1BE5" TargetMode="External"/><Relationship Id="rId1" Type="http://schemas.openxmlformats.org/officeDocument/2006/relationships/externalLinkPath" Target="file:///\\E59E1BE5\130905001%20UNIDAD%20EDUCATIVA%20NACIONAL%20MARISCAL%20SUCRE.xlsx" TargetMode="External"/></Relationships>
</file>

<file path=xl/externalLinks/_rels/externalLink174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LA%20DOLORITA/CUADERNILLOS%20LA%20DOLORITA%20EXCEL/130905002%20ESCUELA%20BASICA%20JOSE%20NICOMEDES%20MARRERO.xlsx?E59E1BE5" TargetMode="External"/><Relationship Id="rId1" Type="http://schemas.openxmlformats.org/officeDocument/2006/relationships/externalLinkPath" Target="file:///\\E59E1BE5\130905002%20ESCUELA%20BASICA%20JOSE%20NICOMEDES%20MARRERO.xlsx" TargetMode="External"/></Relationships>
</file>

<file path=xl/externalLinks/_rels/externalLink175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LA%20DOLORITA/CUADERNILLOS%20LA%20DOLORITA%20EXCEL/130905004%20UNIDAD%20EDUCATIVA%20NACIONAL%20JERMAN%20UBALDO%20LIRA.xlsx?E59E1BE5" TargetMode="External"/><Relationship Id="rId1" Type="http://schemas.openxmlformats.org/officeDocument/2006/relationships/externalLinkPath" Target="file:///\\E59E1BE5\130905004%20UNIDAD%20EDUCATIVA%20NACIONAL%20JERMAN%20UBALDO%20LIRA.xlsx" TargetMode="External"/></Relationships>
</file>

<file path=xl/externalLinks/_rels/externalLink176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LA%20DOLORITA/CUADERNILLOS%20LA%20DOLORITA%20EXCEL/130905005%20ESCUELA%20%20ESTADAL%20FRANCISCO%20ISNARDI.xlsx?E59E1BE5" TargetMode="External"/><Relationship Id="rId1" Type="http://schemas.openxmlformats.org/officeDocument/2006/relationships/externalLinkPath" Target="file:///\\E59E1BE5\130905005%20ESCUELA%20%20ESTADAL%20FRANCISCO%20ISNARDI.xlsx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LA%20DOLORITA/CUADERNILLOS%20LA%20DOLORITA%20EXCEL/130905006%20ESCUELA%20MUNICIPAL%20CARMEN%20BALVERDE.xlsx" TargetMode="External"/></Relationships>
</file>

<file path=xl/externalLinks/_rels/externalLink178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LA%20DOLORITA/CUADERNILLOS%20LA%20DOLORITA%20EXCEL/130905007%20UNIDAD%20EDUCATIVA%20COLEGIO%20FUENTE%20DE%20SALVACION.xlsx?E59E1BE5" TargetMode="External"/><Relationship Id="rId1" Type="http://schemas.openxmlformats.org/officeDocument/2006/relationships/externalLinkPath" Target="file:///\\E59E1BE5\130905007%20UNIDAD%20EDUCATIVA%20COLEGIO%20FUENTE%20DE%20SALVACION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23%20UNIDAD%20EDUCATIVA%20COLEGIO%20JUAN%20PABLO%20II.xlsx?67A219FE" TargetMode="External"/><Relationship Id="rId1" Type="http://schemas.openxmlformats.org/officeDocument/2006/relationships/externalLinkPath" Target="file:///\\67A219FE\130901023%20UNIDAD%20EDUCATIVA%20COLEGIO%20JUAN%20PABLO%20II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25%20LICEO%20BOLIVARIANO%20LINO%20DE%20CLEMEN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02%20COLEGIO%20YALE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26%20INSTITUTO%20EDUCATIVO%20CLAPAREDE.xlsx?67A219FE" TargetMode="External"/><Relationship Id="rId1" Type="http://schemas.openxmlformats.org/officeDocument/2006/relationships/externalLinkPath" Target="file:///\\67A219FE\130901026%20INSTITUTO%20EDUCATIVO%20CLAPARED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27%20INSTITUTO%20DIDACTICO%20ANDRES%20BELLO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28%20COLEGIO%20NUESTRA%20SE&#209;ORA%20DE%20LA%20GUIA.xlsx?67A219FE" TargetMode="External"/><Relationship Id="rId1" Type="http://schemas.openxmlformats.org/officeDocument/2006/relationships/externalLinkPath" Target="file:///\\67A219FE\130901028%20COLEGIO%20NUESTRA%20SE&#209;ORA%20DE%20LA%20GUIA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29%20ESCUELA%20BASICA%20NACIONAL%20COSME%20DAMIAN%20PE&#209;A.xlsx?67A219FE" TargetMode="External"/><Relationship Id="rId1" Type="http://schemas.openxmlformats.org/officeDocument/2006/relationships/externalLinkPath" Target="file:///\\67A219FE\130901029%20ESCUELA%20BASICA%20NACIONAL%20COSME%20DAMIAN%20PE&#209;A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trabajados%20raquel/PETARE%20OESTE/130901030%20LICEO%20SAN%20AGUSTIN.xlsx?D98263D0" TargetMode="External"/><Relationship Id="rId1" Type="http://schemas.openxmlformats.org/officeDocument/2006/relationships/externalLinkPath" Target="file:///\\D98263D0\130901030%20LICEO%20SAN%20AGUSTIN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31%20UNIDAD%20EDUCATIVA%20COLEGIO%20MARIA%20SANTISIMA.xlsx?67A219FE" TargetMode="External"/><Relationship Id="rId1" Type="http://schemas.openxmlformats.org/officeDocument/2006/relationships/externalLinkPath" Target="file:///\\67A219FE\130901031%20UNIDAD%20EDUCATIVA%20COLEGIO%20MARIA%20SANTISIMA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32%20PREESCOLAR%20AMINTA%20DE%20MANZANILLA.xlsx?67A219FE" TargetMode="External"/><Relationship Id="rId1" Type="http://schemas.openxmlformats.org/officeDocument/2006/relationships/externalLinkPath" Target="file:///\\67A219FE\130901032%20PREESCOLAR%20AMINTA%20DE%20MANZANILLA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33%20UNIDAD%20EDUCATIVA%20PREESCOLAR%20AMALIVAC.xlsx?67A219FE" TargetMode="External"/><Relationship Id="rId1" Type="http://schemas.openxmlformats.org/officeDocument/2006/relationships/externalLinkPath" Target="file:///\\67A219FE\130901033%20UNIDAD%20EDUCATIVA%20PREESCOLAR%20AMALIVAC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34%20ESCUELA%20NACIONAL%20MAGALI%20BURGOS%20DE%20LOPEZ.xlsx?67A219FE" TargetMode="External"/><Relationship Id="rId1" Type="http://schemas.openxmlformats.org/officeDocument/2006/relationships/externalLinkPath" Target="file:///\\67A219FE\130901034%20ESCUELA%20NACIONAL%20MAGALI%20BURGOS%20DE%20LOPEZ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35%20CENTROS%20DE%20ESTUDIOS%20CECILIO%20ACOSTA.xlsx?67A219FE" TargetMode="External"/><Relationship Id="rId1" Type="http://schemas.openxmlformats.org/officeDocument/2006/relationships/externalLinkPath" Target="file:///\\67A219FE\130901035%20CENTROS%20DE%20ESTUDIOS%20CECILIO%20ACOS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06%20COLEGIO%20MANUEL%20PIAR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36%20COLEGIO%20MANUEL%20MUNOZ%20TEBAR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38%20COLEGIO%20UNIVERSITARIO%20PROFESOR%20LORENZO%20PEREZ%20RODRIGUEZ.xlsx?67A219FE" TargetMode="External"/><Relationship Id="rId1" Type="http://schemas.openxmlformats.org/officeDocument/2006/relationships/externalLinkPath" Target="file:///\\67A219FE\130901038%20COLEGIO%20UNIVERSITARIO%20PROFESOR%20LORENZO%20PEREZ%20RODRIGUEZ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39%20JARDIN%20DE%20INFANCIA%20CADAFITO.xlsx?67A219FE" TargetMode="External"/><Relationship Id="rId1" Type="http://schemas.openxmlformats.org/officeDocument/2006/relationships/externalLinkPath" Target="file:///\\67A219FE\130901039%20JARDIN%20DE%20INFANCIA%20CADAFITO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trabajados%20raquel/PETARE%20OESTE/130901040%20COLEGIO%20SAN%20AGUSTIN.xlsx?D98263D0" TargetMode="External"/><Relationship Id="rId1" Type="http://schemas.openxmlformats.org/officeDocument/2006/relationships/externalLinkPath" Target="file:///\\D98263D0\130901040%20COLEGIO%20SAN%20AGUSTIN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41%20UNIDAD%20EDUCATIVA%20MUNICIPAL%20SIMON%20RODRIGUEZ.xlsx?67A219FE" TargetMode="External"/><Relationship Id="rId1" Type="http://schemas.openxmlformats.org/officeDocument/2006/relationships/externalLinkPath" Target="file:///\\67A219FE\130901041%20UNIDAD%20EDUCATIVA%20MUNICIPAL%20SIMON%20RODRIGUEZ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042%20CENTRO%20EDUCATIVO%20RECREACIONAL%20LUISA%20CACERES%20DE%20ARISMENDI.xlsx?46320CEE" TargetMode="External"/><Relationship Id="rId1" Type="http://schemas.openxmlformats.org/officeDocument/2006/relationships/externalLinkPath" Target="file:///\\46320CEE\130901042%20CENTRO%20EDUCATIVO%20RECREACIONAL%20LUISA%20CACERES%20DE%20ARISMENDI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43%20UNIVERSIDAD%20SANTA%20MARIA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44%20UNIVERSIDAD%20METROPOLITANA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045%20CENTRO%20DE%20ORIENTACION%20Y%20EDUCACION%20COMUNITARIA.xlsx?46320CEE" TargetMode="External"/><Relationship Id="rId1" Type="http://schemas.openxmlformats.org/officeDocument/2006/relationships/externalLinkPath" Target="file:///\\46320CEE\130901045%20CENTRO%20DE%20ORIENTACION%20Y%20EDUCACION%20COMUNITARIA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46%20BIBLIOTECA%20PUBLICA%20PILOTO%20LA%20URB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07%20UNIDAD%20EDUCATIVA%20LEONCIO%20MARTINEZ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47%20UNIDAD%20EDUCATIVA%20DOCTOR%20NU&#209;EZ%20PONTE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48%20COLEGIO%20MADRE%20DEL%20DIVINO%20PASTOR.xlsx?67A219FE" TargetMode="External"/><Relationship Id="rId1" Type="http://schemas.openxmlformats.org/officeDocument/2006/relationships/externalLinkPath" Target="file:///\\67A219FE\130901048%20COLEGIO%20MADRE%20DEL%20DIVINO%20PASTOR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centros%20nucleados-%20ubch-cuadernillos-%20listado%20de%20asistencia/CUADERNILLOS/CUADERNILLOS%20PETARE/CUADERILLOS%20PETARE%20EXCEL/trabajados%20raquel/PETARE%20OESTE/130901049%20UNIDAD%20EDUCATIVA%20%20COLEGIO%20%20SIMON%20BOLIVAR%20Y%20GARIBALDI.xlsx?67A219FE" TargetMode="External"/><Relationship Id="rId1" Type="http://schemas.openxmlformats.org/officeDocument/2006/relationships/externalLinkPath" Target="file:///\\67A219FE\130901049%20UNIDAD%20EDUCATIVA%20%20COLEGIO%20%20SIMON%20BOLIVAR%20Y%20GARIBALDI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trabajados%20raquel/PETARE%20OESTE/130901050%20COLEGIO%20CRUZ%20CARRILLO.xlsx?D98263D0" TargetMode="External"/><Relationship Id="rId1" Type="http://schemas.openxmlformats.org/officeDocument/2006/relationships/externalLinkPath" Target="file:///\\D98263D0\130901050%20COLEGIO%20CRUZ%20CARRILLO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52%20COLEGIO%20PRESIDENTE%20KENNEDY%20FE%20Y%20ALEGRIA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53%20CASA%20COMUNITARIA%20JULIAN%20BLANCO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054%20UNIDAD%20EDUCATIVA%20ESTADAL%20GENERAL%20SANTIAGO%20MARI&#209;O.xlsx?46320CEE" TargetMode="External"/><Relationship Id="rId1" Type="http://schemas.openxmlformats.org/officeDocument/2006/relationships/externalLinkPath" Target="file:///\\46320CEE\130901054%20UNIDAD%20EDUCATIVA%20ESTADAL%20GENERAL%20SANTIAGO%20MARI&#209;O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56%20COMEDOR%20DE%20LA%20FORTALEZA%20CASA%20BOLIVARIANA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57%20UNIDAD%20EDUCATIVA%20MUNICIPAL%20SIMON%20BOLIVAR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58%20CENTRO%20COMUNITARIO%20C%20E%20N%20C%20O%20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008%20CENTRO%20DE%20EDUCACION%20INICIAL%20NACIONAL%20EL%20LLANITO.xlsx?46320CEE" TargetMode="External"/><Relationship Id="rId1" Type="http://schemas.openxmlformats.org/officeDocument/2006/relationships/externalLinkPath" Target="file:///\\46320CEE\130901008%20CENTRO%20DE%20EDUCACION%20INICIAL%20NACIONAL%20EL%20LLANITO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59%20UNIDAD%20EDUCATIVA%20INSTITUTO%20SAN%20LUCAS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60%20UNIDAD%20EDUCATIVA%20NINO%20JESUS%20DE%20ESCUQUE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61%20PREESCOLAR%20MATEA%20BOLIVAR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62%20ESCUELA%20BASICA%20NACIONAL%20JULIO%20CALCA&#209;O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63%20UNIDAD%20EDUCATIVA%20COLEGIO%20ESDRAS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64%20UNIDAD%20EDUCATIVA%20ALTERNATIVA%20EL%20CARMEN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65%20COLEGIO%20FE%20Y%20ALEGRIA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66%20UNIDAD%20EDUCATIVA%20MUNICIPAL%20LUIS%20CORREA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67%20UNIDAD%20EDUCATIVA%20ALBERTO%20RAVELL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068%20UNIDAD%20EDUCATIVA%20NACIONAL%20ELISA%20RISKEL%20DOMINGUEZ.xlsx?46320CEE" TargetMode="External"/><Relationship Id="rId1" Type="http://schemas.openxmlformats.org/officeDocument/2006/relationships/externalLinkPath" Target="file:///\\46320CEE\130901068%20UNIDAD%20EDUCATIVA%20NACIONAL%20ELISA%20RISKEL%20DOMINGUEZ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009%20UNIDAD%20BASICA%20MUNICIPAL%20SOCORRO%20GONZALEZ%20GUINAN.xlsx?46320CEE" TargetMode="External"/><Relationship Id="rId1" Type="http://schemas.openxmlformats.org/officeDocument/2006/relationships/externalLinkPath" Target="file:///\\46320CEE\130901009%20UNIDAD%20BASICA%20MUNICIPAL%20SOCORRO%20GONZALEZ%20GUINAN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69%20UNIDAD%20EDUCATIVA%20MUNICIPAL%20AGUSTIN%20AVELEDO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70%20ESCUELA%20NACIONAL%20BARTOLOME%20SALOM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71%20UNIDAD%20EDUCATIVA%20MUNICIPAL%20FRANCISCO%20ESPEJO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73%20UNIDAD%20EDUCATIVA%20MUNICIPAL%20GUAICAIPURO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74%20ESCUELA%20GRAN%20MARISCAL%20DE%20AYACUCHO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75%20KINDER%20JOSE%20GREGORIO%20MONAGAS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76%20UNIDAD%20EDUCATIVA%20MUNICIPAL%20LISANDRO%20ALVARADO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77%20ESCUELA%20ESTADAL%20DON%20TITO%20SALAS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78%20ESCUELA%20MUNICIPAL%20ANDRES%20ELOY%20BLANCO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79%20CENTRO%20DE%20EDUCACION%20INICIAL%20CANAVERA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11%20UNIDAD%20EDUCATIVA%20RAUL%20LEONI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80%20JARDIN%20DE%20INFANCIA%20AQUILES%20NAZOA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81%20CASA%20DE%20LA%20CULTURA%20JOSE%20FELIX%20RIBAS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82%20TECNICA.TITO%20SPORT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83%20GRUPO%20ESCOLAR%20RAFAEL%20NAPOLEON%20BAUTE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84%20ESCUELA%20MUNICIPAL%20COROMOTO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86%20BIBLIOTECA%20JOSE%20FELIX%20RIBAS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87%20UNIDAD%20EDUCATIVA%20MUNICIPAL%20ABAJO%20CADENAS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88%20UNIDAD%20EDUCATIVA%20ESTADAL%2012%20DE%20FEBRERO.xlsx" TargetMode="External"/></Relationships>
</file>

<file path=xl/externalLinks/_rels/externalLink78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090%20CENTRO%20DE%20FORMACI&#211;N%20INDUSTRIAL%20DEL%20ESTE%20INCES.xlsx?46320CEE" TargetMode="External"/><Relationship Id="rId1" Type="http://schemas.openxmlformats.org/officeDocument/2006/relationships/externalLinkPath" Target="file:///\\46320CEE\130901090%20CENTRO%20DE%20FORMACI&#211;N%20INDUSTRIAL%20DEL%20ESTE%20INCES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91%20ESCUELA%20BASICA%20NACIONAL%20.%20ANTONIO%20ORDONEZ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12%20COLEGIO%20JOSE%20DE%20JESUS%20AROCHA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92%20UNIDAD%20EDUCATIVA%20COLEGIO%20BERTRAND%20RUSSELL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93%20COLEGIO%20SAN%20JOSE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94%20ESCUELA%20BASICA%20ARMANDO%20CASTILLO%20PLAZA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95%20COLEGIO%20ARMANDO%20REVERON.xlsx" TargetMode="External"/></Relationships>
</file>

<file path=xl/externalLinks/_rels/externalLink84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096%20ESCUELA%20ESTADAL%20GRADUADA%20CONSUELO%20NAVAS%20TOVAR.xlsx?46320CEE" TargetMode="External"/><Relationship Id="rId1" Type="http://schemas.openxmlformats.org/officeDocument/2006/relationships/externalLinkPath" Target="file:///\\46320CEE\130901096%20ESCUELA%20ESTADAL%20GRADUADA%20CONSUELO%20NAVAS%20TOVAR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97%20ESCUELA%20BASICA%20ESTADAL%20JOSE%20ANTONIO%20PAEZ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98%20UNIDAD%20EDUCATIVA%20MUNICIPAL%20ROMULO%20GALLEGOS.xlsx" TargetMode="External"/></Relationships>
</file>

<file path=xl/externalLinks/_rels/externalLink87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099%20UNIDAD%20EDUCATIVA%20NACIONAL%20LICEO%20MARIANO%20PICON%20SALAS.xlsx?46320CEE" TargetMode="External"/><Relationship Id="rId1" Type="http://schemas.openxmlformats.org/officeDocument/2006/relationships/externalLinkPath" Target="file:///\\46320CEE\130901099%20UNIDAD%20EDUCATIVA%20NACIONAL%20LICEO%20MARIANO%20PICON%20SALAS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00%20ESCUELA%20MUNICIPAL%20FERMIN%20TORO.xlsx" TargetMode="External"/></Relationships>
</file>

<file path=xl/externalLinks/_rels/externalLink89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102%20ESCUELA%20BASICA%20PRESBITERO%20MANUEL%20AGUIRRE%20ELORRIAGA.xlsx?46320CEE" TargetMode="External"/><Relationship Id="rId1" Type="http://schemas.openxmlformats.org/officeDocument/2006/relationships/externalLinkPath" Target="file:///\\46320CEE\130901102%20ESCUELA%20BASICA%20PRESBITERO%20MANUEL%20AGUIRRE%20ELORRIAG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013%20JARDIN%20DE%20INFANCIA%20CARMEN%20VERONICA%20COELLO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03%20COLEGIO%20JESUS%20MAESTRO.xlsx" TargetMode="External"/></Relationships>
</file>

<file path=xl/externalLinks/_rels/externalLink91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104%20CENTRO%20DE%20EDUCACION%20INICIAL%20ELVIRA%20PARILLI%20DE%20SENIOR.xlsx?46320CEE" TargetMode="External"/><Relationship Id="rId1" Type="http://schemas.openxmlformats.org/officeDocument/2006/relationships/externalLinkPath" Target="file:///\\46320CEE\130901104%20CENTRO%20DE%20EDUCACION%20INICIAL%20ELVIRA%20PARILLI%20DE%20SENIOR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05%20ESCUELA%20%20ROCA%20VIVA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06%20UNIDAD%20EDUCATIVA%20MUNICIPAL%20CECILIO%20ACOSTA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07%20ESCUELA%20MUNICIPAL%205%20DE%20JULIO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08%20ESCUELA%20ESTADO%20BARINAS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09%20MODULO%20DE%20BARRIO%20ADENTRO%20CECILIO%20ACOSTA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10%20UNIDAD%20EDUCATIVA%20COLEGIO%20MARA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dor05/Desktop/DATA%20GENERAL/centros%20nucleados-%20ubch-cuadernillos-%20listado%20de%20asistencia/CUADERNILLOS/CUADERNILLOS%20PETARE/CUADERILLOS%20PETARE%20EXCEL/130901111%20ESCUELA%20BASICA%20ESTADAL%20SIM&#211;N%20BOL&#205;VAR.xlsx" TargetMode="External"/></Relationships>
</file>

<file path=xl/externalLinks/_rels/externalLink99.xml.rels><?xml version="1.0" encoding="UTF-8" standalone="yes"?>
<Relationships xmlns="http://schemas.openxmlformats.org/package/2006/relationships"><Relationship Id="rId2" Type="http://schemas.microsoft.com/office/2019/04/relationships/externalLinkLongPath" Target="/Users/Operador05/Desktop/DATA%20GENERAL/centros%20nucleados-%20ubch-cuadernillos-%20listado%20de%20asistencia/CUADERNILLOS/CUADERNILLOS%20PETARE/CUADERILLOS%20PETARE%20EXCEL/130901112%20INSTITUTO%20NACIONAL%20DE%20CAPACITACION%20SOCIALISTA.xlsx?46320CEE" TargetMode="External"/><Relationship Id="rId1" Type="http://schemas.openxmlformats.org/officeDocument/2006/relationships/externalLinkPath" Target="file:///\\46320CEE\130901112%20INSTITUTO%20NACIONAL%20DE%20CAPACITACION%20SOCIALIS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01"/>
      <sheetName val="Sheet1"/>
    </sheetNames>
    <sheetDataSet>
      <sheetData sheetId="0">
        <row r="1519">
          <cell r="C1519">
            <v>1511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14"/>
    </sheetNames>
    <sheetDataSet>
      <sheetData sheetId="0">
        <row r="1340">
          <cell r="C1340">
            <v>1331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13"/>
    </sheetNames>
    <sheetDataSet>
      <sheetData sheetId="0" refreshError="1">
        <row r="1239">
          <cell r="C1239">
            <v>1231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14"/>
    </sheetNames>
    <sheetDataSet>
      <sheetData sheetId="0" refreshError="1">
        <row r="258">
          <cell r="C258">
            <v>250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15"/>
    </sheetNames>
    <sheetDataSet>
      <sheetData sheetId="0" refreshError="1">
        <row r="281">
          <cell r="C281">
            <v>273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 refreshError="1">
        <row r="860">
          <cell r="C860">
            <v>852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347">
          <cell r="C347">
            <v>338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26"/>
    </sheetNames>
    <sheetDataSet>
      <sheetData sheetId="0">
        <row r="310">
          <cell r="C310">
            <v>301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27"/>
    </sheetNames>
    <sheetDataSet>
      <sheetData sheetId="0">
        <row r="436">
          <cell r="C436">
            <v>428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28"/>
    </sheetNames>
    <sheetDataSet>
      <sheetData sheetId="0" refreshError="1">
        <row r="175">
          <cell r="C175">
            <v>167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29"/>
    </sheetNames>
    <sheetDataSet>
      <sheetData sheetId="0">
        <row r="422">
          <cell r="C422">
            <v>413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30"/>
    </sheetNames>
    <sheetDataSet>
      <sheetData sheetId="0">
        <row r="2051">
          <cell r="C2051">
            <v>2042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15"/>
    </sheetNames>
    <sheetDataSet>
      <sheetData sheetId="0">
        <row r="2151">
          <cell r="C2151">
            <v>2142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31"/>
    </sheetNames>
    <sheetDataSet>
      <sheetData sheetId="0">
        <row r="1109">
          <cell r="C1109">
            <v>1101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32"/>
    </sheetNames>
    <sheetDataSet>
      <sheetData sheetId="0">
        <row r="488">
          <cell r="C488">
            <v>479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33"/>
    </sheetNames>
    <sheetDataSet>
      <sheetData sheetId="0">
        <row r="762">
          <cell r="C762">
            <v>754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34"/>
    </sheetNames>
    <sheetDataSet>
      <sheetData sheetId="0">
        <row r="900">
          <cell r="C900">
            <v>892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36"/>
    </sheetNames>
    <sheetDataSet>
      <sheetData sheetId="0">
        <row r="1260">
          <cell r="C1260">
            <v>1252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34"/>
    </sheetNames>
    <sheetDataSet>
      <sheetData sheetId="0">
        <row r="513">
          <cell r="C513">
            <v>504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39"/>
    </sheetNames>
    <sheetDataSet>
      <sheetData sheetId="0">
        <row r="749">
          <cell r="C749">
            <v>740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40"/>
    </sheetNames>
    <sheetDataSet>
      <sheetData sheetId="0">
        <row r="129">
          <cell r="C129">
            <v>121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41"/>
    </sheetNames>
    <sheetDataSet>
      <sheetData sheetId="0" refreshError="1">
        <row r="646">
          <cell r="C646">
            <v>638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42"/>
    </sheetNames>
    <sheetDataSet>
      <sheetData sheetId="0">
        <row r="562">
          <cell r="C562">
            <v>554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17"/>
    </sheetNames>
    <sheetDataSet>
      <sheetData sheetId="0">
        <row r="690">
          <cell r="Q690">
            <v>39</v>
          </cell>
        </row>
        <row r="691">
          <cell r="C691">
            <v>682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44"/>
    </sheetNames>
    <sheetDataSet>
      <sheetData sheetId="0">
        <row r="334">
          <cell r="C334">
            <v>326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46"/>
    </sheetNames>
    <sheetDataSet>
      <sheetData sheetId="0">
        <row r="235">
          <cell r="C235">
            <v>227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48"/>
    </sheetNames>
    <sheetDataSet>
      <sheetData sheetId="0" refreshError="1">
        <row r="1026">
          <cell r="C1026">
            <v>1018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51"/>
    </sheetNames>
    <sheetDataSet>
      <sheetData sheetId="0" refreshError="1">
        <row r="1035">
          <cell r="C1035">
            <v>1027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52"/>
    </sheetNames>
    <sheetDataSet>
      <sheetData sheetId="0">
        <row r="457">
          <cell r="C457">
            <v>449</v>
          </cell>
        </row>
      </sheetData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53"/>
    </sheetNames>
    <sheetDataSet>
      <sheetData sheetId="0">
        <row r="386">
          <cell r="C386">
            <v>378</v>
          </cell>
        </row>
      </sheetData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55"/>
    </sheetNames>
    <sheetDataSet>
      <sheetData sheetId="0">
        <row r="566">
          <cell r="C566">
            <v>557</v>
          </cell>
        </row>
      </sheetData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56"/>
    </sheetNames>
    <sheetDataSet>
      <sheetData sheetId="0">
        <row r="409">
          <cell r="C409">
            <v>401</v>
          </cell>
        </row>
      </sheetData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57"/>
    </sheetNames>
    <sheetDataSet>
      <sheetData sheetId="0">
        <row r="577">
          <cell r="C577">
            <v>569</v>
          </cell>
        </row>
      </sheetData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58"/>
    </sheetNames>
    <sheetDataSet>
      <sheetData sheetId="0">
        <row r="485">
          <cell r="C485">
            <v>477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18"/>
    </sheetNames>
    <sheetDataSet>
      <sheetData sheetId="0">
        <row r="1578">
          <cell r="Q1578">
            <v>96</v>
          </cell>
        </row>
        <row r="1579">
          <cell r="C1579">
            <v>1570</v>
          </cell>
        </row>
      </sheetData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59"/>
    </sheetNames>
    <sheetDataSet>
      <sheetData sheetId="0">
        <row r="453">
          <cell r="C453">
            <v>445</v>
          </cell>
        </row>
      </sheetData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60 "/>
    </sheetNames>
    <sheetDataSet>
      <sheetData sheetId="0">
        <row r="538">
          <cell r="C538">
            <v>530</v>
          </cell>
        </row>
      </sheetData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179">
          <cell r="C179">
            <v>171</v>
          </cell>
        </row>
      </sheetData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62 "/>
    </sheetNames>
    <sheetDataSet>
      <sheetData sheetId="0">
        <row r="181">
          <cell r="C181">
            <v>173</v>
          </cell>
        </row>
      </sheetData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2001"/>
    </sheetNames>
    <sheetDataSet>
      <sheetData sheetId="0" refreshError="1">
        <row r="819">
          <cell r="C819">
            <v>811</v>
          </cell>
        </row>
      </sheetData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2007"/>
    </sheetNames>
    <sheetDataSet>
      <sheetData sheetId="0" refreshError="1">
        <row r="1196">
          <cell r="C1196">
            <v>1188</v>
          </cell>
        </row>
      </sheetData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1359">
          <cell r="C1359">
            <v>1351</v>
          </cell>
        </row>
      </sheetData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 refreshError="1">
        <row r="1182">
          <cell r="C1182">
            <v>1174</v>
          </cell>
        </row>
      </sheetData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2020"/>
    </sheetNames>
    <sheetDataSet>
      <sheetData sheetId="0" refreshError="1">
        <row r="1638">
          <cell r="C1638">
            <v>1630</v>
          </cell>
        </row>
      </sheetData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 refreshError="1">
        <row r="983">
          <cell r="C983">
            <v>975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19"/>
    </sheetNames>
    <sheetDataSet>
      <sheetData sheetId="0">
        <row r="1063">
          <cell r="C1063">
            <v>1055</v>
          </cell>
        </row>
      </sheetData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3396">
          <cell r="C3396">
            <v>3388</v>
          </cell>
        </row>
      </sheetData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2026"/>
    </sheetNames>
    <sheetDataSet>
      <sheetData sheetId="0" refreshError="1">
        <row r="1534">
          <cell r="C1534">
            <v>1526</v>
          </cell>
        </row>
      </sheetData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2027"/>
    </sheetNames>
    <sheetDataSet>
      <sheetData sheetId="0" refreshError="1">
        <row r="1009">
          <cell r="C1009">
            <v>1001</v>
          </cell>
        </row>
      </sheetData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 refreshError="1">
        <row r="287">
          <cell r="C287">
            <v>279</v>
          </cell>
        </row>
      </sheetData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2030"/>
    </sheetNames>
    <sheetDataSet>
      <sheetData sheetId="0" refreshError="1">
        <row r="257">
          <cell r="C257">
            <v>249</v>
          </cell>
        </row>
      </sheetData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3001"/>
    </sheetNames>
    <sheetDataSet>
      <sheetData sheetId="0">
        <row r="3011">
          <cell r="C3011">
            <v>3003</v>
          </cell>
        </row>
      </sheetData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3002"/>
    </sheetNames>
    <sheetDataSet>
      <sheetData sheetId="0" refreshError="1">
        <row r="4316">
          <cell r="C4316">
            <v>4308</v>
          </cell>
        </row>
      </sheetData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 refreshError="1">
        <row r="5133">
          <cell r="C5133">
            <v>5125</v>
          </cell>
        </row>
      </sheetData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 refreshError="1">
        <row r="4018">
          <cell r="C4018">
            <v>4010</v>
          </cell>
        </row>
      </sheetData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3202">
          <cell r="C3202">
            <v>3194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20"/>
    </sheetNames>
    <sheetDataSet>
      <sheetData sheetId="0">
        <row r="720">
          <cell r="C720">
            <v>711</v>
          </cell>
        </row>
      </sheetData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3006"/>
    </sheetNames>
    <sheetDataSet>
      <sheetData sheetId="0" refreshError="1">
        <row r="2308">
          <cell r="C2308">
            <v>2299</v>
          </cell>
        </row>
      </sheetData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3007"/>
    </sheetNames>
    <sheetDataSet>
      <sheetData sheetId="0" refreshError="1">
        <row r="4621">
          <cell r="C4621">
            <v>4613</v>
          </cell>
        </row>
      </sheetData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3009"/>
    </sheetNames>
    <sheetDataSet>
      <sheetData sheetId="0" refreshError="1">
        <row r="2425">
          <cell r="C2425">
            <v>2417</v>
          </cell>
        </row>
      </sheetData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3012"/>
    </sheetNames>
    <sheetDataSet>
      <sheetData sheetId="0" refreshError="1">
        <row r="505">
          <cell r="C505">
            <v>496</v>
          </cell>
        </row>
      </sheetData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3013"/>
    </sheetNames>
    <sheetDataSet>
      <sheetData sheetId="0">
        <row r="1626">
          <cell r="C1626">
            <v>1618</v>
          </cell>
        </row>
      </sheetData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3014"/>
    </sheetNames>
    <sheetDataSet>
      <sheetData sheetId="0" refreshError="1">
        <row r="1174">
          <cell r="C1174">
            <v>1166</v>
          </cell>
        </row>
      </sheetData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3017"/>
    </sheetNames>
    <sheetDataSet>
      <sheetData sheetId="0">
        <row r="237">
          <cell r="C237">
            <v>229</v>
          </cell>
        </row>
      </sheetData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3018"/>
    </sheetNames>
    <sheetDataSet>
      <sheetData sheetId="0">
        <row r="137">
          <cell r="C137">
            <v>129</v>
          </cell>
        </row>
      </sheetData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3019"/>
    </sheetNames>
    <sheetDataSet>
      <sheetData sheetId="0" refreshError="1">
        <row r="479">
          <cell r="C479">
            <v>471</v>
          </cell>
        </row>
      </sheetData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3020"/>
    </sheetNames>
    <sheetDataSet>
      <sheetData sheetId="0" refreshError="1">
        <row r="422">
          <cell r="C422">
            <v>414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21"/>
    </sheetNames>
    <sheetDataSet>
      <sheetData sheetId="0">
        <row r="2925">
          <cell r="C2925">
            <v>2916</v>
          </cell>
        </row>
      </sheetData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4001"/>
    </sheetNames>
    <sheetDataSet>
      <sheetData sheetId="0" refreshError="1">
        <row r="2738">
          <cell r="C2738">
            <v>2729</v>
          </cell>
        </row>
      </sheetData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4002"/>
    </sheetNames>
    <sheetDataSet>
      <sheetData sheetId="0">
        <row r="2412">
          <cell r="C2412">
            <v>2403</v>
          </cell>
        </row>
      </sheetData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4003"/>
    </sheetNames>
    <sheetDataSet>
      <sheetData sheetId="0" refreshError="1">
        <row r="3971">
          <cell r="C3971">
            <v>3963</v>
          </cell>
        </row>
      </sheetData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 refreshError="1">
        <row r="4013">
          <cell r="C4013">
            <v>4004</v>
          </cell>
        </row>
      </sheetData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4007"/>
    </sheetNames>
    <sheetDataSet>
      <sheetData sheetId="0" refreshError="1">
        <row r="4560">
          <cell r="C4560">
            <v>4552</v>
          </cell>
        </row>
      </sheetData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4008"/>
    </sheetNames>
    <sheetDataSet>
      <sheetData sheetId="0" refreshError="1">
        <row r="1558">
          <cell r="C1558">
            <v>1550</v>
          </cell>
        </row>
      </sheetData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4009"/>
    </sheetNames>
    <sheetDataSet>
      <sheetData sheetId="0" refreshError="1">
        <row r="442">
          <cell r="C442">
            <v>434</v>
          </cell>
        </row>
      </sheetData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4010"/>
    </sheetNames>
    <sheetDataSet>
      <sheetData sheetId="0" refreshError="1">
        <row r="699">
          <cell r="C699">
            <v>691</v>
          </cell>
        </row>
      </sheetData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4011"/>
    </sheetNames>
    <sheetDataSet>
      <sheetData sheetId="0" refreshError="1">
        <row r="935">
          <cell r="C935">
            <v>927</v>
          </cell>
        </row>
      </sheetData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4012"/>
    </sheetNames>
    <sheetDataSet>
      <sheetData sheetId="0" refreshError="1">
        <row r="1365">
          <cell r="C1365">
            <v>1356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22"/>
    </sheetNames>
    <sheetDataSet>
      <sheetData sheetId="0" refreshError="1">
        <row r="1291">
          <cell r="C1291">
            <v>1282</v>
          </cell>
        </row>
      </sheetData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4013"/>
    </sheetNames>
    <sheetDataSet>
      <sheetData sheetId="0" refreshError="1">
        <row r="835">
          <cell r="C835">
            <v>827</v>
          </cell>
        </row>
      </sheetData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4014"/>
    </sheetNames>
    <sheetDataSet>
      <sheetData sheetId="0" refreshError="1">
        <row r="153">
          <cell r="C153">
            <v>145</v>
          </cell>
        </row>
      </sheetData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4015"/>
    </sheetNames>
    <sheetDataSet>
      <sheetData sheetId="0" refreshError="1">
        <row r="577">
          <cell r="C577">
            <v>569</v>
          </cell>
        </row>
      </sheetData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5001"/>
    </sheetNames>
    <sheetDataSet>
      <sheetData sheetId="0" refreshError="1">
        <row r="4602">
          <cell r="C4602">
            <v>4594</v>
          </cell>
        </row>
      </sheetData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5002"/>
    </sheetNames>
    <sheetDataSet>
      <sheetData sheetId="0" refreshError="1">
        <row r="1931">
          <cell r="C1931">
            <v>1922</v>
          </cell>
        </row>
      </sheetData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5004"/>
    </sheetNames>
    <sheetDataSet>
      <sheetData sheetId="0" refreshError="1">
        <row r="3542">
          <cell r="C3542">
            <v>3534</v>
          </cell>
        </row>
      </sheetData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5005"/>
    </sheetNames>
    <sheetDataSet>
      <sheetData sheetId="0" refreshError="1">
        <row r="3091">
          <cell r="C3091">
            <v>3083</v>
          </cell>
        </row>
      </sheetData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5006"/>
    </sheetNames>
    <sheetDataSet>
      <sheetData sheetId="0">
        <row r="2489">
          <cell r="C2489">
            <v>2481</v>
          </cell>
        </row>
      </sheetData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5007"/>
    </sheetNames>
    <sheetDataSet>
      <sheetData sheetId="0" refreshError="1">
        <row r="1817">
          <cell r="C1817">
            <v>1809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23"/>
    </sheetNames>
    <sheetDataSet>
      <sheetData sheetId="0" refreshError="1">
        <row r="2718">
          <cell r="C2718">
            <v>2710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25"/>
    </sheetNames>
    <sheetDataSet>
      <sheetData sheetId="0">
        <row r="1327">
          <cell r="C1327">
            <v>1319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02"/>
    </sheetNames>
    <sheetDataSet>
      <sheetData sheetId="0">
        <row r="436">
          <cell r="Q436">
            <v>36</v>
          </cell>
        </row>
        <row r="437">
          <cell r="C437">
            <v>428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26"/>
    </sheetNames>
    <sheetDataSet>
      <sheetData sheetId="0" refreshError="1">
        <row r="563">
          <cell r="C563">
            <v>555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27"/>
    </sheetNames>
    <sheetDataSet>
      <sheetData sheetId="0">
        <row r="327">
          <cell r="C327">
            <v>319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28"/>
    </sheetNames>
    <sheetDataSet>
      <sheetData sheetId="0" refreshError="1">
        <row r="501">
          <cell r="C501">
            <v>493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29"/>
    </sheetNames>
    <sheetDataSet>
      <sheetData sheetId="0" refreshError="1">
        <row r="1105">
          <cell r="C1105">
            <v>1097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30"/>
    </sheetNames>
    <sheetDataSet>
      <sheetData sheetId="0" refreshError="1">
        <row r="2016">
          <cell r="C2016">
            <v>2007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31"/>
    </sheetNames>
    <sheetDataSet>
      <sheetData sheetId="0" refreshError="1">
        <row r="397">
          <cell r="C397">
            <v>388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32"/>
    </sheetNames>
    <sheetDataSet>
      <sheetData sheetId="0" refreshError="1">
        <row r="386">
          <cell r="C386">
            <v>378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33"/>
    </sheetNames>
    <sheetDataSet>
      <sheetData sheetId="0" refreshError="1">
        <row r="383">
          <cell r="C383">
            <v>374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34"/>
    </sheetNames>
    <sheetDataSet>
      <sheetData sheetId="0" refreshError="1">
        <row r="901">
          <cell r="C901">
            <v>892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35"/>
    </sheetNames>
    <sheetDataSet>
      <sheetData sheetId="0" refreshError="1">
        <row r="1104">
          <cell r="C1104">
            <v>1096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06"/>
    </sheetNames>
    <sheetDataSet>
      <sheetData sheetId="0">
        <row r="1005">
          <cell r="C1005">
            <v>997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36"/>
    </sheetNames>
    <sheetDataSet>
      <sheetData sheetId="0">
        <row r="548">
          <cell r="C548">
            <v>539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38"/>
    </sheetNames>
    <sheetDataSet>
      <sheetData sheetId="0" refreshError="1">
        <row r="298">
          <cell r="C298">
            <v>289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39"/>
    </sheetNames>
    <sheetDataSet>
      <sheetData sheetId="0" refreshError="1">
        <row r="1306">
          <cell r="C1306">
            <v>1297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40"/>
    </sheetNames>
    <sheetDataSet>
      <sheetData sheetId="0" refreshError="1">
        <row r="584">
          <cell r="C584">
            <v>576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41"/>
    </sheetNames>
    <sheetDataSet>
      <sheetData sheetId="0" refreshError="1">
        <row r="708">
          <cell r="C708">
            <v>699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42"/>
    </sheetNames>
    <sheetDataSet>
      <sheetData sheetId="0" refreshError="1">
        <row r="5427">
          <cell r="C5427">
            <v>5419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43"/>
    </sheetNames>
    <sheetDataSet>
      <sheetData sheetId="0">
        <row r="910">
          <cell r="C910">
            <v>901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44"/>
    </sheetNames>
    <sheetDataSet>
      <sheetData sheetId="0">
        <row r="1438">
          <cell r="C1438">
            <v>1430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45"/>
    </sheetNames>
    <sheetDataSet>
      <sheetData sheetId="0" refreshError="1">
        <row r="1710">
          <cell r="C1710">
            <v>1701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46"/>
    </sheetNames>
    <sheetDataSet>
      <sheetData sheetId="0">
        <row r="613">
          <cell r="C613">
            <v>605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07"/>
    </sheetNames>
    <sheetDataSet>
      <sheetData sheetId="0">
        <row r="764">
          <cell r="C764">
            <v>755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47"/>
    </sheetNames>
    <sheetDataSet>
      <sheetData sheetId="0">
        <row r="796">
          <cell r="C796">
            <v>787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48"/>
    </sheetNames>
    <sheetDataSet>
      <sheetData sheetId="0" refreshError="1">
        <row r="1280">
          <cell r="C1280">
            <v>1271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49"/>
    </sheetNames>
    <sheetDataSet>
      <sheetData sheetId="0" refreshError="1">
        <row r="375">
          <cell r="C375">
            <v>367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50"/>
    </sheetNames>
    <sheetDataSet>
      <sheetData sheetId="0" refreshError="1">
        <row r="544">
          <cell r="C544">
            <v>536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52"/>
    </sheetNames>
    <sheetDataSet>
      <sheetData sheetId="0">
        <row r="4377">
          <cell r="C4377">
            <v>4369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53"/>
    </sheetNames>
    <sheetDataSet>
      <sheetData sheetId="0">
        <row r="832">
          <cell r="C832">
            <v>824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54"/>
    </sheetNames>
    <sheetDataSet>
      <sheetData sheetId="0" refreshError="1">
        <row r="1815">
          <cell r="C1815">
            <v>1807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56"/>
    </sheetNames>
    <sheetDataSet>
      <sheetData sheetId="0">
        <row r="1103">
          <cell r="C1103">
            <v>1095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3020">
          <cell r="C3020">
            <v>3012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799">
          <cell r="C799">
            <v>790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08"/>
    </sheetNames>
    <sheetDataSet>
      <sheetData sheetId="0" refreshError="1">
        <row r="2974">
          <cell r="C2974">
            <v>2965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 SUCRE"/>
    </sheetNames>
    <sheetDataSet>
      <sheetData sheetId="0">
        <row r="2779">
          <cell r="C2779">
            <v>2771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1161">
          <cell r="C1161">
            <v>1152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831">
          <cell r="C831">
            <v>823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3687">
          <cell r="C3687">
            <v>3679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1825">
          <cell r="C1825">
            <v>1817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783">
          <cell r="C783">
            <v>775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3638">
          <cell r="C3638">
            <v>3630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2936">
          <cell r="C2936">
            <v>2928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5325">
          <cell r="C5325">
            <v>5317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 refreshError="1">
        <row r="3737">
          <cell r="C3737">
            <v>3729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09"/>
    </sheetNames>
    <sheetDataSet>
      <sheetData sheetId="0" refreshError="1">
        <row r="1438">
          <cell r="C1438">
            <v>1429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2182">
          <cell r="C2182">
            <v>2173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5999">
          <cell r="C5999">
            <v>5990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71"/>
    </sheetNames>
    <sheetDataSet>
      <sheetData sheetId="0">
        <row r="2955">
          <cell r="C2955">
            <v>2947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1851">
          <cell r="C1851">
            <v>1842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74"/>
    </sheetNames>
    <sheetDataSet>
      <sheetData sheetId="0">
        <row r="3703">
          <cell r="C3703">
            <v>3694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75"/>
    </sheetNames>
    <sheetDataSet>
      <sheetData sheetId="0">
        <row r="857">
          <cell r="C857">
            <v>848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76"/>
    </sheetNames>
    <sheetDataSet>
      <sheetData sheetId="0">
        <row r="3382">
          <cell r="C3382">
            <v>3374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77"/>
    </sheetNames>
    <sheetDataSet>
      <sheetData sheetId="0">
        <row r="3182">
          <cell r="C3182">
            <v>3173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78"/>
    </sheetNames>
    <sheetDataSet>
      <sheetData sheetId="0">
        <row r="4298">
          <cell r="C4298">
            <v>4289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989">
          <cell r="C989">
            <v>980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11"/>
    </sheetNames>
    <sheetDataSet>
      <sheetData sheetId="0">
        <row r="3057">
          <cell r="C3057">
            <v>3048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80"/>
    </sheetNames>
    <sheetDataSet>
      <sheetData sheetId="0">
        <row r="1498">
          <cell r="C1498">
            <v>1490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81"/>
    </sheetNames>
    <sheetDataSet>
      <sheetData sheetId="0">
        <row r="1521">
          <cell r="C1521">
            <v>1512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852">
          <cell r="C852">
            <v>843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83"/>
    </sheetNames>
    <sheetDataSet>
      <sheetData sheetId="0">
        <row r="7526">
          <cell r="C7526">
            <v>7518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5352">
          <cell r="C5352">
            <v>5344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2791">
          <cell r="C2791">
            <v>2783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</sheetNames>
    <sheetDataSet>
      <sheetData sheetId="0">
        <row r="4389">
          <cell r="C4389">
            <v>4381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88"/>
    </sheetNames>
    <sheetDataSet>
      <sheetData sheetId="0">
        <row r="2234">
          <cell r="C2234">
            <v>2226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90"/>
    </sheetNames>
    <sheetDataSet>
      <sheetData sheetId="0" refreshError="1">
        <row r="1666">
          <cell r="C1666">
            <v>1658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91"/>
    </sheetNames>
    <sheetDataSet>
      <sheetData sheetId="0">
        <row r="3674">
          <cell r="C3674">
            <v>3665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12"/>
    </sheetNames>
    <sheetDataSet>
      <sheetData sheetId="0">
        <row r="5950">
          <cell r="C5950">
            <v>5940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92"/>
    </sheetNames>
    <sheetDataSet>
      <sheetData sheetId="0">
        <row r="966">
          <cell r="C966">
            <v>958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93"/>
    </sheetNames>
    <sheetDataSet>
      <sheetData sheetId="0">
        <row r="1684">
          <cell r="C1684">
            <v>1676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94"/>
    </sheetNames>
    <sheetDataSet>
      <sheetData sheetId="0">
        <row r="844">
          <cell r="C844">
            <v>836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95"/>
    </sheetNames>
    <sheetDataSet>
      <sheetData sheetId="0">
        <row r="4782">
          <cell r="C4782">
            <v>4774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96"/>
    </sheetNames>
    <sheetDataSet>
      <sheetData sheetId="0" refreshError="1">
        <row r="4202">
          <cell r="C4202">
            <v>4194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97"/>
    </sheetNames>
    <sheetDataSet>
      <sheetData sheetId="0">
        <row r="1490">
          <cell r="C1490">
            <v>1481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98"/>
    </sheetNames>
    <sheetDataSet>
      <sheetData sheetId="0">
        <row r="2197">
          <cell r="C2197">
            <v>2189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99"/>
    </sheetNames>
    <sheetDataSet>
      <sheetData sheetId="0" refreshError="1">
        <row r="3018">
          <cell r="C3018">
            <v>3010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00"/>
    </sheetNames>
    <sheetDataSet>
      <sheetData sheetId="0">
        <row r="3817">
          <cell r="C3817">
            <v>3809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02"/>
    </sheetNames>
    <sheetDataSet>
      <sheetData sheetId="0" refreshError="1">
        <row r="4905">
          <cell r="C4905">
            <v>4897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013"/>
    </sheetNames>
    <sheetDataSet>
      <sheetData sheetId="0">
        <row r="1941">
          <cell r="C1941">
            <v>1933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03"/>
    </sheetNames>
    <sheetDataSet>
      <sheetData sheetId="0">
        <row r="2767">
          <cell r="C2767">
            <v>2759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04"/>
    </sheetNames>
    <sheetDataSet>
      <sheetData sheetId="0" refreshError="1">
        <row r="1274">
          <cell r="C1274">
            <v>1265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05"/>
    </sheetNames>
    <sheetDataSet>
      <sheetData sheetId="0">
        <row r="3071">
          <cell r="C3071">
            <v>3063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06"/>
    </sheetNames>
    <sheetDataSet>
      <sheetData sheetId="0">
        <row r="2896">
          <cell r="D2896">
            <v>2888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07"/>
    </sheetNames>
    <sheetDataSet>
      <sheetData sheetId="0">
        <row r="3241">
          <cell r="C3241">
            <v>3233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08"/>
    </sheetNames>
    <sheetDataSet>
      <sheetData sheetId="0">
        <row r="2824">
          <cell r="C2824">
            <v>2816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09"/>
    </sheetNames>
    <sheetDataSet>
      <sheetData sheetId="0">
        <row r="581">
          <cell r="C581">
            <v>573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10"/>
    </sheetNames>
    <sheetDataSet>
      <sheetData sheetId="0">
        <row r="2296">
          <cell r="C2296">
            <v>2288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11"/>
    </sheetNames>
    <sheetDataSet>
      <sheetData sheetId="0">
        <row r="6878">
          <cell r="C6878">
            <v>6870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0901112"/>
    </sheetNames>
    <sheetDataSet>
      <sheetData sheetId="0" refreshError="1">
        <row r="952">
          <cell r="C952">
            <v>944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34%20BIBLIOTECA%20MISA%20INFANTE.xlsx" TargetMode="External"/><Relationship Id="rId21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096%20ESCUELA%20ESTADAL%20GRADUADA%20CONSUELO%20NAVAS%20TOVAR.xlsx" TargetMode="External"/><Relationship Id="rId42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31%20UNIDAD%20EDUCATIVA%20COLEGIO%20MARIA%20SANTISIMA.xlsx" TargetMode="External"/><Relationship Id="rId47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40%20COLEGIO%20SAN%20AGUSTIN.xlsx" TargetMode="External"/><Relationship Id="rId63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042%20CENTRO%20EDUCATIVO%20RECREACIONAL%20LUISA%20CACERES%20DE%20ARISMENDI.xlsx" TargetMode="External"/><Relationship Id="rId68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52%20COLEGIO%20PRESIDENTE%20KENNEDY%20FE%20Y%20ALEGRIA.xlsx" TargetMode="External"/><Relationship Id="rId84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80%20JARDIN%20DE%20INFANCIA%20AQUILES%20NAZOA.xlsx" TargetMode="External"/><Relationship Id="rId89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87%20UNIDAD%20EDUCATIVA%20MUNICIPAL%20ABAJO%20CADENAS.xlsx" TargetMode="External"/><Relationship Id="rId112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30%20CANCHA%20TECHADA%20LA%20BOMBILLA%20SECTOR%203.xlsx" TargetMode="External"/><Relationship Id="rId133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61%20CENTRO%20DE%20ORIENTACION%20FAMILIAR%20ANA%20SOTO.xlsx" TargetMode="External"/><Relationship Id="rId138" Type="http://schemas.openxmlformats.org/officeDocument/2006/relationships/hyperlink" Target="\var\folders\rx\x9_fky0s6gb65s4f1ycbgvzc0000gn\T\com.microsoft.Outlook\Outlook%20Temp\centros%20nucleados-%20ubch-cuadernillos-%20listado%20de%20asistencia\CUADERNILLOS\CUADERNILLOS%20LEONCIO%20MARTINEZ\CUADERNILLOS%20LEONCIO%20MARTINEZ%20EXCEL\130902005%20COLEGIO%20PATRIA.xlsx" TargetMode="External"/><Relationship Id="rId154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26%20UNIDAD%20EDUCATIVA%20ESTADAL%20MARIA%20ANGELICA%20LUSINCHI.xlsx" TargetMode="External"/><Relationship Id="rId159" Type="http://schemas.openxmlformats.org/officeDocument/2006/relationships/hyperlink" Target="/var/folders/rx/x9_fky0s6gb65s4f1ycbgvzc0000gn/T/com.microsoft.Outlook/Outlook%20Temp/centros%20nucleados-%20ubch-cuadernillos-%20listado%20de%20asistencia/CUADERNILLOS/CUADERNILLOS%20CAUCAGUITA/CUADERNILLOS%20CAUCAGUITA%20EXCEL/130903002%20UNIDAD%20EDUCATIVA%20MUNICIPAL%20JOSE%20ANTONIO%20CALCAN&#771;O.xlsx" TargetMode="External"/><Relationship Id="rId175" Type="http://schemas.openxmlformats.org/officeDocument/2006/relationships/hyperlink" Target="/var/folders/rx/x9_fky0s6gb65s4f1ycbgvzc0000gn/T/com.microsoft.Outlook/Outlook%20Temp/centros%20nucleados-%20ubch-cuadernillos-%20listado%20de%20asistencia/CUADERNILLOS/CUADERNILLOS%20FILA%20DE%20MARICHES/CUADERNILLOS%20FILA%20DE%20MARICHES%20EXCEL/130904003-ESCUELA%20MUNICIPAL%20TITO%20SALAS.xlsx" TargetMode="External"/><Relationship Id="rId170" Type="http://schemas.openxmlformats.org/officeDocument/2006/relationships/hyperlink" Target="/var/folders/rx/x9_fky0s6gb65s4f1ycbgvzc0000gn/T/com.microsoft.Outlook/Outlook%20Temp/centros%20nucleados-%20ubch-cuadernillos-%20listado%20de%20asistencia/CUADERNILLOS/CUADERNILLOS%20CAUCAGUITA/CUADERNILLOS%20CAUCAGUITA%20EXCEL/130903018%20FUNDACION%20ECOLOGICA%20EL%20VENADO%20VERDE.xlsx" TargetMode="External"/><Relationship Id="rId191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A%20DOLORITA/CUADERNILLOS%20LA%20DOLORITA%20EXCEL/130905007%20UNIDAD%20EDUCATIVA%20COLEGIO%20FUENTE%20DE%20SALVACION.xlsx" TargetMode="External"/><Relationship Id="rId196" Type="http://schemas.openxmlformats.org/officeDocument/2006/relationships/hyperlink" Target="\var\folders\rx\x9_fky0s6gb65s4f1ycbgvzc0000gn\T\com.microsoft.Outlook\Outlook%20Temp\centros%20nucleados-%20ubch-cuadernillos-%20listado%20de%20asistencia\CUADERNILLOS\CUADERNILLOS%20LA%20DOLORITA\CUADERNILLOS%20LA%20DOLORITA%20EXCEL\130905012%20UNIDAD%20EDUCATIVA%20JUAN%20XXIII.xlsx" TargetMode="External"/><Relationship Id="rId16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67%20UNIDAD%20EDUCATIVA%20ALBERTO%20RAVELL.xlsx" TargetMode="External"/><Relationship Id="rId107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23%20UNIDAD%20EDUCATIVA%20ENRIQUE%20DE%20OSSO.xlsx" TargetMode="External"/><Relationship Id="rId11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58%20CENTRO%20COMUNITARIO%20C%20E%20N%20C%20O%20N.xlsx" TargetMode="External"/><Relationship Id="rId32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13%20JARDIN%20DE%20INFANCIA%20CARMEN%20VERONICA%20COELLO.xlsx" TargetMode="External"/><Relationship Id="rId37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23%20UNIDAD%20EDUCATIVA%20COLEGIO%20JUAN%20PABLO%20II.xlsx" TargetMode="External"/><Relationship Id="rId53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119%20BIBLIOTECA%20PUBLICA%20PAUL%20HARRIS.xlsx" TargetMode="External"/><Relationship Id="rId58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12%20COLEGIO%20JOSE%20DE%20JESUS%20AROCHA.xlsx" TargetMode="External"/><Relationship Id="rId74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068%20UNIDAD%20EDUCATIVA%20NACIONAL%20ELISA%20RISKEL%20DOMINGUEZ.xlsx" TargetMode="External"/><Relationship Id="rId79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74%20ESCUELA%20GRAN%20MARISCAL%20DE%20AYACUCHO.xlsx" TargetMode="External"/><Relationship Id="rId102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06%20UNIDAD%20EDUCATIVA%20MUNICIPAL%20CECILIO%20ACOSTA.xlsx" TargetMode="External"/><Relationship Id="rId123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46%20PREESCOLAR%20DON&#771;A%20CARMEN.xlsx" TargetMode="External"/><Relationship Id="rId128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55%20DESARROLLO%20URBANISTICO%20CIUDAD%20LEBRUN.xlsx" TargetMode="External"/><Relationship Id="rId144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13%20COLEGIO%20ELENA%20DE%20BUENO.xlsx" TargetMode="External"/><Relationship Id="rId149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19%20COLEGIO%20MARIA%20AUXILIADORA.xlsx" TargetMode="External"/><Relationship Id="rId5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18%20COLEGIO%20DULCE%20NOMBRE%20DE%20JESUS.xlsx" TargetMode="External"/><Relationship Id="rId90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88%20UNIDAD%20EDUCATIVA%20ESTADAL%2012%20DE%20FEBRERO.xlsx" TargetMode="External"/><Relationship Id="rId95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98%20UNIDAD%20EDUCATIVA%20MUNICIPAL%20ROMULO%20GALLEGOS.xlsx" TargetMode="External"/><Relationship Id="rId160" Type="http://schemas.openxmlformats.org/officeDocument/2006/relationships/hyperlink" Target="/var/folders/rx/x9_fky0s6gb65s4f1ycbgvzc0000gn/T/com.microsoft.Outlook/Outlook%20Temp/centros%20nucleados-%20ubch-cuadernillos-%20listado%20de%20asistencia/CUADERNILLOS/CUADERNILLOS%20CAUCAGUITA/CUADERNILLOS%20CAUCAGUITA%20EXCEL/130903003%20ESCUELA%20MUNICIPAL%20ANTONIO%20JOSE%20DE%20SUCRE.xlsx" TargetMode="External"/><Relationship Id="rId165" Type="http://schemas.openxmlformats.org/officeDocument/2006/relationships/hyperlink" Target="/var/folders/rx/x9_fky0s6gb65s4f1ycbgvzc0000gn/T/com.microsoft.Outlook/Outlook%20Temp/centros%20nucleados-%20ubch-cuadernillos-%20listado%20de%20asistencia/CUADERNILLOS/CUADERNILLOS%20CAUCAGUITA/CUADERNILLOS%20CAUCAGUITA%20EXCEL/130903009%20FUNDACION%20NACIONAL%20EL%20NINO%20SIMON%20CENTRO%20EDUCACION%20INICIAL%20LAS%20AVEJITAS.xlsx" TargetMode="External"/><Relationship Id="rId181" Type="http://schemas.openxmlformats.org/officeDocument/2006/relationships/hyperlink" Target="/var/folders/rx/x9_fky0s6gb65s4f1ycbgvzc0000gn/T/com.microsoft.Outlook/Outlook%20Temp/centros%20nucleados-%20ubch-cuadernillos-%20listado%20de%20asistencia/CUADERNILLOS/CUADERNILLOS%20FILA%20DE%20MARICHES/CUADERNILLOS%20FILA%20DE%20MARICHES%20EXCEL/130904011-UNIDAD%20EDUCATIVA%20PROFESORA%20BELEN%20SAN%20JUAN.xlsx" TargetMode="External"/><Relationship Id="rId186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A%20DOLORITA/CUADERNILLOS%20LA%20DOLORITA%20EXCEL/130905001%20UNIDAD%20EDUCATIVA%20NACIONAL%20MARISCAL%20SUCRE.xlsx" TargetMode="External"/><Relationship Id="rId22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97%20ESCUELA%20BASICA%20ESTADAL%20JOSE%20ANTONIO%20PAEZ.xlsx" TargetMode="External"/><Relationship Id="rId27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06%20COLEGIO%20MANUEL%20PIAR.xlsx" TargetMode="External"/><Relationship Id="rId43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32%20PREESCOLAR%20AMINTA%20DE%20MANZANILLA.xlsx" TargetMode="External"/><Relationship Id="rId48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41%20UNIDAD%20EDUCATIVA%20MUNICIPAL%20SIMON%20RODRIGUEZ.xlsx" TargetMode="External"/><Relationship Id="rId64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43%20UNIVERSIDAD%20SANTA%20MARIA.xlsx" TargetMode="External"/><Relationship Id="rId69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53%20CASA%20COMUNITARIA%20JULIAN%20BLANCO.xlsx" TargetMode="External"/><Relationship Id="rId113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131%20UNIDAD%20EDUCATIVA%20MUNICIPAL%20ROMULO%20BETANCOURT.xlsx" TargetMode="External"/><Relationship Id="rId118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39%20CANCHA%20DEL%20BARRIO%20METROPOLITANO.xlsx" TargetMode="External"/><Relationship Id="rId134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162%20CENTRO%20DE%20EDUCACION%20INICIAL%20ANTONIO%20ORDON&#771;EZ.xlsx" TargetMode="External"/><Relationship Id="rId139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07%20INSTITUTO%20DE%20NUEVAS%20PROFESIONES.xlsx" TargetMode="External"/><Relationship Id="rId80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75%20KINDER%20JOSE%20GREGORIO%20MONAGAS.xlsx" TargetMode="External"/><Relationship Id="rId85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81%20CASA%20DE%20LA%20CULTURA%20JOSE%20FELIX%20RIBAS.xlsx" TargetMode="External"/><Relationship Id="rId150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21%20INSTITUTO%20MEJORAMIENTO%20PROFESIONAL%20DEL%20MAGISTERIO.xlsx" TargetMode="External"/><Relationship Id="rId155" Type="http://schemas.openxmlformats.org/officeDocument/2006/relationships/hyperlink" Target="/var/folders/rx/x9_fky0s6gb65s4f1ycbgvzc0000gn/T/com.microsoft.Outlook/Outlook%20Temp/centros%20nucleados-%20ubch-cuadernillos-%20listado%20de%20asistencia\CUADERNILLOS\CUADERNILLOS%20LEONCIO%20MARTINEZ\CUADERNILLOS%20LEONCIO%20MARTINEZ%20EXCEL\130902027%20CENTRO%20DE%20EDUCACI&#211;N%20INICIAL%20BASE%20A&#201;REA%20GENERALISIMO%20FRANCISCO%20DE%20MIRANDA.xlsx" TargetMode="External"/><Relationship Id="rId171" Type="http://schemas.openxmlformats.org/officeDocument/2006/relationships/hyperlink" Target="/var/folders/rx/x9_fky0s6gb65s4f1ycbgvzc0000gn/T/com.microsoft.Outlook/Outlook%20Temp/centros%20nucleados-%20ubch-cuadernillos-%20listado%20de%20asistencia/CUADERNILLOS/CUADERNILLOS%20CAUCAGUITA/CUADERNILLOS%20CAUCAGUITA%20EXCEL/130903019%20CENTRO%20DE%20VOTACION%20COMANDANTE%20ETERNO%20HUGO%20CHAVEZ.xlsx" TargetMode="External"/><Relationship Id="rId176" Type="http://schemas.openxmlformats.org/officeDocument/2006/relationships/hyperlink" Target="/var/folders/rx/x9_fky0s6gb65s4f1ycbgvzc0000gn/T/com.microsoft.Outlook/Outlook%20Temp/centros%20nucleados-%20ubch-cuadernillos-%20listado%20de%20asistencia/CUADERNILLOS/CUADERNILLOS%20FILA%20DE%20MARICHES/CUADERNILLOS%20FILA%20DE%20MARICHES%20EXCEL/130904006-UNIDAD%20EDUCATIVA%20ALMIRANTE%20LUIS%20BRION.xlsx" TargetMode="External"/><Relationship Id="rId192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A%20DOLORITA/CUADERNILLOS%20LA%20DOLORITA%20EXCEL/130905008%20JARDIN%20DE%20INFANCIA%20JUAN%20PABLO%20PEREZ%20ALFONSO.xlsx" TargetMode="External"/><Relationship Id="rId197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A%20DOLORITA/CUADERNILLOS%20LA%20DOLORITA%20EXCEL/130905013%20ESCUELA%20BOLIVARIANA%20INDIO%20TEREPAIMA.xlsx" TargetMode="External"/><Relationship Id="rId12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61%20PREESCOLAR%20MATEA%20BOLIVAR.xlsx" TargetMode="External"/><Relationship Id="rId17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78%20ESCUELA%20MUNICIPAL%20ANDRES%20ELOY%20BLANCO.xlsx" TargetMode="External"/><Relationship Id="rId33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14%20CASA%20CUNA%20PETARE.xlsx" TargetMode="External"/><Relationship Id="rId38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26%20INSTITUTO%20EDUCATIVO%20CLAPAREDE.xlsx" TargetMode="External"/><Relationship Id="rId59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21%20ESCUELA%20TECNICA%20LEONARDO%20INFANTE.xlsx" TargetMode="External"/><Relationship Id="rId103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07%20ESCUELA%20MUNICIPAL%205%20DE%20JULIO.xlsx" TargetMode="External"/><Relationship Id="rId108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26%20UNIDAD%20EDUCATIVA%20PRIVADA%20MIGUEL%20SURIAGA.xlsx" TargetMode="External"/><Relationship Id="rId124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148%20CENTRO%20EDUCACION%20INICIAL%20NACIONAL%20PEDRO%20ZARAZO.xlsx" TargetMode="External"/><Relationship Id="rId129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56%20DESARROLLO%20URBANISTICO%20LA%20URBINA.xlsx" TargetMode="External"/><Relationship Id="rId54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33%20UNIDAD%20EDUCATIVA%20PREESCOLAR%20AMALIVAC.xlsx" TargetMode="External"/><Relationship Id="rId70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59%20UNIDAD%20EDUCATIVA%20INSTITUTO%20SAN%20LUCAS.xlsx" TargetMode="External"/><Relationship Id="rId75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69%20UNIDAD%20EDUCATIVA%20MUNICIPAL%20AGUSTIN%20AVELEDO.xlsx" TargetMode="External"/><Relationship Id="rId91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91%20ESCUELA%20BASICA%20NACIONAL%20.%20ANTONIO%20ORDONEZ.xlsx" TargetMode="External"/><Relationship Id="rId96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099%20UNIDAD%20EDUCATIVA%20NACIONAL%20LICEO%20MARIANO%20PICON%20SALAS.xlsx" TargetMode="External"/><Relationship Id="rId140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08%20COLEGIO%20MARIA%20INMACULADA.xlsx" TargetMode="External"/><Relationship Id="rId145" Type="http://schemas.openxmlformats.org/officeDocument/2006/relationships/hyperlink" Target="\var\folders\rx\x9_fky0s6gb65s4f1ycbgvzc0000gn\T\com.microsoft.Outlook\Outlook%20Temp\centros%20nucleados-%20ubch-cuadernillos-%20listado%20de%20asistencia\CUADERNILLOS\CUADERNILLOS%20LEONCIO%20MARTINEZ\CUADERNILLOS%20LEONCIO%20MARTINEZ%20EXCEL\130902014%20COLEGIO%20RODRIGUEZ%20PAZ.xlsx" TargetMode="External"/><Relationship Id="rId161" Type="http://schemas.openxmlformats.org/officeDocument/2006/relationships/hyperlink" Target="/var/folders/rx/x9_fky0s6gb65s4f1ycbgvzc0000gn/T/com.microsoft.Outlook/Outlook%20Temp/centros%20nucleados-%20ubch-cuadernillos-%20listado%20de%20asistencia/CUADERNILLOS/CUADERNILLOS%20CAUCAGUITA/CUADERNILLOS%20CAUCAGUITA%20EXCEL/130903004%20ESCUELA%20ESTADAL%20BASICA%20NEGRO%20PRIMERO%20II.xlsx" TargetMode="External"/><Relationship Id="rId166" Type="http://schemas.openxmlformats.org/officeDocument/2006/relationships/hyperlink" Target="/var/folders/rx/x9_fky0s6gb65s4f1ycbgvzc0000gn/T/com.microsoft.Outlook/Outlook%20Temp/centros%20nucleados-%20ubch-cuadernillos-%20listado%20de%20asistencia/CUADERNILLOS/CUADERNILLOS%20CAUCAGUITA/CUADERNILLOS%20CAUCAGUITA%20EXCEL/130903012%20CENTRO%20DE%20ATENCION%20INTEGRAL%20CIUDADANO.xlsx" TargetMode="External"/><Relationship Id="rId182" Type="http://schemas.openxmlformats.org/officeDocument/2006/relationships/hyperlink" Target="/var/folders/rx/x9_fky0s6gb65s4f1ycbgvzc0000gn/T/com.microsoft.Outlook/Outlook%20Temp/centros%20nucleados-%20ubch-cuadernillos-%20listado%20de%20asistencia/CUADERNILLOS/CUADERNILLOS%20FILA%20DE%20MARICHES/CUADERNILLOS%20FILA%20DE%20MARICHES%20EXCEL/130904012%20CENTRO%20DE%20EDUCACION%20INICIAL%20NACIONAL%20CIUDAD%20MARICHE.xlsx" TargetMode="External"/><Relationship Id="rId187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A%20DOLORITA/CUADERNILLOS%20LA%20DOLORITA%20EXCEL/130905002%20ESCUELA%20BASICA%20JOSE%20NICOMEDES%20MARRERO.xlsx" TargetMode="External"/><Relationship Id="rId1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01%20UNIVERSIDAD%20SIMON%20RODRIGUEZ.xlsx" TargetMode="External"/><Relationship Id="rId6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22%20ESCUELA%20JOSE%20MERCEDES%20SANTELIZ.xlsx" TargetMode="External"/><Relationship Id="rId23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10%20UNIDAD%20EDUCATIVA%20COLEGIO%20MARA.xlsx" TargetMode="External"/><Relationship Id="rId28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07%20UNIDAD%20EDUCATIVA%20LEONCIO%20MARTINEZ.xlsx" TargetMode="External"/><Relationship Id="rId49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48%20COLEGIO%20MADRE%20DEL%20DIVINO%20PASTOR.xlsx" TargetMode="External"/><Relationship Id="rId114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32%20ESCUELA%20BASICA%20BARRIO%20NUEVO.xlsx" TargetMode="External"/><Relationship Id="rId119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40%20KINDER%20LAS%20CASITAS.xlsx" TargetMode="External"/><Relationship Id="rId44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34%20ESCUELA%20NACIONAL%20MAGALI%20BURGOS%20DE%20LOPEZ.xlsx" TargetMode="External"/><Relationship Id="rId60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25%20LICEO%20BOLIVARIANO%20LINO%20DE%20CLEMENTE.xlsx" TargetMode="External"/><Relationship Id="rId65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44%20UNIVERSIDAD%20METROPOLITANA.xlsx" TargetMode="External"/><Relationship Id="rId81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076%20UNIDAD%20EDUCATIVA%20MUNICIPAL%20LISANDRO%20ALVARADO.xlsx" TargetMode="External"/><Relationship Id="rId86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82%20TECNICA.TITO%20SPORT.xlsx" TargetMode="External"/><Relationship Id="rId130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57%20INSTITUTO%20UNIVERSITARIO%20JESUS%20OBRERO.xlsx" TargetMode="External"/><Relationship Id="rId135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01%20UNIDAD%20EDUCATIVA%20NACIONAL%20MARTINEZ%20CENTENO.xlsx" TargetMode="External"/><Relationship Id="rId151" Type="http://schemas.openxmlformats.org/officeDocument/2006/relationships/hyperlink" Target="\var\folders\rx\x9_fky0s6gb65s4f1ycbgvzc0000gn\T\com.microsoft.Outlook\Outlook%20Temp\centros%20nucleados-%20ubch-cuadernillos-%20listado%20de%20asistencia\CUADERNILLOS\CUADERNILLOS%20LEONCIO%20MARTINEZ\CUADERNILLOS%20LEONCIO%20MARTINEZ%20EXCEL\130902022%20COLEGIO%20FRANCIA.xlsx" TargetMode="External"/><Relationship Id="rId156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TRABAJADOS%20POR%20RAQUEL/130902028%20CENTRO%20DE%20FORMACION%20SOCIALISTA%20LOS%20RUICES.xlsx" TargetMode="External"/><Relationship Id="rId177" Type="http://schemas.openxmlformats.org/officeDocument/2006/relationships/hyperlink" Target="/var/folders/rx/x9_fky0s6gb65s4f1ycbgvzc0000gn/T/com.microsoft.Outlook/Outlook%20Temp/centros%20nucleados-%20ubch-cuadernillos-%20listado%20de%20asistencia/CUADERNILLOS/CUADERNILLOS%20FILA%20DE%20MARICHES/CUADERNILLOS%20FILA%20DE%20MARICHES%20EXCEL/130904007-COLEGIO%20GENERALISIMO%20FRANCISCO%20DE%20MIRANDA.xlsx" TargetMode="External"/><Relationship Id="rId198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A%20DOLORITA/CUADERNILLOS%20LA%20DOLORITA%20EXCEL/130905014%20CENTRO%20DE%20VOTACION%20CRECER%20BOLIVARIANO.xlsx" TargetMode="External"/><Relationship Id="rId172" Type="http://schemas.openxmlformats.org/officeDocument/2006/relationships/hyperlink" Target="/var/folders/rx/x9_fky0s6gb65s4f1ycbgvzc0000gn/T/com.microsoft.Outlook/Outlook%20Temp/centros%20nucleados-%20ubch-cuadernillos-%20listado%20de%20asistencia/CUADERNILLOS/CUADERNILLOS%20CAUCAGUITA/CUADERNILLOS%20CAUCAGUITA%20EXCEL/130903020%20CENTRO%20DE%20VOTACION%20EL%20PROGRESO%20PLAN%20DE%20LA%20I.xlsx" TargetMode="External"/><Relationship Id="rId193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A%20DOLORITA/CUADERNILLOS%20LA%20DOLORITA%20EXCEL/130905009%20CASA%20DE%20LA%20CULTURA%20ARMANDO%20REVERON.xlsx" TargetMode="External"/><Relationship Id="rId13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62%20ESCUELA%20BASICA%20NACIONAL%20JULIO%20CALCAN&#771;O.xlsx" TargetMode="External"/><Relationship Id="rId18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83%20GRUPO%20ESCOLAR%20RAFAEL%20NAPOLEON%20BAUTE.xlsx" TargetMode="External"/><Relationship Id="rId39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28%20COLEGIO%20NUESTRA%20SEN&#771;ORA%20DE%20LA%20GUIA.xlsx" TargetMode="External"/><Relationship Id="rId109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27%20PRE-ESCOLAR%20ADELA%20DE%20CALVANI%20OCASIS.xlsx" TargetMode="External"/><Relationship Id="rId34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20%20ESCUELA%20MUNICIPAL%20FRANCISCO%20DE%20MIRANDA.xlsx" TargetMode="External"/><Relationship Id="rId50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50%20COLEGIO%20CRUZ%20CARRILLO.xlsx" TargetMode="External"/><Relationship Id="rId55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35%20CENTROS%20DE%20ESTUDIOS%20CECILIO%20ACOSTA.xlsx" TargetMode="External"/><Relationship Id="rId76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70%20ESCUELA%20NACIONAL%20BARTOLOME%20SALOM.xlsx" TargetMode="External"/><Relationship Id="rId97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00%20ESCUELA%20MUNICIPAL%20FERMIN%20TORO.xlsx" TargetMode="External"/><Relationship Id="rId104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08%20ESCUELA%20ESTADO%20BARINAS.xlsx" TargetMode="External"/><Relationship Id="rId120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141%20ESCUELA%20BASICA%20EXPERIMENTAL%20LABORAL%20MUNICIPAL%20DOCTOR%20PASTOR%20OROPEZA.xlsx" TargetMode="External"/><Relationship Id="rId125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151%20CENTRO%20DE%20EDUCACION%20INICIAL%20ESTADAL%20EZEQUIEL%20ZAMORA.xlsx" TargetMode="External"/><Relationship Id="rId141" Type="http://schemas.openxmlformats.org/officeDocument/2006/relationships/hyperlink" Target="\var\folders\rx\x9_fky0s6gb65s4f1ycbgvzc0000gn\T\com.microsoft.Outlook\Outlook%20Temp\centros%20nucleados-%20ubch-cuadernillos-%20listado%20de%20asistencia\CUADERNILLOS\CUADERNILLOS%20LEONCIO%20MARTINEZ\CUADERNILLOS%20LEONCIO%20MARTINEZ%20EXCEL\130902009%20COLEGIO%20MADRE%20EMILIA.xlsx" TargetMode="External"/><Relationship Id="rId146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15%20ESCUELA%20NACIONAL%20RICARDO%20ZULUAGA.xlsx" TargetMode="External"/><Relationship Id="rId167" Type="http://schemas.openxmlformats.org/officeDocument/2006/relationships/hyperlink" Target="\var\folders\rx\x9_fky0s6gb65s4f1ycbgvzc0000gn\T\com.microsoft.Outlook\Outlook%20Temp\centros%20nucleados-%20ubch-cuadernillos-%20listado%20de%20asistencia\CUADERNILLOS\CUADERNILLOS%20CAUCAGUITA\CUADERNILLOS%20CAUCAGUITA%20EXCEL\130903013%20UNIDAD%20EDUCATIVA%20NACIONAL%20TURUMO.xlsx" TargetMode="External"/><Relationship Id="rId188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A%20DOLORITA/CUADERNILLOS%20LA%20DOLORITA%20EXCEL/130905004%20UNIDAD%20EDUCATIVA%20NACIONAL%20JERMAN%20UBALDO%20LIRA.xlsx" TargetMode="External"/><Relationship Id="rId7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47%20UNIDAD%20EDUCATIVA%20DOCTOR%20NUN&#771;EZ%20PONTE.xlsx" TargetMode="External"/><Relationship Id="rId71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60%20UNIDAD%20EDUCATIVA%20NINO%20JESUS%20DE%20ESCUQUE.xlsx" TargetMode="External"/><Relationship Id="rId92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93%20COLEGIO%20SAN%20JOSE.xlsx" TargetMode="External"/><Relationship Id="rId162" Type="http://schemas.openxmlformats.org/officeDocument/2006/relationships/hyperlink" Target="\var\folders\rx\x9_fky0s6gb65s4f1ycbgvzc0000gn\T\com.microsoft.Outlook\Outlook%20Temp\centros%20nucleados-%20ubch-cuadernillos-%20listado%20de%20asistencia\CUADERNILLOS\CUADERNILLOS%20CAUCAGUITA\CUADERNILLOS%20CAUCAGUITA%20EXCEL\130903005%20LICEO%20NEGRO%20PRIMERO.xlsx" TargetMode="External"/><Relationship Id="rId183" Type="http://schemas.openxmlformats.org/officeDocument/2006/relationships/hyperlink" Target="/var/folders/rx/x9_fky0s6gb65s4f1ycbgvzc0000gn/T/com.microsoft.Outlook/Outlook%20Temp/centros%20nucleados-%20ubch-cuadernillos-%20listado%20de%20asistencia/CUADERNILLOS/CUADERNILLOS%20FILA%20DE%20MARICHES/CUADERNILLOS%20FILA%20DE%20MARICHES%20EXCEL/130904013%20DESARROLLO%20URBANISTICO%20LA%20HACIENDITA.xlsx" TargetMode="External"/><Relationship Id="rId2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02%20COLEGIO%20YALE.xlsx" TargetMode="External"/><Relationship Id="rId29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008%20CENTRO%20DE%20EDUCACION%20INICIAL%20NACIONAL%20EL%20LLANITO.xlsx" TargetMode="External"/><Relationship Id="rId24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11%20ESCUELA%20BASICA%20ESTADAL%20SIMO&#769;N%20BOLI&#769;VAR.xlsx" TargetMode="External"/><Relationship Id="rId40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29%20ESCUELA%20BASICA%20NACIONAL%20COSME%20DAMIAN%20PEN&#771;A.xlsx" TargetMode="External"/><Relationship Id="rId45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38%20COLEGIO%20UNIVERSITARIO%20PROFESOR%20LORENZO%20PEREZ%20RODRIGUEZ.xlsx" TargetMode="External"/><Relationship Id="rId66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045%20CENTRO%20DE%20ORIENTACION%20Y%20EDUCACION%20COMUNITARIA.xlsx" TargetMode="External"/><Relationship Id="rId87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84%20ESCUELA%20MUNICIPAL%20COROMOTO.xlsx" TargetMode="External"/><Relationship Id="rId110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128%20CANCHA%20ASOCIACION%20DE%20VECINOS%20URBANIZACION%20EL%20LLANITO.xlsx" TargetMode="External"/><Relationship Id="rId115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33%20CASA%20COMUNAL%20ANTONIO%20JOSE%20DE%20SUCRE.xlsx" TargetMode="External"/><Relationship Id="rId131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58%20CENTRO%20DE%20VOTACION%20VISTA%20HERMOSA.xlsx" TargetMode="External"/><Relationship Id="rId136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02%20UNIDAD%20%20EDUCATIVA%20COLEGIO%20SANTA%20GEMA.xlsx" TargetMode="External"/><Relationship Id="rId157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30%20ESCUELA%20NACIONAL%20DE%20HACIENDA%20PUBLICA.xlsx" TargetMode="External"/><Relationship Id="rId178" Type="http://schemas.openxmlformats.org/officeDocument/2006/relationships/hyperlink" Target="/var/folders/rx/x9_fky0s6gb65s4f1ycbgvzc0000gn/T/com.microsoft.Outlook/Outlook%20Temp/centros%20nucleados-%20ubch-cuadernillos-%20listado%20de%20asistencia/CUADERNILLOS/CUADERNILLOS%20FILA%20DE%20MARICHES/CUADERNILLOS%20FILA%20DE%20MARICHES%20EXCEL/130904008%20UNIDAD%20EDUCATIVA%20NACIONAL%20CECILIO%20ACOSTA.xlsx" TargetMode="External"/><Relationship Id="rId61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27%20INSTITUTO%20DIDACTICO%20ANDRES%20BELLO.xlsx" TargetMode="External"/><Relationship Id="rId82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77%20ESCUELA%20ESTADAL%20DON%20TITO%20SALAS.xlsx" TargetMode="External"/><Relationship Id="rId152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24%20ESCUELA%20TECNICA%20POPULAR%20DON%20BOSCO.xlsx" TargetMode="External"/><Relationship Id="rId173" Type="http://schemas.openxmlformats.org/officeDocument/2006/relationships/hyperlink" Target="/var/folders/rx/x9_fky0s6gb65s4f1ycbgvzc0000gn/T/com.microsoft.Outlook/Outlook%20Temp/centros%20nucleados-%20ubch-cuadernillos-%20listado%20de%20asistencia/CUADERNILLOS/CUADERNILLOS%20FILA%20DE%20MARICHES/CUADERNILLOS%20FILA%20DE%20MARICHES%20EXCEL/130904001%20CENTRO%20DE%20CAPACITACION%20INDUSTRIAL%20DON%20BOSCO.xlsx" TargetMode="External"/><Relationship Id="rId194" Type="http://schemas.openxmlformats.org/officeDocument/2006/relationships/hyperlink" Target="\var\folders\rx\x9_fky0s6gb65s4f1ycbgvzc0000gn\T\com.microsoft.Outlook\Outlook%20Temp\centros%20nucleados-%20ubch-cuadernillos-%20listado%20de%20asistencia\CUADERNILLOS\CUADERNILLOS%20LA%20DOLORITA\CUADERNILLOS%20LA%20DOLORITA%20EXCEL\130905010%20ESCUELA%20MUNICIPAL%20PAZ%20CASTILLO.xlsx" TargetMode="External"/><Relationship Id="rId19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090%20CENTRO%20DE%20FORMACIO&#769;N%20INDUSTRIAL%20DEL%20ESTE%20INCES.xlsx" TargetMode="External"/><Relationship Id="rId14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63%20UNIDAD%20EDUCATIVA%20COLEGIO%20ESDRAS.xlsx" TargetMode="External"/><Relationship Id="rId30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009%20UNIDAD%20BASICA%20MUNICIPAL%20SOCORRO%20GONZALEZ%20GUINAN.xlsx" TargetMode="External"/><Relationship Id="rId35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19%20JARDIN%20DE%20INFANCIA%20AGUSTIN%20AVELEDO.xlsx" TargetMode="External"/><Relationship Id="rId56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113%20CENTRO%20DE%20EDUCACION%20INICIAL%20PRE-ESCOLAR%20CINTHIA%20ROSEMBERG.xlsx" TargetMode="External"/><Relationship Id="rId77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071%20UNIDAD%20EDUCATIVA%20MUNICIPAL%20FRANCISCO%20ESPEJO.xlsx" TargetMode="External"/><Relationship Id="rId100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104%20CENTRO%20DE%20EDUCACION%20INICIAL%20ELVIRA%20PARILLI%20DE%20SENIOR.xlsx" TargetMode="External"/><Relationship Id="rId105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09%20MODULO%20DE%20BARRIO%20ADENTRO%20CECILIO%20ACOSTA.xlsx" TargetMode="External"/><Relationship Id="rId126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52%20PREESCOLAR%20MIRIAM%20ACUN&#771;A.xlsx" TargetMode="External"/><Relationship Id="rId147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16%20COLEGIO%20AMERICO%20VESPUCIO.xlsx" TargetMode="External"/><Relationship Id="rId168" Type="http://schemas.openxmlformats.org/officeDocument/2006/relationships/hyperlink" Target="/var/folders/rx/x9_fky0s6gb65s4f1ycbgvzc0000gn/T/com.microsoft.Outlook/Outlook%20Temp/centros%20nucleados-%20ubch-cuadernillos-%20listado%20de%20asistencia/CUADERNILLOS/CUADERNILLOS%20CAUCAGUITA/CUADERNILLOS%20CAUCAGUITA%20EXCEL/130903014%20ESCUELA%20BASICA%20NACIONAL%20LICEO%20JOSE%20ANTONIO%20CALCAN&#771;O.xlsx" TargetMode="External"/><Relationship Id="rId8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054%20UNIDAD%20EDUCATIVA%20ESTADAL%20GENERAL%20SANTIAGO%20MARIN&#771;O.xlsx" TargetMode="External"/><Relationship Id="rId51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114%20MINI%20DEPORTIVO%20CAMELIA%20DE%20REGGETTI.xlsx" TargetMode="External"/><Relationship Id="rId72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64%20UNIDAD%20EDUCATIVA%20ALTERNATIVA%20EL%20CARMEN.xlsx" TargetMode="External"/><Relationship Id="rId93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94%20ESCUELA%20BASICA%20ARMANDO%20CASTILLO%20PLAZA.xlsx" TargetMode="External"/><Relationship Id="rId98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102%20ESCUELA%20BASICA%20PRESBITERO%20MANUEL%20AGUIRRE%20ELORRIAGA.xlsx" TargetMode="External"/><Relationship Id="rId121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42%20COOPERATIVA%20ZONA%203.xlsx" TargetMode="External"/><Relationship Id="rId142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11%20INSTITUTO%20NUESTRA%20SEN&#771;ORA%20DE%20FATIMA.xlsx" TargetMode="External"/><Relationship Id="rId163" Type="http://schemas.openxmlformats.org/officeDocument/2006/relationships/hyperlink" Target="/var/folders/rx/x9_fky0s6gb65s4f1ycbgvzc0000gn/T/com.microsoft.Outlook/Outlook%20Temp/centros%20nucleados-%20ubch-cuadernillos-%20listado%20de%20asistencia/CUADERNILLOS/CUADERNILLOS%20CAUCAGUITA/CUADERNILLOS%20CAUCAGUITA%20EXCEL/130903006%20GRUPO%20ESCOLAR%20DOCTOR%20JOSE%20MARIA%20VARGAS.xlsx" TargetMode="External"/><Relationship Id="rId184" Type="http://schemas.openxmlformats.org/officeDocument/2006/relationships/hyperlink" Target="/var/folders/rx/x9_fky0s6gb65s4f1ycbgvzc0000gn/T/com.microsoft.Outlook/Outlook%20Temp/centros%20nucleados-%20ubch-cuadernillos-%20listado%20de%20asistencia/CUADERNILLOS/CUADERNILLOS%20FILA%20DE%20MARICHES/CUADERNILLOS%20FILA%20DE%20MARICHES%20EXCEL/130904014%20UNIDAD%20EDUCATIVA%20NACIONAL%20INDIO%20CHAGUARAMAL.xlsx" TargetMode="External"/><Relationship Id="rId189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A%20DOLORITA/CUADERNILLOS%20LA%20DOLORITA%20EXCEL/130905005%20ESCUELA%20%20ESTADAL%20FRANCISCO%20ISNARDI.xlsx" TargetMode="External"/><Relationship Id="rId3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15%20TEATRO%20CESAR%20RENGIFO.xlsx" TargetMode="External"/><Relationship Id="rId25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34%20ESCUELA%20NACIONAL%20MAGALI%20BURGOS%20DE%20LOPEZ.xlsx" TargetMode="External"/><Relationship Id="rId46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39%20JARDIN%20DE%20INFANCIA%20CADAFITO.xlsx" TargetMode="External"/><Relationship Id="rId67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46%20BIBLIOTECA%20PUBLICA%20PILOTO%20LA%20URBINA.xlsx" TargetMode="External"/><Relationship Id="rId116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36%20CASA%20COMUNAL%20ALCABALA.xlsx" TargetMode="External"/><Relationship Id="rId137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03%20INSTITUTO%20MARIA%20MICAELA.xlsx" TargetMode="External"/><Relationship Id="rId158" Type="http://schemas.openxmlformats.org/officeDocument/2006/relationships/hyperlink" Target="\var\folders\rx\x9_fky0s6gb65s4f1ycbgvzc0000gn\T\com.microsoft.Outlook\Outlook%20Temp\centros%20nucleados-%20ubch-cuadernillos-%20listado%20de%20asistencia\CUADERNILLOS\CUADERNILLOS%20CAUCAGUITA\CUADERNILLOS%20CAUCAGUITA%20EXCEL\130903001%20CENTRO%20MARITIMO%20DE%20VENEZUELA.xlsx" TargetMode="External"/><Relationship Id="rId20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92%20UNIDAD%20EDUCATIVA%20COLEGIO%20BERTRAND%20RUSSELL.xlsx" TargetMode="External"/><Relationship Id="rId41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30%20LICEO%20SAN%20AGUSTIN.xlsx" TargetMode="External"/><Relationship Id="rId62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36%20COLEGIO%20MANUEL%20MUNOZ%20TEBAR.xlsx" TargetMode="External"/><Relationship Id="rId83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79%20CENTRO%20DE%20EDUCACION%20INICIAL%20CANAVERAL.xlsx" TargetMode="External"/><Relationship Id="rId88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86%20BIBLIOTECA%20JOSE%20FELIX%20RIBAS.xlsx" TargetMode="External"/><Relationship Id="rId111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29%20PRE-ESCOLAR%20DON%20BOSCO.xlsx" TargetMode="External"/><Relationship Id="rId132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60%20CASA%20DE%20LA%20CULTURA%20BARBARO%20RIVAS.xlsx" TargetMode="External"/><Relationship Id="rId153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25%20LICEO%20JUAN%20BAUTISTA%20PLAZA.xlsx" TargetMode="External"/><Relationship Id="rId174" Type="http://schemas.openxmlformats.org/officeDocument/2006/relationships/hyperlink" Target="\var\folders\rx\x9_fky0s6gb65s4f1ycbgvzc0000gn\T\com.microsoft.Outlook\Outlook%20Temp\centros%20nucleados-%20ubch-cuadernillos-%20listado%20de%20asistencia\CUADERNILLOS\CUADERNILLOS%20FILA%20DE%20MARICHES\CUADERNILLOS%20FILA%20DE%20MARICHES%20EXCEL\130904002%20MARIA%20TERESA%20NEZER.xlsx" TargetMode="External"/><Relationship Id="rId179" Type="http://schemas.openxmlformats.org/officeDocument/2006/relationships/hyperlink" Target="/var/folders/rx/x9_fky0s6gb65s4f1ycbgvzc0000gn/T/com.microsoft.Outlook/Outlook%20Temp/centros%20nucleados-%20ubch-cuadernillos-%20listado%20de%20asistencia/CUADERNILLOS/CUADERNILLOS%20FILA%20DE%20MARICHES/CUADERNILLOS%20FILA%20DE%20MARICHES%20EXCEL/130904009%20UNIDAD%20EDUCATIVA%20NACIONAL%20BOLIVARIANA%20ANA%20MARIA%20CAMPOS.xlsx" TargetMode="External"/><Relationship Id="rId195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A%20DOLORITA/CUADERNILLOS%20LA%20DOLORITA%20EXCEL/130905011%20CENTRO%20EDUCATIVO%20INICIAL%20MUNICIPAL%20ZAIDA%20LAGER.xlsx" TargetMode="External"/><Relationship Id="rId190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A%20DOLORITA/CUADERNILLOS%20LA%20DOLORITA%20EXCEL/130905006%20ESCUELA%20MUNICIPAL%20CARMEN%20BALVERDE.xlsx" TargetMode="External"/><Relationship Id="rId15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65%20COLEGIO%20FE%20Y%20ALEGRIA.xlsx" TargetMode="External"/><Relationship Id="rId36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20%20INSTITUTO%20MAGISTERIAL%20VENEZUELA.xlsx" TargetMode="External"/><Relationship Id="rId57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049%20UNIDAD%20EDUCATIVA%20%20COLEGIO%20%20SIMON%20BOLIVAR%20Y%20GARIBALDI.xlsx" TargetMode="External"/><Relationship Id="rId106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130901112%20INSTITUTO%20NACIONAL%20DE%20CAPACITACION%20SOCIALISTA.xlsx" TargetMode="External"/><Relationship Id="rId127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53%20PREESCOLAR%20MANANTIAL.xlsx" TargetMode="External"/><Relationship Id="rId10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57%20UNIDAD%20EDUCATIVA%20MUNICIPAL%20SIMON%20BOLIVAR.xlsx" TargetMode="External"/><Relationship Id="rId31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11%20UNIDAD%20EDUCATIVA%20RAUL%20LEONI.xlsx" TargetMode="External"/><Relationship Id="rId52" Type="http://schemas.openxmlformats.org/officeDocument/2006/relationships/hyperlink" Target="/var/folders/rx/x9_fky0s6gb65s4f1ycbgvzc0000gn/T/com.microsoft.Outlook/Outlook%20Temp/centros%20nucleados-%20ubch-cuadernillos-%20listado%20de%20asistencia/CUADERNILLOS/CUADERNILLOS%20PETARE/CUADERILLOS%20PETARE%20EXCEL/trabajados%20raquel/PETARE%20OESTE/130901115%20BIBLIOTECA%20PUBLICA%20CAMPO%20RICO.xlsx" TargetMode="External"/><Relationship Id="rId73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66%20UNIDAD%20EDUCATIVA%20MUNICIPAL%20LUIS%20CORREA.xlsx" TargetMode="External"/><Relationship Id="rId78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73%20UNIDAD%20EDUCATIVA%20MUNICIPAL%20GUAICAIPURO.xlsx" TargetMode="External"/><Relationship Id="rId94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95%20COLEGIO%20ARMANDO%20REVERON.xlsx" TargetMode="External"/><Relationship Id="rId99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03%20COLEGIO%20JESUS%20MAESTRO.xlsx" TargetMode="External"/><Relationship Id="rId101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05%20ESCUELA%20%20ROCA%20VIVA.xlsx" TargetMode="External"/><Relationship Id="rId122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44%20COOPERATIVA%2012%20DE%20OCTUBRE.xlsx" TargetMode="External"/><Relationship Id="rId143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12%20PREESCOLAR%20EUGENIA%20RABASCO.xlsx" TargetMode="External"/><Relationship Id="rId148" Type="http://schemas.openxmlformats.org/officeDocument/2006/relationships/hyperlink" Target="/var/folders/rx/x9_fky0s6gb65s4f1ycbgvzc0000gn/T/com.microsoft.Outlook/Outlook%20Temp/centros%20nucleados-%20ubch-cuadernillos-%20listado%20de%20asistencia/CUADERNILLOS/CUADERNILLOS%20LEONCIO%20MARTINEZ/CUADERNILLOS%20LEONCIO%20MARTINEZ%20EXCEL/130902018%20UNIDAD%20EDUCATIVA%20EXPERIMENTAL%20NACIONAL%20LUIS%20BELTRAN%20PRIETO%20FIGUEROA.xlsx" TargetMode="External"/><Relationship Id="rId164" Type="http://schemas.openxmlformats.org/officeDocument/2006/relationships/hyperlink" Target="/var/folders/rx/x9_fky0s6gb65s4f1ycbgvzc0000gn/T/com.microsoft.Outlook/Outlook%20Temp/centros%20nucleados-%20ubch-cuadernillos-%20listado%20de%20asistencia/CUADERNILLOS/CUADERNILLOS%20CAUCAGUITA/CUADERNILLOS%20CAUCAGUITA%20EXCEL/130903007%20UNIDAD%20EDUCATIVA%20FE%20Y%20ALEGRIA%20PADRE%20JOAQUIN%20LOPEZ.xlsx" TargetMode="External"/><Relationship Id="rId169" Type="http://schemas.openxmlformats.org/officeDocument/2006/relationships/hyperlink" Target="\var\folders\rx\x9_fky0s6gb65s4f1ycbgvzc0000gn\T\com.microsoft.Outlook\Outlook%20Temp\centros%20nucleados-%20ubch-cuadernillos-%20listado%20de%20asistencia\CUADERNILLOS\CUADERNILLOS%20CAUCAGUITA\CUADERNILLOS%20CAUCAGUITA%20EXCEL\130903017%20DON&#771;A%20MENCA%20DE%20LEONI.xlsx" TargetMode="External"/><Relationship Id="rId185" Type="http://schemas.openxmlformats.org/officeDocument/2006/relationships/hyperlink" Target="/var/folders/rx/x9_fky0s6gb65s4f1ycbgvzc0000gn/T/com.microsoft.Outlook/Outlook%20Temp/centros%20nucleados-%20ubch-cuadernillos-%20listado%20de%20asistencia/CUADERNILLOS/CUADERNILLOS%20FILA%20DE%20MARICHES/CUADERNILLOS%20FILA%20DE%20MARICHES%20EXCEL/130904015%20CENTRO%20DE%20VOTACION%20CABALLO%20MOCHO.xlsx" TargetMode="External"/><Relationship Id="rId4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17%20FUNDACION%20JOSE%20ANGEL%20LAMAS.xlsx" TargetMode="External"/><Relationship Id="rId9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056%20COMEDOR%20DE%20LA%20FORTALEZA%20CASA%20BOLIVARIANA.xlsx" TargetMode="External"/><Relationship Id="rId180" Type="http://schemas.openxmlformats.org/officeDocument/2006/relationships/hyperlink" Target="/var/folders/rx/x9_fky0s6gb65s4f1ycbgvzc0000gn/T/com.microsoft.Outlook/Outlook%20Temp/centros%20nucleados-%20ubch-cuadernillos-%20listado%20de%20asistencia/CUADERNILLOS/CUADERNILLOS%20FILA%20DE%20MARICHES/CUADERNILLOS%20FILA%20DE%20MARICHES%20EXCEL/130904010%20CASA%20COMUNAL%20LA%20ARBOLEDA.xlsx" TargetMode="External"/><Relationship Id="rId26" Type="http://schemas.openxmlformats.org/officeDocument/2006/relationships/hyperlink" Target="\var\folders\rx\x9_fky0s6gb65s4f1ycbgvzc0000gn\T\com.microsoft.Outlook\Outlook%20Temp\centros%20nucleados-%20ubch-cuadernillos-%20listado%20de%20asistencia\CUADERNILLOS\CUADERNILLOS%20PETARE\CUADERILLOS%20PETARE%20EXCEL\130901159%20CENTRO%20DE%20VOTACION%20LA%20MACHACA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981D-C292-4AAD-BB33-D3D9E0141BE8}">
  <dimension ref="A1:F199"/>
  <sheetViews>
    <sheetView tabSelected="1" topLeftCell="B1" zoomScale="80" zoomScaleNormal="80" workbookViewId="0">
      <selection activeCell="F1" sqref="F1"/>
    </sheetView>
  </sheetViews>
  <sheetFormatPr defaultColWidth="9.140625" defaultRowHeight="15" x14ac:dyDescent="0.25"/>
  <cols>
    <col min="1" max="1" width="12.42578125" customWidth="1"/>
    <col min="2" max="2" width="34.28515625" style="2" customWidth="1"/>
    <col min="3" max="3" width="26.28515625" style="1" customWidth="1"/>
    <col min="4" max="4" width="73.7109375" bestFit="1" customWidth="1"/>
    <col min="5" max="5" width="73.7109375" customWidth="1"/>
    <col min="6" max="6" width="27.42578125" style="1" customWidth="1"/>
  </cols>
  <sheetData>
    <row r="1" spans="1:6" s="6" customFormat="1" ht="31.5" x14ac:dyDescent="0.25">
      <c r="A1" s="3" t="s">
        <v>34</v>
      </c>
      <c r="B1" s="9" t="s">
        <v>0</v>
      </c>
      <c r="C1" s="4" t="s">
        <v>81</v>
      </c>
      <c r="D1" s="4" t="s">
        <v>1</v>
      </c>
      <c r="E1" s="4" t="s">
        <v>217</v>
      </c>
      <c r="F1" s="5" t="s">
        <v>84</v>
      </c>
    </row>
    <row r="2" spans="1:6" s="6" customFormat="1" ht="15.75" x14ac:dyDescent="0.25">
      <c r="A2" s="17">
        <v>1</v>
      </c>
      <c r="B2" s="8">
        <v>130901001</v>
      </c>
      <c r="C2" s="17" t="s">
        <v>82</v>
      </c>
      <c r="D2" s="18" t="s">
        <v>3</v>
      </c>
      <c r="E2" s="18" t="str">
        <f>+B2&amp;" - "&amp;D2</f>
        <v>130901001 - UNIVERSIDAD SIMON RODRIGUEZ</v>
      </c>
      <c r="F2" s="17">
        <f>'[1]130901001'!$C$1519</f>
        <v>1511</v>
      </c>
    </row>
    <row r="3" spans="1:6" s="6" customFormat="1" ht="15.75" x14ac:dyDescent="0.25">
      <c r="A3" s="17">
        <v>2</v>
      </c>
      <c r="B3" s="8">
        <v>130901002</v>
      </c>
      <c r="C3" s="17" t="s">
        <v>216</v>
      </c>
      <c r="D3" s="18" t="s">
        <v>2</v>
      </c>
      <c r="E3" s="18" t="str">
        <f t="shared" ref="E3:E66" si="0">+B3&amp;" - "&amp;D3</f>
        <v>130901002 - COLEGIO YALE</v>
      </c>
      <c r="F3" s="17">
        <f>'[2]130901002'!$C$437</f>
        <v>428</v>
      </c>
    </row>
    <row r="4" spans="1:6" s="6" customFormat="1" ht="15.75" x14ac:dyDescent="0.25">
      <c r="A4" s="17">
        <v>3</v>
      </c>
      <c r="B4" s="8">
        <v>130901006</v>
      </c>
      <c r="C4" s="17" t="s">
        <v>216</v>
      </c>
      <c r="D4" s="18" t="s">
        <v>66</v>
      </c>
      <c r="E4" s="18" t="str">
        <f t="shared" si="0"/>
        <v>130901006 -  COLEGIO MANUEL PIAR</v>
      </c>
      <c r="F4" s="17">
        <f>'[3]130901006'!$C$1005</f>
        <v>997</v>
      </c>
    </row>
    <row r="5" spans="1:6" s="6" customFormat="1" ht="15.75" x14ac:dyDescent="0.25">
      <c r="A5" s="17">
        <v>4</v>
      </c>
      <c r="B5" s="8">
        <v>130901007</v>
      </c>
      <c r="C5" s="17" t="s">
        <v>216</v>
      </c>
      <c r="D5" s="18" t="s">
        <v>67</v>
      </c>
      <c r="E5" s="18" t="str">
        <f t="shared" si="0"/>
        <v>130901007 -  UNIDAD EDUCATIVA LEONCIO MARTINEZ</v>
      </c>
      <c r="F5" s="17">
        <f>'[4]130901007'!$C$764</f>
        <v>755</v>
      </c>
    </row>
    <row r="6" spans="1:6" s="6" customFormat="1" ht="15.75" x14ac:dyDescent="0.25">
      <c r="A6" s="17">
        <v>5</v>
      </c>
      <c r="B6" s="8">
        <v>130901008</v>
      </c>
      <c r="C6" s="17" t="s">
        <v>83</v>
      </c>
      <c r="D6" s="18" t="s">
        <v>68</v>
      </c>
      <c r="E6" s="18" t="str">
        <f t="shared" si="0"/>
        <v>130901008 - CENTRO DE EDUCACION INICIAL NACIONAL EL LLANITO</v>
      </c>
      <c r="F6" s="17">
        <f>'[5]130901008'!$C$2974</f>
        <v>2965</v>
      </c>
    </row>
    <row r="7" spans="1:6" s="6" customFormat="1" ht="15.75" x14ac:dyDescent="0.25">
      <c r="A7" s="17">
        <v>6</v>
      </c>
      <c r="B7" s="8">
        <v>130901009</v>
      </c>
      <c r="C7" s="17" t="s">
        <v>83</v>
      </c>
      <c r="D7" s="18" t="s">
        <v>69</v>
      </c>
      <c r="E7" s="18" t="str">
        <f t="shared" si="0"/>
        <v>130901009 - UNIDAD BASICA MUNICIPAL SOCORRO GONZALEZ GUINAN</v>
      </c>
      <c r="F7" s="17">
        <f>'[6]130901009'!$C$1438</f>
        <v>1429</v>
      </c>
    </row>
    <row r="8" spans="1:6" s="6" customFormat="1" ht="15.75" x14ac:dyDescent="0.25">
      <c r="A8" s="17">
        <v>7</v>
      </c>
      <c r="B8" s="8">
        <v>130901011</v>
      </c>
      <c r="C8" s="17" t="s">
        <v>83</v>
      </c>
      <c r="D8" s="18" t="s">
        <v>70</v>
      </c>
      <c r="E8" s="18" t="str">
        <f t="shared" si="0"/>
        <v>130901011 - UNIDAD EDUCATIVA RAUL LEONI</v>
      </c>
      <c r="F8" s="17">
        <f>'[7]130901011'!$C$3057</f>
        <v>3048</v>
      </c>
    </row>
    <row r="9" spans="1:6" s="6" customFormat="1" ht="15.75" x14ac:dyDescent="0.25">
      <c r="A9" s="17">
        <v>8</v>
      </c>
      <c r="B9" s="8">
        <v>130901012</v>
      </c>
      <c r="C9" s="17" t="s">
        <v>83</v>
      </c>
      <c r="D9" s="18" t="s">
        <v>204</v>
      </c>
      <c r="E9" s="18" t="str">
        <f t="shared" si="0"/>
        <v>130901012 -  COLEGIO JOSE DE JESUS AROCHA</v>
      </c>
      <c r="F9" s="17">
        <f>'[8]130901012'!$C$5950</f>
        <v>5940</v>
      </c>
    </row>
    <row r="10" spans="1:6" s="6" customFormat="1" ht="15.75" x14ac:dyDescent="0.25">
      <c r="A10" s="17">
        <v>9</v>
      </c>
      <c r="B10" s="8">
        <v>130901013</v>
      </c>
      <c r="C10" s="17" t="s">
        <v>83</v>
      </c>
      <c r="D10" s="18" t="s">
        <v>71</v>
      </c>
      <c r="E10" s="18" t="str">
        <f t="shared" si="0"/>
        <v>130901013 - JARDIN DE INFANCIA CARMEN VERONICA COELLO</v>
      </c>
      <c r="F10" s="17">
        <f>'[9]130901013'!$C$1941</f>
        <v>1933</v>
      </c>
    </row>
    <row r="11" spans="1:6" s="6" customFormat="1" ht="15.75" x14ac:dyDescent="0.25">
      <c r="A11" s="17">
        <v>10</v>
      </c>
      <c r="B11" s="8">
        <v>130901014</v>
      </c>
      <c r="C11" s="17" t="s">
        <v>83</v>
      </c>
      <c r="D11" s="18" t="s">
        <v>72</v>
      </c>
      <c r="E11" s="18" t="str">
        <f t="shared" si="0"/>
        <v>130901014 -  CASA CUNA PETARE</v>
      </c>
      <c r="F11" s="17">
        <f>'[10]130901014'!$C$1340</f>
        <v>1331</v>
      </c>
    </row>
    <row r="12" spans="1:6" s="6" customFormat="1" ht="15.75" x14ac:dyDescent="0.25">
      <c r="A12" s="17">
        <v>11</v>
      </c>
      <c r="B12" s="8">
        <v>130901015</v>
      </c>
      <c r="C12" s="17" t="s">
        <v>83</v>
      </c>
      <c r="D12" s="18" t="s">
        <v>5</v>
      </c>
      <c r="E12" s="18" t="str">
        <f t="shared" si="0"/>
        <v>130901015 - TEATRO CESAR RENGIFO</v>
      </c>
      <c r="F12" s="17">
        <f>'[11]130901015'!$C$2151</f>
        <v>2142</v>
      </c>
    </row>
    <row r="13" spans="1:6" s="6" customFormat="1" ht="15.75" x14ac:dyDescent="0.25">
      <c r="A13" s="17">
        <v>12</v>
      </c>
      <c r="B13" s="8">
        <v>130901017</v>
      </c>
      <c r="C13" s="17" t="s">
        <v>83</v>
      </c>
      <c r="D13" s="18" t="s">
        <v>6</v>
      </c>
      <c r="E13" s="18" t="str">
        <f t="shared" si="0"/>
        <v>130901017 - FUNDACION JOSE ANGEL LAMAS</v>
      </c>
      <c r="F13" s="17">
        <f>'[12]130901017'!$C$691</f>
        <v>682</v>
      </c>
    </row>
    <row r="14" spans="1:6" s="6" customFormat="1" ht="15.75" x14ac:dyDescent="0.25">
      <c r="A14" s="17">
        <v>13</v>
      </c>
      <c r="B14" s="8">
        <v>130901018</v>
      </c>
      <c r="C14" s="17" t="s">
        <v>83</v>
      </c>
      <c r="D14" s="18" t="s">
        <v>7</v>
      </c>
      <c r="E14" s="18" t="str">
        <f t="shared" si="0"/>
        <v>130901018 - COLEGIO DULCE NOMBRE DE JESUS</v>
      </c>
      <c r="F14" s="17">
        <f>'[13]130901018'!$C$1579</f>
        <v>1570</v>
      </c>
    </row>
    <row r="15" spans="1:6" s="6" customFormat="1" ht="15.75" x14ac:dyDescent="0.25">
      <c r="A15" s="17">
        <v>14</v>
      </c>
      <c r="B15" s="8">
        <v>130901019</v>
      </c>
      <c r="C15" s="17" t="s">
        <v>83</v>
      </c>
      <c r="D15" s="18" t="s">
        <v>8</v>
      </c>
      <c r="E15" s="18" t="str">
        <f t="shared" si="0"/>
        <v>130901019 -  JARDIN DE INFANCIA AGUSTIN AVELEDO</v>
      </c>
      <c r="F15" s="17">
        <f>'[14]130901019'!$C$1063</f>
        <v>1055</v>
      </c>
    </row>
    <row r="16" spans="1:6" s="6" customFormat="1" ht="15.75" x14ac:dyDescent="0.25">
      <c r="A16" s="17">
        <v>15</v>
      </c>
      <c r="B16" s="8">
        <v>130901020</v>
      </c>
      <c r="C16" s="17" t="s">
        <v>83</v>
      </c>
      <c r="D16" s="18" t="s">
        <v>9</v>
      </c>
      <c r="E16" s="18" t="str">
        <f t="shared" si="0"/>
        <v>130901020 - INSTITUTO MAGISTERIAL VENEZUELA</v>
      </c>
      <c r="F16" s="17">
        <f>'[15]130901020'!$C$720</f>
        <v>711</v>
      </c>
    </row>
    <row r="17" spans="1:6" s="6" customFormat="1" ht="15.75" x14ac:dyDescent="0.25">
      <c r="A17" s="17">
        <v>16</v>
      </c>
      <c r="B17" s="8">
        <v>130901021</v>
      </c>
      <c r="C17" s="17" t="s">
        <v>216</v>
      </c>
      <c r="D17" s="18" t="s">
        <v>73</v>
      </c>
      <c r="E17" s="18" t="str">
        <f t="shared" si="0"/>
        <v>130901021 - ESCUELA TECNICA LEONARDO INFANTE</v>
      </c>
      <c r="F17" s="17">
        <f>'[16]130901021'!$C$2925</f>
        <v>2916</v>
      </c>
    </row>
    <row r="18" spans="1:6" s="6" customFormat="1" ht="15.75" x14ac:dyDescent="0.25">
      <c r="A18" s="17">
        <v>17</v>
      </c>
      <c r="B18" s="8">
        <v>130901022</v>
      </c>
      <c r="C18" s="17" t="s">
        <v>216</v>
      </c>
      <c r="D18" s="18" t="s">
        <v>10</v>
      </c>
      <c r="E18" s="18" t="str">
        <f t="shared" si="0"/>
        <v>130901022 -  ESCUELA JOSE MERCEDES SANTELIZ</v>
      </c>
      <c r="F18" s="17">
        <f>'[17]130901022'!$C$1291</f>
        <v>1282</v>
      </c>
    </row>
    <row r="19" spans="1:6" s="6" customFormat="1" ht="15.75" x14ac:dyDescent="0.25">
      <c r="A19" s="17">
        <v>18</v>
      </c>
      <c r="B19" s="8">
        <v>130901023</v>
      </c>
      <c r="C19" s="17" t="s">
        <v>216</v>
      </c>
      <c r="D19" s="18" t="s">
        <v>74</v>
      </c>
      <c r="E19" s="18" t="str">
        <f t="shared" si="0"/>
        <v>130901023 - UNIDAD EDUCATIVA COLEGIO JUAN PABLO II</v>
      </c>
      <c r="F19" s="17">
        <f>'[18]130901023'!$C$2718</f>
        <v>2710</v>
      </c>
    </row>
    <row r="20" spans="1:6" s="6" customFormat="1" ht="15.75" x14ac:dyDescent="0.25">
      <c r="A20" s="17">
        <v>19</v>
      </c>
      <c r="B20" s="8">
        <v>130901025</v>
      </c>
      <c r="C20" s="17" t="s">
        <v>216</v>
      </c>
      <c r="D20" s="18" t="s">
        <v>75</v>
      </c>
      <c r="E20" s="18" t="str">
        <f t="shared" si="0"/>
        <v>130901025 -  LICEO BOLIVARIANO LINO DE CLEMENTE</v>
      </c>
      <c r="F20" s="17">
        <f>'[19]130901025'!$C$1327</f>
        <v>1319</v>
      </c>
    </row>
    <row r="21" spans="1:6" s="6" customFormat="1" ht="15.75" x14ac:dyDescent="0.25">
      <c r="A21" s="17">
        <v>20</v>
      </c>
      <c r="B21" s="8">
        <v>130901026</v>
      </c>
      <c r="C21" s="17" t="s">
        <v>216</v>
      </c>
      <c r="D21" s="18" t="s">
        <v>11</v>
      </c>
      <c r="E21" s="18" t="str">
        <f t="shared" si="0"/>
        <v>130901026 -  INSTITUTO EDUCATIVO CLAPAREDE</v>
      </c>
      <c r="F21" s="17">
        <f>'[20]130901026'!$C$563</f>
        <v>555</v>
      </c>
    </row>
    <row r="22" spans="1:6" s="6" customFormat="1" ht="15.75" x14ac:dyDescent="0.25">
      <c r="A22" s="17">
        <v>21</v>
      </c>
      <c r="B22" s="8">
        <v>130901027</v>
      </c>
      <c r="C22" s="17" t="s">
        <v>216</v>
      </c>
      <c r="D22" s="18" t="s">
        <v>76</v>
      </c>
      <c r="E22" s="18" t="str">
        <f t="shared" si="0"/>
        <v>130901027 - INSTITUTO DIDACTICO ANDRES BELLO</v>
      </c>
      <c r="F22" s="17">
        <f>'[21]130901027'!$C$327</f>
        <v>319</v>
      </c>
    </row>
    <row r="23" spans="1:6" s="6" customFormat="1" ht="15.75" x14ac:dyDescent="0.25">
      <c r="A23" s="17">
        <v>22</v>
      </c>
      <c r="B23" s="8">
        <v>130901028</v>
      </c>
      <c r="C23" s="17" t="s">
        <v>216</v>
      </c>
      <c r="D23" s="18" t="s">
        <v>77</v>
      </c>
      <c r="E23" s="18" t="str">
        <f t="shared" si="0"/>
        <v>130901028 -  COLEGIO NUESTRA SEÑORA DE LA GUIA</v>
      </c>
      <c r="F23" s="17">
        <f>'[22]130901028'!$C$501</f>
        <v>493</v>
      </c>
    </row>
    <row r="24" spans="1:6" s="6" customFormat="1" ht="15.75" x14ac:dyDescent="0.25">
      <c r="A24" s="17">
        <v>23</v>
      </c>
      <c r="B24" s="8">
        <v>130901029</v>
      </c>
      <c r="C24" s="17" t="s">
        <v>216</v>
      </c>
      <c r="D24" s="18" t="s">
        <v>78</v>
      </c>
      <c r="E24" s="18" t="str">
        <f t="shared" si="0"/>
        <v>130901029 -  ESCUELA BASICA NACIONAL COSME DAMIAN PEÑA</v>
      </c>
      <c r="F24" s="17">
        <f>'[23]130901029'!$C$1105</f>
        <v>1097</v>
      </c>
    </row>
    <row r="25" spans="1:6" s="6" customFormat="1" ht="15.75" x14ac:dyDescent="0.25">
      <c r="A25" s="17">
        <v>24</v>
      </c>
      <c r="B25" s="8">
        <v>130901030</v>
      </c>
      <c r="C25" s="17" t="s">
        <v>216</v>
      </c>
      <c r="D25" s="18" t="s">
        <v>12</v>
      </c>
      <c r="E25" s="18" t="str">
        <f t="shared" si="0"/>
        <v>130901030 - LICEO SAN AGUSTIN</v>
      </c>
      <c r="F25" s="17">
        <f>'[24]130901030'!$C$2016</f>
        <v>2007</v>
      </c>
    </row>
    <row r="26" spans="1:6" s="6" customFormat="1" ht="15.75" x14ac:dyDescent="0.25">
      <c r="A26" s="17">
        <v>25</v>
      </c>
      <c r="B26" s="8">
        <v>130901031</v>
      </c>
      <c r="C26" s="17" t="s">
        <v>216</v>
      </c>
      <c r="D26" s="18" t="s">
        <v>13</v>
      </c>
      <c r="E26" s="18" t="str">
        <f t="shared" si="0"/>
        <v>130901031 - UNIDAD EDUCATIVA COLEGIO MARIA SANTISIMA</v>
      </c>
      <c r="F26" s="17">
        <f>'[25]130901031'!$C$397</f>
        <v>388</v>
      </c>
    </row>
    <row r="27" spans="1:6" s="6" customFormat="1" ht="15.75" x14ac:dyDescent="0.25">
      <c r="A27" s="17">
        <v>26</v>
      </c>
      <c r="B27" s="8">
        <v>130901032</v>
      </c>
      <c r="C27" s="17" t="s">
        <v>216</v>
      </c>
      <c r="D27" s="18" t="s">
        <v>79</v>
      </c>
      <c r="E27" s="18" t="str">
        <f t="shared" si="0"/>
        <v>130901032 -  PREESCOLAR AMINTA DE MANZANILLA</v>
      </c>
      <c r="F27" s="17">
        <f>'[26]130901032'!$C$386</f>
        <v>378</v>
      </c>
    </row>
    <row r="28" spans="1:6" s="6" customFormat="1" ht="15.75" x14ac:dyDescent="0.25">
      <c r="A28" s="17">
        <v>27</v>
      </c>
      <c r="B28" s="8">
        <v>130901033</v>
      </c>
      <c r="C28" s="17" t="s">
        <v>216</v>
      </c>
      <c r="D28" s="18" t="s">
        <v>85</v>
      </c>
      <c r="E28" s="18" t="str">
        <f t="shared" si="0"/>
        <v>130901033 - UNIDAD EDUCATIVA PREESCOLAR AMALIVAC</v>
      </c>
      <c r="F28" s="17">
        <f>'[27]130901033'!$C$383</f>
        <v>374</v>
      </c>
    </row>
    <row r="29" spans="1:6" s="6" customFormat="1" ht="15.75" x14ac:dyDescent="0.25">
      <c r="A29" s="17">
        <v>28</v>
      </c>
      <c r="B29" s="8">
        <v>130901034</v>
      </c>
      <c r="C29" s="17" t="s">
        <v>216</v>
      </c>
      <c r="D29" s="18" t="s">
        <v>14</v>
      </c>
      <c r="E29" s="18" t="str">
        <f t="shared" si="0"/>
        <v>130901034 - ESCUELA NACIONAL MAGALI BURGOS DE LOPEZ</v>
      </c>
      <c r="F29" s="17">
        <f>'[28]130901034'!$C$901</f>
        <v>892</v>
      </c>
    </row>
    <row r="30" spans="1:6" s="6" customFormat="1" ht="15.75" x14ac:dyDescent="0.25">
      <c r="A30" s="17">
        <v>29</v>
      </c>
      <c r="B30" s="8">
        <v>130901035</v>
      </c>
      <c r="C30" s="17" t="s">
        <v>216</v>
      </c>
      <c r="D30" s="18" t="s">
        <v>86</v>
      </c>
      <c r="E30" s="18" t="str">
        <f t="shared" si="0"/>
        <v>130901035 - CENTROS DE ESTUDIOS CECILIO ACOSTA</v>
      </c>
      <c r="F30" s="17">
        <f>'[29]130901035'!$C$1104</f>
        <v>1096</v>
      </c>
    </row>
    <row r="31" spans="1:6" s="6" customFormat="1" ht="15.75" x14ac:dyDescent="0.25">
      <c r="A31" s="17">
        <v>30</v>
      </c>
      <c r="B31" s="8">
        <v>130901036</v>
      </c>
      <c r="C31" s="17" t="s">
        <v>216</v>
      </c>
      <c r="D31" s="18" t="s">
        <v>110</v>
      </c>
      <c r="E31" s="18" t="str">
        <f t="shared" si="0"/>
        <v>130901036 - COLEGIO MANUEL MUNOZ TEBAR</v>
      </c>
      <c r="F31" s="17">
        <f>'[30]130901036'!$C$548</f>
        <v>539</v>
      </c>
    </row>
    <row r="32" spans="1:6" s="6" customFormat="1" ht="15.75" x14ac:dyDescent="0.25">
      <c r="A32" s="17">
        <v>31</v>
      </c>
      <c r="B32" s="8">
        <v>130901038</v>
      </c>
      <c r="C32" s="17" t="s">
        <v>216</v>
      </c>
      <c r="D32" s="18" t="s">
        <v>15</v>
      </c>
      <c r="E32" s="18" t="str">
        <f t="shared" si="0"/>
        <v>130901038 - COLEGIO UNIVERSITARIO PROFESOR LORENZO PEREZ RODRIGUEZ</v>
      </c>
      <c r="F32" s="17">
        <f>'[31]130901038'!$C$298</f>
        <v>289</v>
      </c>
    </row>
    <row r="33" spans="1:6" s="6" customFormat="1" ht="15.75" x14ac:dyDescent="0.25">
      <c r="A33" s="17">
        <v>32</v>
      </c>
      <c r="B33" s="8">
        <v>130901039</v>
      </c>
      <c r="C33" s="17" t="s">
        <v>216</v>
      </c>
      <c r="D33" s="18" t="s">
        <v>16</v>
      </c>
      <c r="E33" s="18" t="str">
        <f t="shared" si="0"/>
        <v>130901039 - JARDIN DE INFANCIA CADAFITO</v>
      </c>
      <c r="F33" s="17">
        <f>'[32]130901039'!$C$1306</f>
        <v>1297</v>
      </c>
    </row>
    <row r="34" spans="1:6" s="6" customFormat="1" ht="15.75" x14ac:dyDescent="0.25">
      <c r="A34" s="17">
        <v>33</v>
      </c>
      <c r="B34" s="8">
        <v>130901040</v>
      </c>
      <c r="C34" s="17" t="s">
        <v>216</v>
      </c>
      <c r="D34" s="18" t="s">
        <v>18</v>
      </c>
      <c r="E34" s="18" t="str">
        <f t="shared" si="0"/>
        <v>130901040 - COLEGIO SAN AGUSTIN</v>
      </c>
      <c r="F34" s="17">
        <f>'[33]130901040'!$C$584</f>
        <v>576</v>
      </c>
    </row>
    <row r="35" spans="1:6" s="6" customFormat="1" x14ac:dyDescent="0.25">
      <c r="A35" s="17">
        <v>34</v>
      </c>
      <c r="B35" s="8">
        <v>130901041</v>
      </c>
      <c r="C35" s="17" t="s">
        <v>216</v>
      </c>
      <c r="D35" s="18" t="s">
        <v>17</v>
      </c>
      <c r="E35" s="18" t="str">
        <f t="shared" si="0"/>
        <v>130901041 - UNIDAD EDUCATIVA MUNICIPAL SIMON RODRIGUEZ</v>
      </c>
      <c r="F35" s="17">
        <f>'[34]130901041'!$C$708</f>
        <v>699</v>
      </c>
    </row>
    <row r="36" spans="1:6" s="6" customFormat="1" ht="15.75" x14ac:dyDescent="0.25">
      <c r="A36" s="17">
        <v>35</v>
      </c>
      <c r="B36" s="8">
        <v>130901042</v>
      </c>
      <c r="C36" s="17" t="s">
        <v>82</v>
      </c>
      <c r="D36" s="18" t="s">
        <v>111</v>
      </c>
      <c r="E36" s="18" t="str">
        <f t="shared" si="0"/>
        <v>130901042 - CENTRO EDUCATIVO RECREACIONAL LUISA CACERES DE ARISMENDI</v>
      </c>
      <c r="F36" s="17">
        <f>'[35]130901042'!$C$5427</f>
        <v>5419</v>
      </c>
    </row>
    <row r="37" spans="1:6" s="6" customFormat="1" ht="15.75" x14ac:dyDescent="0.25">
      <c r="A37" s="17">
        <v>36</v>
      </c>
      <c r="B37" s="8">
        <v>130901043</v>
      </c>
      <c r="C37" s="17" t="s">
        <v>82</v>
      </c>
      <c r="D37" s="18" t="s">
        <v>112</v>
      </c>
      <c r="E37" s="18" t="str">
        <f t="shared" si="0"/>
        <v>130901043 -  UNIVERSIDAD SANTA MARIA</v>
      </c>
      <c r="F37" s="17">
        <f>'[36]130901043'!$C$910</f>
        <v>901</v>
      </c>
    </row>
    <row r="38" spans="1:6" s="6" customFormat="1" ht="15.75" x14ac:dyDescent="0.25">
      <c r="A38" s="17">
        <v>37</v>
      </c>
      <c r="B38" s="8">
        <v>130901044</v>
      </c>
      <c r="C38" s="17" t="s">
        <v>216</v>
      </c>
      <c r="D38" s="18" t="s">
        <v>113</v>
      </c>
      <c r="E38" s="18" t="str">
        <f t="shared" si="0"/>
        <v>130901044 -  UNIVERSIDAD METROPOLITANA</v>
      </c>
      <c r="F38" s="17">
        <f>'[37]130901044'!$C$1438</f>
        <v>1430</v>
      </c>
    </row>
    <row r="39" spans="1:6" s="6" customFormat="1" ht="15.75" x14ac:dyDescent="0.25">
      <c r="A39" s="17">
        <v>38</v>
      </c>
      <c r="B39" s="8">
        <v>130901045</v>
      </c>
      <c r="C39" s="17" t="s">
        <v>82</v>
      </c>
      <c r="D39" s="18" t="s">
        <v>114</v>
      </c>
      <c r="E39" s="18" t="str">
        <f t="shared" si="0"/>
        <v>130901045 - CENTRO DE ORIENTACION Y EDUCACION COMUNITARIA</v>
      </c>
      <c r="F39" s="17">
        <f>'[38]130901045'!$C$1710</f>
        <v>1701</v>
      </c>
    </row>
    <row r="40" spans="1:6" s="6" customFormat="1" ht="15.75" x14ac:dyDescent="0.25">
      <c r="A40" s="17">
        <v>39</v>
      </c>
      <c r="B40" s="8">
        <v>130901046</v>
      </c>
      <c r="C40" s="17" t="s">
        <v>82</v>
      </c>
      <c r="D40" s="18" t="s">
        <v>115</v>
      </c>
      <c r="E40" s="18" t="str">
        <f t="shared" si="0"/>
        <v>130901046 - BIBLIOTECA PUBLICA PILOTO LA URBINA</v>
      </c>
      <c r="F40" s="17">
        <f>'[39]130901046'!$C$613</f>
        <v>605</v>
      </c>
    </row>
    <row r="41" spans="1:6" s="6" customFormat="1" ht="15.75" x14ac:dyDescent="0.25">
      <c r="A41" s="17">
        <v>40</v>
      </c>
      <c r="B41" s="8">
        <v>130901047</v>
      </c>
      <c r="C41" s="17" t="s">
        <v>82</v>
      </c>
      <c r="D41" s="18" t="s">
        <v>19</v>
      </c>
      <c r="E41" s="18" t="str">
        <f t="shared" si="0"/>
        <v>130901047 - UNIDAD EDUCATIVA DOCTOR NUÑEZ PONTE</v>
      </c>
      <c r="F41" s="17">
        <f>'[40]130901047'!$C$796</f>
        <v>787</v>
      </c>
    </row>
    <row r="42" spans="1:6" s="6" customFormat="1" ht="15.75" x14ac:dyDescent="0.25">
      <c r="A42" s="17">
        <v>41</v>
      </c>
      <c r="B42" s="8">
        <v>130901048</v>
      </c>
      <c r="C42" s="17" t="s">
        <v>216</v>
      </c>
      <c r="D42" s="18" t="s">
        <v>20</v>
      </c>
      <c r="E42" s="18" t="str">
        <f t="shared" si="0"/>
        <v>130901048 - COLEGIO MADRE DEL DIVINO PASTOR</v>
      </c>
      <c r="F42" s="17">
        <f>'[41]130901048'!$C$1280</f>
        <v>1271</v>
      </c>
    </row>
    <row r="43" spans="1:6" s="6" customFormat="1" ht="15.75" x14ac:dyDescent="0.25">
      <c r="A43" s="17">
        <v>42</v>
      </c>
      <c r="B43" s="8">
        <v>130901049</v>
      </c>
      <c r="C43" s="17" t="s">
        <v>216</v>
      </c>
      <c r="D43" s="18" t="s">
        <v>88</v>
      </c>
      <c r="E43" s="18" t="str">
        <f t="shared" si="0"/>
        <v>130901049 - UNIDAD EDUCATIVA  COLEGIO  SIMON BOLIVAR Y GARIBALDI</v>
      </c>
      <c r="F43" s="17">
        <f>'[42]130901049'!$C$375</f>
        <v>367</v>
      </c>
    </row>
    <row r="44" spans="1:6" s="6" customFormat="1" ht="15.75" x14ac:dyDescent="0.25">
      <c r="A44" s="17">
        <v>43</v>
      </c>
      <c r="B44" s="8">
        <v>130901050</v>
      </c>
      <c r="C44" s="17" t="s">
        <v>216</v>
      </c>
      <c r="D44" s="18" t="s">
        <v>21</v>
      </c>
      <c r="E44" s="18" t="str">
        <f t="shared" si="0"/>
        <v>130901050 - COLEGIO CRUZ CARRILLO</v>
      </c>
      <c r="F44" s="17">
        <f>'[43]130901050'!$C$544</f>
        <v>536</v>
      </c>
    </row>
    <row r="45" spans="1:6" s="6" customFormat="1" ht="15.75" x14ac:dyDescent="0.25">
      <c r="A45" s="17">
        <v>44</v>
      </c>
      <c r="B45" s="8">
        <v>130901052</v>
      </c>
      <c r="C45" s="17" t="s">
        <v>82</v>
      </c>
      <c r="D45" s="18" t="s">
        <v>116</v>
      </c>
      <c r="E45" s="18" t="str">
        <f t="shared" si="0"/>
        <v>130901052 - COLEGIO PRESIDENTE KENNEDY FE Y ALEGRIA</v>
      </c>
      <c r="F45" s="17">
        <f>'[44]130901052'!$C$4377</f>
        <v>4369</v>
      </c>
    </row>
    <row r="46" spans="1:6" s="6" customFormat="1" ht="15.75" x14ac:dyDescent="0.25">
      <c r="A46" s="17">
        <v>45</v>
      </c>
      <c r="B46" s="8">
        <v>130901053</v>
      </c>
      <c r="C46" s="17" t="s">
        <v>82</v>
      </c>
      <c r="D46" s="18" t="s">
        <v>117</v>
      </c>
      <c r="E46" s="18" t="str">
        <f t="shared" si="0"/>
        <v>130901053 - CASA COMUNITARIA JULIAN BLANCO</v>
      </c>
      <c r="F46" s="17">
        <f>'[45]130901053'!$C$832</f>
        <v>824</v>
      </c>
    </row>
    <row r="47" spans="1:6" s="6" customFormat="1" ht="15.75" x14ac:dyDescent="0.25">
      <c r="A47" s="17">
        <v>46</v>
      </c>
      <c r="B47" s="8">
        <v>130901054</v>
      </c>
      <c r="C47" s="17" t="s">
        <v>82</v>
      </c>
      <c r="D47" s="18" t="s">
        <v>22</v>
      </c>
      <c r="E47" s="18" t="str">
        <f t="shared" si="0"/>
        <v>130901054 - UNIDAD EDUCATIVA ESTADAL GENERAL SANTIAGO MARIÑO</v>
      </c>
      <c r="F47" s="17">
        <f>'[46]130901054'!$C$1815</f>
        <v>1807</v>
      </c>
    </row>
    <row r="48" spans="1:6" s="6" customFormat="1" ht="15.75" x14ac:dyDescent="0.25">
      <c r="A48" s="17">
        <v>47</v>
      </c>
      <c r="B48" s="8">
        <v>130901056</v>
      </c>
      <c r="C48" s="17" t="s">
        <v>82</v>
      </c>
      <c r="D48" s="18" t="s">
        <v>23</v>
      </c>
      <c r="E48" s="18" t="str">
        <f t="shared" si="0"/>
        <v>130901056 - COMEDOR DE LA FORTALEZA CASA BOLIVARIANA</v>
      </c>
      <c r="F48" s="17">
        <f>'[47]130901056'!$C$1103</f>
        <v>1095</v>
      </c>
    </row>
    <row r="49" spans="1:6" s="6" customFormat="1" ht="15.75" x14ac:dyDescent="0.25">
      <c r="A49" s="17">
        <v>48</v>
      </c>
      <c r="B49" s="8">
        <v>130901057</v>
      </c>
      <c r="C49" s="17" t="s">
        <v>82</v>
      </c>
      <c r="D49" s="18" t="s">
        <v>24</v>
      </c>
      <c r="E49" s="18" t="str">
        <f t="shared" si="0"/>
        <v>130901057 - UNIDAD EDUCATIVA MUNICIPAL SIMON BOLIVAR</v>
      </c>
      <c r="F49" s="17">
        <f>[48]MP!$C$3020</f>
        <v>3012</v>
      </c>
    </row>
    <row r="50" spans="1:6" s="6" customFormat="1" ht="15.75" x14ac:dyDescent="0.25">
      <c r="A50" s="17">
        <v>49</v>
      </c>
      <c r="B50" s="8">
        <v>130901058</v>
      </c>
      <c r="C50" s="17" t="s">
        <v>82</v>
      </c>
      <c r="D50" s="18" t="s">
        <v>25</v>
      </c>
      <c r="E50" s="18" t="str">
        <f t="shared" si="0"/>
        <v>130901058 - CENTRO COMUNITARIO C E N C O N</v>
      </c>
      <c r="F50" s="17">
        <f>[49]MP!$C$799</f>
        <v>790</v>
      </c>
    </row>
    <row r="51" spans="1:6" s="6" customFormat="1" ht="15.75" x14ac:dyDescent="0.25">
      <c r="A51" s="17">
        <v>50</v>
      </c>
      <c r="B51" s="8">
        <v>130901059</v>
      </c>
      <c r="C51" s="17" t="s">
        <v>83</v>
      </c>
      <c r="D51" s="18" t="s">
        <v>118</v>
      </c>
      <c r="E51" s="18" t="str">
        <f t="shared" si="0"/>
        <v>130901059 - UNIDAD EDUCATIVA INSTITUTO SAN LUCAS</v>
      </c>
      <c r="F51" s="17">
        <f>'[50]MP SUCRE'!$C$2779</f>
        <v>2771</v>
      </c>
    </row>
    <row r="52" spans="1:6" s="6" customFormat="1" ht="15.75" x14ac:dyDescent="0.25">
      <c r="A52" s="17">
        <v>51</v>
      </c>
      <c r="B52" s="8">
        <v>130901060</v>
      </c>
      <c r="C52" s="17" t="s">
        <v>83</v>
      </c>
      <c r="D52" s="18" t="s">
        <v>119</v>
      </c>
      <c r="E52" s="18" t="str">
        <f t="shared" si="0"/>
        <v>130901060 -  UNIDAD EDUCATIVA NINO JESUS DE ESCUQUE</v>
      </c>
      <c r="F52" s="17">
        <f>[51]MP!$C$1161</f>
        <v>1152</v>
      </c>
    </row>
    <row r="53" spans="1:6" s="6" customFormat="1" ht="15.75" x14ac:dyDescent="0.25">
      <c r="A53" s="17">
        <v>52</v>
      </c>
      <c r="B53" s="8">
        <v>130901061</v>
      </c>
      <c r="C53" s="17" t="s">
        <v>83</v>
      </c>
      <c r="D53" s="18" t="s">
        <v>26</v>
      </c>
      <c r="E53" s="18" t="str">
        <f t="shared" si="0"/>
        <v>130901061 - PREESCOLAR MATEA BOLIVAR</v>
      </c>
      <c r="F53" s="17">
        <f>[52]MP!$C$831</f>
        <v>823</v>
      </c>
    </row>
    <row r="54" spans="1:6" s="6" customFormat="1" ht="15.75" x14ac:dyDescent="0.25">
      <c r="A54" s="17">
        <v>53</v>
      </c>
      <c r="B54" s="8">
        <v>130901062</v>
      </c>
      <c r="C54" s="17" t="s">
        <v>83</v>
      </c>
      <c r="D54" s="18" t="s">
        <v>27</v>
      </c>
      <c r="E54" s="18" t="str">
        <f t="shared" si="0"/>
        <v>130901062 - ESCUELA BASICA NACIONAL JULIO CALCAÑO</v>
      </c>
      <c r="F54" s="17">
        <f>[53]MP!$C$3687</f>
        <v>3679</v>
      </c>
    </row>
    <row r="55" spans="1:6" s="6" customFormat="1" ht="15.75" x14ac:dyDescent="0.25">
      <c r="A55" s="17">
        <v>54</v>
      </c>
      <c r="B55" s="8">
        <v>130901063</v>
      </c>
      <c r="C55" s="17" t="s">
        <v>83</v>
      </c>
      <c r="D55" s="18" t="s">
        <v>28</v>
      </c>
      <c r="E55" s="18" t="str">
        <f t="shared" si="0"/>
        <v>130901063 - UNIDAD EDUCATIVA COLEGIO ESDRAS</v>
      </c>
      <c r="F55" s="17">
        <f>[54]MP!$C$1825</f>
        <v>1817</v>
      </c>
    </row>
    <row r="56" spans="1:6" s="6" customFormat="1" ht="15.75" x14ac:dyDescent="0.25">
      <c r="A56" s="17">
        <v>55</v>
      </c>
      <c r="B56" s="8">
        <v>130901064</v>
      </c>
      <c r="C56" s="17" t="s">
        <v>83</v>
      </c>
      <c r="D56" s="18" t="s">
        <v>120</v>
      </c>
      <c r="E56" s="18" t="str">
        <f t="shared" si="0"/>
        <v>130901064 - UNIDAD EDUCATIVA ALTERNATIVA EL CARMEN</v>
      </c>
      <c r="F56" s="17">
        <f>[55]MP!$C$783</f>
        <v>775</v>
      </c>
    </row>
    <row r="57" spans="1:6" s="6" customFormat="1" ht="15.75" x14ac:dyDescent="0.25">
      <c r="A57" s="17">
        <v>56</v>
      </c>
      <c r="B57" s="8">
        <v>130901065</v>
      </c>
      <c r="C57" s="17" t="s">
        <v>83</v>
      </c>
      <c r="D57" s="18" t="s">
        <v>29</v>
      </c>
      <c r="E57" s="18" t="str">
        <f t="shared" si="0"/>
        <v>130901065 - COLEGIO FE Y ALEGRIA</v>
      </c>
      <c r="F57" s="17">
        <f>[56]MP!$C$3638</f>
        <v>3630</v>
      </c>
    </row>
    <row r="58" spans="1:6" s="6" customFormat="1" ht="15.75" x14ac:dyDescent="0.25">
      <c r="A58" s="17">
        <v>57</v>
      </c>
      <c r="B58" s="8">
        <v>130901066</v>
      </c>
      <c r="C58" s="17" t="s">
        <v>83</v>
      </c>
      <c r="D58" s="18" t="s">
        <v>121</v>
      </c>
      <c r="E58" s="18" t="str">
        <f t="shared" si="0"/>
        <v>130901066 - UNIDAD EDUCATIVA MUNICIPAL LUIS CORREA</v>
      </c>
      <c r="F58" s="17">
        <f>[57]MP!$C$2936</f>
        <v>2928</v>
      </c>
    </row>
    <row r="59" spans="1:6" s="6" customFormat="1" ht="15.75" x14ac:dyDescent="0.25">
      <c r="A59" s="17">
        <v>58</v>
      </c>
      <c r="B59" s="8">
        <v>130901067</v>
      </c>
      <c r="C59" s="17" t="s">
        <v>83</v>
      </c>
      <c r="D59" s="18" t="s">
        <v>30</v>
      </c>
      <c r="E59" s="18" t="str">
        <f t="shared" si="0"/>
        <v>130901067 - UNIDAD EDUCATIVA ALBERTO RAVELL</v>
      </c>
      <c r="F59" s="17">
        <f>[58]MP!$C$5325</f>
        <v>5317</v>
      </c>
    </row>
    <row r="60" spans="1:6" s="6" customFormat="1" ht="15.75" x14ac:dyDescent="0.25">
      <c r="A60" s="17">
        <v>59</v>
      </c>
      <c r="B60" s="8">
        <v>130901068</v>
      </c>
      <c r="C60" s="17" t="s">
        <v>83</v>
      </c>
      <c r="D60" s="18" t="s">
        <v>122</v>
      </c>
      <c r="E60" s="18" t="str">
        <f t="shared" si="0"/>
        <v>130901068 - UNIDAD EDUCATIVA NACIONAL ELISA RISKEL DOMINGUEZ</v>
      </c>
      <c r="F60" s="17">
        <f>[59]MP!$C$3737</f>
        <v>3729</v>
      </c>
    </row>
    <row r="61" spans="1:6" s="6" customFormat="1" ht="15.75" x14ac:dyDescent="0.25">
      <c r="A61" s="17">
        <v>60</v>
      </c>
      <c r="B61" s="8">
        <v>130901069</v>
      </c>
      <c r="C61" s="17" t="s">
        <v>83</v>
      </c>
      <c r="D61" s="18" t="s">
        <v>123</v>
      </c>
      <c r="E61" s="18" t="str">
        <f t="shared" si="0"/>
        <v>130901069 - UNIDAD EDUCATIVA MUNICIPAL AGUSTIN AVELEDO</v>
      </c>
      <c r="F61" s="17">
        <f>[60]MP!$C$2182</f>
        <v>2173</v>
      </c>
    </row>
    <row r="62" spans="1:6" s="6" customFormat="1" ht="15.75" x14ac:dyDescent="0.25">
      <c r="A62" s="17">
        <v>61</v>
      </c>
      <c r="B62" s="8">
        <v>130901070</v>
      </c>
      <c r="C62" s="17" t="s">
        <v>83</v>
      </c>
      <c r="D62" s="18" t="s">
        <v>124</v>
      </c>
      <c r="E62" s="18" t="str">
        <f t="shared" si="0"/>
        <v>130901070 -  ESCUELA NACIONAL BARTOLOME SALOM</v>
      </c>
      <c r="F62" s="17">
        <f>[61]MP!$C$5999</f>
        <v>5990</v>
      </c>
    </row>
    <row r="63" spans="1:6" s="6" customFormat="1" ht="15.75" x14ac:dyDescent="0.25">
      <c r="A63" s="17">
        <v>62</v>
      </c>
      <c r="B63" s="8">
        <v>130901071</v>
      </c>
      <c r="C63" s="17" t="s">
        <v>82</v>
      </c>
      <c r="D63" s="18" t="s">
        <v>125</v>
      </c>
      <c r="E63" s="18" t="str">
        <f t="shared" si="0"/>
        <v>130901071 - UNIDAD EDUCATIVA MUNICIPAL FRANCISCO ESPEJO</v>
      </c>
      <c r="F63" s="17">
        <f>'[62]130901071'!$C$2955</f>
        <v>2947</v>
      </c>
    </row>
    <row r="64" spans="1:6" s="6" customFormat="1" ht="15.75" x14ac:dyDescent="0.25">
      <c r="A64" s="17">
        <v>63</v>
      </c>
      <c r="B64" s="8">
        <v>130901073</v>
      </c>
      <c r="C64" s="17" t="s">
        <v>83</v>
      </c>
      <c r="D64" s="18" t="s">
        <v>126</v>
      </c>
      <c r="E64" s="18" t="str">
        <f t="shared" si="0"/>
        <v>130901073 - UNIDAD EDUCATIVA MUNICIPAL GUAICAIPURO</v>
      </c>
      <c r="F64" s="17">
        <f>[63]MP!$C$1851</f>
        <v>1842</v>
      </c>
    </row>
    <row r="65" spans="1:6" s="6" customFormat="1" ht="15.75" x14ac:dyDescent="0.25">
      <c r="A65" s="17">
        <v>64</v>
      </c>
      <c r="B65" s="8">
        <v>130901074</v>
      </c>
      <c r="C65" s="17" t="s">
        <v>83</v>
      </c>
      <c r="D65" s="18" t="s">
        <v>127</v>
      </c>
      <c r="E65" s="18" t="str">
        <f t="shared" si="0"/>
        <v>130901074 - ESCUELA GRAN MARISCAL DE AYACUCHO</v>
      </c>
      <c r="F65" s="17">
        <f>'[64]130901074'!$C$3703</f>
        <v>3694</v>
      </c>
    </row>
    <row r="66" spans="1:6" s="6" customFormat="1" ht="15.75" x14ac:dyDescent="0.25">
      <c r="A66" s="17">
        <v>65</v>
      </c>
      <c r="B66" s="8">
        <v>130901075</v>
      </c>
      <c r="C66" s="17" t="s">
        <v>83</v>
      </c>
      <c r="D66" s="18" t="s">
        <v>128</v>
      </c>
      <c r="E66" s="18" t="str">
        <f t="shared" si="0"/>
        <v>130901075 - KINDER JOSE GREGORIO MONAGAS</v>
      </c>
      <c r="F66" s="17">
        <f>'[65]130901075'!$C$857</f>
        <v>848</v>
      </c>
    </row>
    <row r="67" spans="1:6" s="6" customFormat="1" ht="15.75" x14ac:dyDescent="0.25">
      <c r="A67" s="17">
        <v>66</v>
      </c>
      <c r="B67" s="8">
        <v>130901076</v>
      </c>
      <c r="C67" s="17" t="s">
        <v>83</v>
      </c>
      <c r="D67" s="18" t="s">
        <v>129</v>
      </c>
      <c r="E67" s="18" t="str">
        <f t="shared" ref="E67:E130" si="1">+B67&amp;" - "&amp;D67</f>
        <v>130901076 - UNIDAD EDUCATIVA MUNICIPAL LISANDRO ALVARADO</v>
      </c>
      <c r="F67" s="17">
        <f>'[66]130901076'!$C$3382</f>
        <v>3374</v>
      </c>
    </row>
    <row r="68" spans="1:6" s="6" customFormat="1" ht="15.75" x14ac:dyDescent="0.25">
      <c r="A68" s="17">
        <v>67</v>
      </c>
      <c r="B68" s="8">
        <v>130901077</v>
      </c>
      <c r="C68" s="17" t="s">
        <v>82</v>
      </c>
      <c r="D68" s="18" t="s">
        <v>130</v>
      </c>
      <c r="E68" s="18" t="str">
        <f t="shared" si="1"/>
        <v>130901077 - ESCUELA ESTADAL DON TITO SALAS</v>
      </c>
      <c r="F68" s="17">
        <f>'[67]130901077'!$C$3182</f>
        <v>3173</v>
      </c>
    </row>
    <row r="69" spans="1:6" s="6" customFormat="1" ht="15.75" x14ac:dyDescent="0.25">
      <c r="A69" s="17">
        <v>68</v>
      </c>
      <c r="B69" s="8">
        <v>130901078</v>
      </c>
      <c r="C69" s="17" t="s">
        <v>83</v>
      </c>
      <c r="D69" s="18" t="s">
        <v>31</v>
      </c>
      <c r="E69" s="18" t="str">
        <f t="shared" si="1"/>
        <v>130901078 -  ESCUELA MUNICIPAL ANDRES ELOY BLANCO</v>
      </c>
      <c r="F69" s="17">
        <f>'[68]130901078'!$C$4298</f>
        <v>4289</v>
      </c>
    </row>
    <row r="70" spans="1:6" s="6" customFormat="1" ht="15.75" x14ac:dyDescent="0.25">
      <c r="A70" s="17">
        <v>69</v>
      </c>
      <c r="B70" s="8">
        <v>130901079</v>
      </c>
      <c r="C70" s="17" t="s">
        <v>82</v>
      </c>
      <c r="D70" s="18" t="s">
        <v>131</v>
      </c>
      <c r="E70" s="18" t="str">
        <f t="shared" si="1"/>
        <v>130901079 - CENTRO DE EDUCACION INICIAL CANAVERAL</v>
      </c>
      <c r="F70" s="17">
        <f>[69]MP!$C$989</f>
        <v>980</v>
      </c>
    </row>
    <row r="71" spans="1:6" s="6" customFormat="1" ht="15.75" x14ac:dyDescent="0.25">
      <c r="A71" s="17">
        <v>70</v>
      </c>
      <c r="B71" s="8">
        <v>130901080</v>
      </c>
      <c r="C71" s="17" t="s">
        <v>82</v>
      </c>
      <c r="D71" s="18" t="s">
        <v>92</v>
      </c>
      <c r="E71" s="18" t="str">
        <f t="shared" si="1"/>
        <v>130901080 -  JARDIN DE INFANCIA AQUILES NAZOA</v>
      </c>
      <c r="F71" s="17">
        <f>'[70]130901080'!$C$1498</f>
        <v>1490</v>
      </c>
    </row>
    <row r="72" spans="1:6" s="6" customFormat="1" ht="15.75" x14ac:dyDescent="0.25">
      <c r="A72" s="17">
        <v>71</v>
      </c>
      <c r="B72" s="8">
        <v>130901081</v>
      </c>
      <c r="C72" s="17" t="s">
        <v>82</v>
      </c>
      <c r="D72" s="18" t="s">
        <v>93</v>
      </c>
      <c r="E72" s="18" t="str">
        <f t="shared" si="1"/>
        <v>130901081 - CASA DE LA CULTURA JOSE FELIX RIBAS</v>
      </c>
      <c r="F72" s="17">
        <f>'[71]130901081'!$C$1521</f>
        <v>1512</v>
      </c>
    </row>
    <row r="73" spans="1:6" s="6" customFormat="1" ht="15.75" x14ac:dyDescent="0.25">
      <c r="A73" s="17">
        <v>72</v>
      </c>
      <c r="B73" s="8">
        <v>130901082</v>
      </c>
      <c r="C73" s="17" t="s">
        <v>82</v>
      </c>
      <c r="D73" s="18" t="s">
        <v>94</v>
      </c>
      <c r="E73" s="18" t="str">
        <f t="shared" si="1"/>
        <v>130901082 -  TECNICA.TITO SPORT</v>
      </c>
      <c r="F73" s="17">
        <f>[72]MP!$C$852</f>
        <v>843</v>
      </c>
    </row>
    <row r="74" spans="1:6" s="6" customFormat="1" ht="15.75" x14ac:dyDescent="0.25">
      <c r="A74" s="17">
        <v>73</v>
      </c>
      <c r="B74" s="8">
        <v>130901083</v>
      </c>
      <c r="C74" s="17" t="s">
        <v>82</v>
      </c>
      <c r="D74" s="18" t="s">
        <v>32</v>
      </c>
      <c r="E74" s="18" t="str">
        <f t="shared" si="1"/>
        <v>130901083 -  GRUPO ESCOLAR RAFAEL NAPOLEON BAUTE</v>
      </c>
      <c r="F74" s="17">
        <f>'[73]130901083'!$C$7526</f>
        <v>7518</v>
      </c>
    </row>
    <row r="75" spans="1:6" s="6" customFormat="1" ht="17.25" customHeight="1" x14ac:dyDescent="0.25">
      <c r="A75" s="17">
        <v>74</v>
      </c>
      <c r="B75" s="8">
        <v>130901084</v>
      </c>
      <c r="C75" s="17" t="s">
        <v>82</v>
      </c>
      <c r="D75" s="18" t="s">
        <v>95</v>
      </c>
      <c r="E75" s="18" t="str">
        <f t="shared" si="1"/>
        <v>130901084 -  ESCUELA MUNICIPAL COROMOTO</v>
      </c>
      <c r="F75" s="17">
        <f>[74]MP!$C$5352</f>
        <v>5344</v>
      </c>
    </row>
    <row r="76" spans="1:6" s="6" customFormat="1" ht="15.75" x14ac:dyDescent="0.25">
      <c r="A76" s="17">
        <v>75</v>
      </c>
      <c r="B76" s="8">
        <v>130901086</v>
      </c>
      <c r="C76" s="17" t="s">
        <v>82</v>
      </c>
      <c r="D76" s="18" t="s">
        <v>96</v>
      </c>
      <c r="E76" s="18" t="str">
        <f t="shared" si="1"/>
        <v>130901086 -  BIBLIOTECA JOSE FELIX RIBAS</v>
      </c>
      <c r="F76" s="17">
        <f>[75]MP!$C$2791</f>
        <v>2783</v>
      </c>
    </row>
    <row r="77" spans="1:6" s="6" customFormat="1" ht="15.75" x14ac:dyDescent="0.25">
      <c r="A77" s="17">
        <v>76</v>
      </c>
      <c r="B77" s="8">
        <v>130901087</v>
      </c>
      <c r="C77" s="17" t="s">
        <v>82</v>
      </c>
      <c r="D77" s="18" t="s">
        <v>97</v>
      </c>
      <c r="E77" s="18" t="str">
        <f t="shared" si="1"/>
        <v>130901087 - UNIDAD EDUCATIVA MUNICIPAL ABAJO CADENAS</v>
      </c>
      <c r="F77" s="17">
        <f>[76]MP!$C$4389</f>
        <v>4381</v>
      </c>
    </row>
    <row r="78" spans="1:6" s="6" customFormat="1" ht="15.75" x14ac:dyDescent="0.25">
      <c r="A78" s="17">
        <v>77</v>
      </c>
      <c r="B78" s="8">
        <v>130901088</v>
      </c>
      <c r="C78" s="17" t="s">
        <v>83</v>
      </c>
      <c r="D78" s="18" t="s">
        <v>98</v>
      </c>
      <c r="E78" s="18" t="str">
        <f t="shared" si="1"/>
        <v>130901088 - UNIDAD EDUCATIVA ESTADAL 12 DE FEBRERO</v>
      </c>
      <c r="F78" s="17">
        <f>'[77]130901088'!$C$2234</f>
        <v>2226</v>
      </c>
    </row>
    <row r="79" spans="1:6" s="6" customFormat="1" ht="15.75" x14ac:dyDescent="0.25">
      <c r="A79" s="17">
        <v>78</v>
      </c>
      <c r="B79" s="8">
        <v>130901090</v>
      </c>
      <c r="C79" s="17" t="s">
        <v>82</v>
      </c>
      <c r="D79" s="18" t="s">
        <v>33</v>
      </c>
      <c r="E79" s="18" t="str">
        <f t="shared" si="1"/>
        <v>130901090 - CENTRO DE FORMACIÓN INDUSTRIAL DEL ESTE INCES</v>
      </c>
      <c r="F79" s="17">
        <f>'[78]130901090'!$C$1666</f>
        <v>1658</v>
      </c>
    </row>
    <row r="80" spans="1:6" s="6" customFormat="1" ht="15.75" x14ac:dyDescent="0.25">
      <c r="A80" s="17">
        <v>79</v>
      </c>
      <c r="B80" s="8">
        <v>130901091</v>
      </c>
      <c r="C80" s="17" t="s">
        <v>82</v>
      </c>
      <c r="D80" s="19" t="s">
        <v>91</v>
      </c>
      <c r="E80" s="18" t="str">
        <f t="shared" si="1"/>
        <v>130901091 -  ESCUELA BASICA NACIONAL . ANTONIO ORDONEZ</v>
      </c>
      <c r="F80" s="17">
        <f>'[79]130901091'!$C$3674</f>
        <v>3665</v>
      </c>
    </row>
    <row r="81" spans="1:6" s="6" customFormat="1" ht="15.75" x14ac:dyDescent="0.25">
      <c r="A81" s="17">
        <v>80</v>
      </c>
      <c r="B81" s="8">
        <v>130901092</v>
      </c>
      <c r="C81" s="17" t="s">
        <v>82</v>
      </c>
      <c r="D81" s="18" t="s">
        <v>4</v>
      </c>
      <c r="E81" s="18" t="str">
        <f t="shared" si="1"/>
        <v>130901092 - UNIDAD EDUCATIVA COLEGIO BERTRAND RUSSELL</v>
      </c>
      <c r="F81" s="17">
        <f>'[80]130901092'!$C$966</f>
        <v>958</v>
      </c>
    </row>
    <row r="82" spans="1:6" s="6" customFormat="1" ht="15.75" x14ac:dyDescent="0.25">
      <c r="A82" s="17">
        <v>81</v>
      </c>
      <c r="B82" s="8">
        <v>130901093</v>
      </c>
      <c r="C82" s="17" t="s">
        <v>82</v>
      </c>
      <c r="D82" s="18" t="s">
        <v>99</v>
      </c>
      <c r="E82" s="18" t="str">
        <f t="shared" si="1"/>
        <v>130901093 - COLEGIO SAN JOSE</v>
      </c>
      <c r="F82" s="17">
        <f>'[81]130901093'!$C$1684</f>
        <v>1676</v>
      </c>
    </row>
    <row r="83" spans="1:6" s="6" customFormat="1" ht="15.75" x14ac:dyDescent="0.25">
      <c r="A83" s="17">
        <v>82</v>
      </c>
      <c r="B83" s="8">
        <v>130901094</v>
      </c>
      <c r="C83" s="17" t="s">
        <v>205</v>
      </c>
      <c r="D83" s="18" t="s">
        <v>100</v>
      </c>
      <c r="E83" s="18" t="str">
        <f t="shared" si="1"/>
        <v>130901094 - ESCUELA BASICA ARMANDO CASTILLO PLAZA</v>
      </c>
      <c r="F83" s="17">
        <f>'[82]130901094'!$C$844</f>
        <v>836</v>
      </c>
    </row>
    <row r="84" spans="1:6" s="6" customFormat="1" ht="15.75" x14ac:dyDescent="0.25">
      <c r="A84" s="17">
        <v>83</v>
      </c>
      <c r="B84" s="8">
        <v>130901095</v>
      </c>
      <c r="C84" s="17" t="s">
        <v>82</v>
      </c>
      <c r="D84" s="18" t="s">
        <v>101</v>
      </c>
      <c r="E84" s="18" t="str">
        <f t="shared" si="1"/>
        <v>130901095 - COLEGIO ARMANDO REVERON</v>
      </c>
      <c r="F84" s="17">
        <f>'[83]130901095'!$C$4782</f>
        <v>4774</v>
      </c>
    </row>
    <row r="85" spans="1:6" s="6" customFormat="1" ht="15.75" x14ac:dyDescent="0.25">
      <c r="A85" s="17">
        <v>84</v>
      </c>
      <c r="B85" s="8">
        <v>130901096</v>
      </c>
      <c r="C85" s="17" t="s">
        <v>82</v>
      </c>
      <c r="D85" s="19" t="s">
        <v>35</v>
      </c>
      <c r="E85" s="18" t="str">
        <f t="shared" si="1"/>
        <v>130901096 - ESCUELA ESTADAL GRADUADA CONSUELO NAVAS TOVAR</v>
      </c>
      <c r="F85" s="17">
        <f>'[84]130901096'!$C$4202</f>
        <v>4194</v>
      </c>
    </row>
    <row r="86" spans="1:6" s="6" customFormat="1" ht="15.75" x14ac:dyDescent="0.25">
      <c r="A86" s="17">
        <v>85</v>
      </c>
      <c r="B86" s="8">
        <v>130901097</v>
      </c>
      <c r="C86" s="17" t="s">
        <v>82</v>
      </c>
      <c r="D86" s="19" t="s">
        <v>36</v>
      </c>
      <c r="E86" s="18" t="str">
        <f t="shared" si="1"/>
        <v>130901097 - ESCUELA BASICA ESTADAL JOSE ANTONIO PAEZ</v>
      </c>
      <c r="F86" s="17">
        <f>'[85]130901097'!$C$1490</f>
        <v>1481</v>
      </c>
    </row>
    <row r="87" spans="1:6" s="6" customFormat="1" ht="15.75" x14ac:dyDescent="0.25">
      <c r="A87" s="17">
        <v>86</v>
      </c>
      <c r="B87" s="8">
        <v>130901098</v>
      </c>
      <c r="C87" s="17" t="s">
        <v>205</v>
      </c>
      <c r="D87" s="19" t="s">
        <v>89</v>
      </c>
      <c r="E87" s="18" t="str">
        <f t="shared" si="1"/>
        <v>130901098 - UNIDAD EDUCATIVA MUNICIPAL ROMULO GALLEGOS</v>
      </c>
      <c r="F87" s="17">
        <f>'[86]130901098'!$C$2197</f>
        <v>2189</v>
      </c>
    </row>
    <row r="88" spans="1:6" s="6" customFormat="1" ht="15.75" x14ac:dyDescent="0.25">
      <c r="A88" s="17">
        <v>87</v>
      </c>
      <c r="B88" s="8">
        <v>130901099</v>
      </c>
      <c r="C88" s="17" t="s">
        <v>205</v>
      </c>
      <c r="D88" s="19" t="s">
        <v>90</v>
      </c>
      <c r="E88" s="18" t="str">
        <f t="shared" si="1"/>
        <v>130901099 - UNIDAD EDUCATIVA NACIONAL LICEO MARIANO PICON SALAS</v>
      </c>
      <c r="F88" s="17">
        <f>'[87]130901099'!$C$3018</f>
        <v>3010</v>
      </c>
    </row>
    <row r="89" spans="1:6" s="6" customFormat="1" ht="15.75" x14ac:dyDescent="0.25">
      <c r="A89" s="17">
        <v>88</v>
      </c>
      <c r="B89" s="8">
        <v>130901100</v>
      </c>
      <c r="C89" s="17" t="s">
        <v>83</v>
      </c>
      <c r="D89" s="6" t="s">
        <v>102</v>
      </c>
      <c r="E89" s="18" t="str">
        <f t="shared" si="1"/>
        <v>130901100 - ESCUELA MUNICIPAL FERMIN TORO</v>
      </c>
      <c r="F89" s="17">
        <f>'[88]130901100'!$C$3817</f>
        <v>3809</v>
      </c>
    </row>
    <row r="90" spans="1:6" s="6" customFormat="1" ht="15.75" x14ac:dyDescent="0.25">
      <c r="A90" s="17">
        <v>89</v>
      </c>
      <c r="B90" s="8">
        <v>130901102</v>
      </c>
      <c r="C90" s="17" t="s">
        <v>82</v>
      </c>
      <c r="D90" s="19" t="s">
        <v>103</v>
      </c>
      <c r="E90" s="18" t="str">
        <f t="shared" si="1"/>
        <v>130901102 - ESCUELA BASICA PRESBITERO MANUEL AGUIRRE ELORRIAGA</v>
      </c>
      <c r="F90" s="17">
        <f>'[89]130901102'!$C$4905</f>
        <v>4897</v>
      </c>
    </row>
    <row r="91" spans="1:6" s="6" customFormat="1" ht="15.75" x14ac:dyDescent="0.25">
      <c r="A91" s="17">
        <v>90</v>
      </c>
      <c r="B91" s="8">
        <v>130901103</v>
      </c>
      <c r="C91" s="17" t="s">
        <v>82</v>
      </c>
      <c r="D91" s="19" t="s">
        <v>104</v>
      </c>
      <c r="E91" s="18" t="str">
        <f t="shared" si="1"/>
        <v>130901103 - COLEGIO JESUS MAESTRO</v>
      </c>
      <c r="F91" s="17">
        <f>'[90]130901103'!$C$2767</f>
        <v>2759</v>
      </c>
    </row>
    <row r="92" spans="1:6" s="6" customFormat="1" ht="15.75" x14ac:dyDescent="0.25">
      <c r="A92" s="17">
        <v>91</v>
      </c>
      <c r="B92" s="8">
        <v>130901104</v>
      </c>
      <c r="C92" s="17" t="s">
        <v>83</v>
      </c>
      <c r="D92" s="19" t="s">
        <v>105</v>
      </c>
      <c r="E92" s="18" t="str">
        <f t="shared" si="1"/>
        <v>130901104 - CENTRO DE EDUCACION INICIAL ELVIRA PARILLI DE SENIOR</v>
      </c>
      <c r="F92" s="17">
        <f>'[91]130901104'!$C$1274</f>
        <v>1265</v>
      </c>
    </row>
    <row r="93" spans="1:6" s="6" customFormat="1" ht="15.75" x14ac:dyDescent="0.25">
      <c r="A93" s="17">
        <v>92</v>
      </c>
      <c r="B93" s="8">
        <v>130901105</v>
      </c>
      <c r="C93" s="17" t="s">
        <v>83</v>
      </c>
      <c r="D93" s="19" t="s">
        <v>108</v>
      </c>
      <c r="E93" s="18" t="str">
        <f t="shared" si="1"/>
        <v>130901105 - ESCUELA  ROCA VIVA</v>
      </c>
      <c r="F93" s="17">
        <f>'[92]130901105'!$C$3071</f>
        <v>3063</v>
      </c>
    </row>
    <row r="94" spans="1:6" s="6" customFormat="1" ht="15.75" x14ac:dyDescent="0.25">
      <c r="A94" s="17">
        <v>93</v>
      </c>
      <c r="B94" s="8">
        <v>130901106</v>
      </c>
      <c r="C94" s="17" t="s">
        <v>83</v>
      </c>
      <c r="D94" s="19" t="s">
        <v>109</v>
      </c>
      <c r="E94" s="18" t="str">
        <f t="shared" si="1"/>
        <v>130901106 - UNIDAD EDUCATIVA MUNICIPAL CECILIO ACOSTA</v>
      </c>
      <c r="F94" s="17">
        <f>'[93]130901106'!$D$2896</f>
        <v>2888</v>
      </c>
    </row>
    <row r="95" spans="1:6" s="6" customFormat="1" ht="15.75" x14ac:dyDescent="0.25">
      <c r="A95" s="17">
        <v>94</v>
      </c>
      <c r="B95" s="8">
        <v>130901107</v>
      </c>
      <c r="C95" s="17" t="s">
        <v>83</v>
      </c>
      <c r="D95" s="19" t="s">
        <v>106</v>
      </c>
      <c r="E95" s="18" t="str">
        <f t="shared" si="1"/>
        <v>130901107 - ESCUELA MUNICIPAL 5 DE JULIO</v>
      </c>
      <c r="F95" s="17">
        <f>'[94]130901107'!$C$3241</f>
        <v>3233</v>
      </c>
    </row>
    <row r="96" spans="1:6" s="6" customFormat="1" ht="15.75" x14ac:dyDescent="0.25">
      <c r="A96" s="17">
        <v>95</v>
      </c>
      <c r="B96" s="8">
        <v>130901108</v>
      </c>
      <c r="C96" s="17" t="s">
        <v>82</v>
      </c>
      <c r="D96" s="19" t="s">
        <v>107</v>
      </c>
      <c r="E96" s="18" t="str">
        <f t="shared" si="1"/>
        <v>130901108 - ESCUELA ESTADO BARINAS</v>
      </c>
      <c r="F96" s="17">
        <f>'[95]130901108'!$C$2824</f>
        <v>2816</v>
      </c>
    </row>
    <row r="97" spans="1:6" s="6" customFormat="1" ht="15.75" x14ac:dyDescent="0.25">
      <c r="A97" s="17">
        <v>96</v>
      </c>
      <c r="B97" s="8">
        <v>130901109</v>
      </c>
      <c r="C97" s="17" t="s">
        <v>83</v>
      </c>
      <c r="D97" s="19" t="s">
        <v>132</v>
      </c>
      <c r="E97" s="18" t="str">
        <f t="shared" si="1"/>
        <v>130901109 -  MODULO DE BARRIO ADENTRO CECILIO ACOSTA</v>
      </c>
      <c r="F97" s="17">
        <f>'[96]130901109'!$C$581</f>
        <v>573</v>
      </c>
    </row>
    <row r="98" spans="1:6" s="6" customFormat="1" ht="15.75" x14ac:dyDescent="0.25">
      <c r="A98" s="17">
        <v>97</v>
      </c>
      <c r="B98" s="8">
        <v>130901110</v>
      </c>
      <c r="C98" s="17" t="s">
        <v>83</v>
      </c>
      <c r="D98" s="19" t="s">
        <v>37</v>
      </c>
      <c r="E98" s="18" t="str">
        <f t="shared" si="1"/>
        <v>130901110 - UNIDAD EDUCATIVA COLEGIO MARA</v>
      </c>
      <c r="F98" s="17">
        <f>'[97]130901110'!$C$2296</f>
        <v>2288</v>
      </c>
    </row>
    <row r="99" spans="1:6" s="6" customFormat="1" ht="15.75" x14ac:dyDescent="0.25">
      <c r="A99" s="17">
        <v>98</v>
      </c>
      <c r="B99" s="8">
        <v>130901111</v>
      </c>
      <c r="C99" s="17" t="s">
        <v>83</v>
      </c>
      <c r="D99" s="19" t="s">
        <v>38</v>
      </c>
      <c r="E99" s="18" t="str">
        <f t="shared" si="1"/>
        <v>130901111 - ESCUELA BASICA ESTADAL SIMÓN BOLÍVAR</v>
      </c>
      <c r="F99" s="17">
        <f>'[98]130901111'!$C$6878</f>
        <v>6870</v>
      </c>
    </row>
    <row r="100" spans="1:6" s="6" customFormat="1" ht="15.75" x14ac:dyDescent="0.25">
      <c r="A100" s="17">
        <v>99</v>
      </c>
      <c r="B100" s="8">
        <v>130901112</v>
      </c>
      <c r="C100" s="17" t="s">
        <v>205</v>
      </c>
      <c r="D100" s="19" t="s">
        <v>133</v>
      </c>
      <c r="E100" s="18" t="str">
        <f t="shared" si="1"/>
        <v>130901112 - INSTITUTO NACIONAL DE CAPACITACION SOCIALISTA</v>
      </c>
      <c r="F100" s="17">
        <f>'[99]130901112'!$C$952</f>
        <v>944</v>
      </c>
    </row>
    <row r="101" spans="1:6" s="6" customFormat="1" ht="15.75" x14ac:dyDescent="0.25">
      <c r="A101" s="17">
        <v>100</v>
      </c>
      <c r="B101" s="8">
        <v>130901113</v>
      </c>
      <c r="C101" s="17" t="s">
        <v>216</v>
      </c>
      <c r="D101" s="19" t="s">
        <v>87</v>
      </c>
      <c r="E101" s="18" t="str">
        <f t="shared" si="1"/>
        <v>130901113 - CENTRO DE EDUCACION INICIAL PRE-ESCOLAR CINTHIA ROSEMBERG</v>
      </c>
      <c r="F101" s="17">
        <f>'[100]130901113'!$C$1239</f>
        <v>1231</v>
      </c>
    </row>
    <row r="102" spans="1:6" s="6" customFormat="1" ht="15.75" x14ac:dyDescent="0.25">
      <c r="A102" s="17">
        <v>101</v>
      </c>
      <c r="B102" s="8">
        <v>130901114</v>
      </c>
      <c r="C102" s="17" t="s">
        <v>82</v>
      </c>
      <c r="D102" s="18" t="s">
        <v>39</v>
      </c>
      <c r="E102" s="18" t="str">
        <f t="shared" si="1"/>
        <v>130901114 - MINI DEPORTIVO CAMELIA DE REGGETTI</v>
      </c>
      <c r="F102" s="17">
        <f>'[101]130901114'!$C$258</f>
        <v>250</v>
      </c>
    </row>
    <row r="103" spans="1:6" s="6" customFormat="1" ht="15.75" x14ac:dyDescent="0.25">
      <c r="A103" s="17">
        <v>102</v>
      </c>
      <c r="B103" s="8">
        <v>130901115</v>
      </c>
      <c r="C103" s="17" t="s">
        <v>216</v>
      </c>
      <c r="D103" s="19" t="s">
        <v>40</v>
      </c>
      <c r="E103" s="18" t="str">
        <f t="shared" si="1"/>
        <v>130901115 - BIBLIOTECA PUBLICA CAMPO RICO</v>
      </c>
      <c r="F103" s="17">
        <f>'[102]130901115'!$C$281</f>
        <v>273</v>
      </c>
    </row>
    <row r="104" spans="1:6" s="6" customFormat="1" ht="15.75" x14ac:dyDescent="0.25">
      <c r="A104" s="17">
        <v>103</v>
      </c>
      <c r="B104" s="8">
        <v>130901119</v>
      </c>
      <c r="C104" s="17" t="s">
        <v>216</v>
      </c>
      <c r="D104" s="19" t="s">
        <v>41</v>
      </c>
      <c r="E104" s="18" t="str">
        <f t="shared" si="1"/>
        <v>130901119 - BIBLIOTECA PUBLICA PAUL HARRIS</v>
      </c>
      <c r="F104" s="17">
        <f>[103]MP!$C$860</f>
        <v>852</v>
      </c>
    </row>
    <row r="105" spans="1:6" s="6" customFormat="1" ht="15.75" x14ac:dyDescent="0.25">
      <c r="A105" s="17">
        <v>104</v>
      </c>
      <c r="B105" s="8">
        <v>130901123</v>
      </c>
      <c r="C105" s="17" t="s">
        <v>83</v>
      </c>
      <c r="D105" s="19" t="s">
        <v>134</v>
      </c>
      <c r="E105" s="18" t="str">
        <f t="shared" si="1"/>
        <v>130901123 - UNIDAD EDUCATIVA ENRIQUE DE OSSO</v>
      </c>
      <c r="F105" s="17">
        <f>[104]MP!$C$347</f>
        <v>338</v>
      </c>
    </row>
    <row r="106" spans="1:6" s="6" customFormat="1" ht="15.75" x14ac:dyDescent="0.25">
      <c r="A106" s="17">
        <v>105</v>
      </c>
      <c r="B106" s="8">
        <v>130901126</v>
      </c>
      <c r="C106" s="17" t="s">
        <v>83</v>
      </c>
      <c r="D106" s="19" t="s">
        <v>135</v>
      </c>
      <c r="E106" s="18" t="str">
        <f t="shared" si="1"/>
        <v>130901126 - UNIDAD EDUCATIVA PRIVADA MIGUEL SURIAGA</v>
      </c>
      <c r="F106" s="17">
        <f>'[105]130901126'!$C$310</f>
        <v>301</v>
      </c>
    </row>
    <row r="107" spans="1:6" s="6" customFormat="1" ht="15.75" x14ac:dyDescent="0.25">
      <c r="A107" s="17">
        <v>106</v>
      </c>
      <c r="B107" s="8">
        <v>130901127</v>
      </c>
      <c r="C107" s="17" t="s">
        <v>83</v>
      </c>
      <c r="D107" s="19" t="s">
        <v>136</v>
      </c>
      <c r="E107" s="18" t="str">
        <f t="shared" si="1"/>
        <v>130901127 - PRE-ESCOLAR ADELA DE CALVANI OCASIS</v>
      </c>
      <c r="F107" s="17">
        <f>'[106]130901127'!$C$436</f>
        <v>428</v>
      </c>
    </row>
    <row r="108" spans="1:6" s="6" customFormat="1" ht="15.75" x14ac:dyDescent="0.25">
      <c r="A108" s="17">
        <v>107</v>
      </c>
      <c r="B108" s="8">
        <v>130901128</v>
      </c>
      <c r="C108" s="17" t="s">
        <v>83</v>
      </c>
      <c r="D108" s="19" t="s">
        <v>137</v>
      </c>
      <c r="E108" s="18" t="str">
        <f t="shared" si="1"/>
        <v>130901128 - CANCHA ASOCIACION DE VECINOS URBANIZACION EL LLANITO</v>
      </c>
      <c r="F108" s="17">
        <f>'[107]130901128'!$C$175</f>
        <v>167</v>
      </c>
    </row>
    <row r="109" spans="1:6" s="6" customFormat="1" ht="15.75" x14ac:dyDescent="0.25">
      <c r="A109" s="17">
        <v>108</v>
      </c>
      <c r="B109" s="8">
        <v>130901129</v>
      </c>
      <c r="C109" s="17" t="s">
        <v>82</v>
      </c>
      <c r="D109" s="19" t="s">
        <v>138</v>
      </c>
      <c r="E109" s="18" t="str">
        <f t="shared" si="1"/>
        <v>130901129 - PRE-ESCOLAR DON BOSCO</v>
      </c>
      <c r="F109" s="17">
        <f>'[108]130901129'!$C$422</f>
        <v>413</v>
      </c>
    </row>
    <row r="110" spans="1:6" s="6" customFormat="1" ht="15.75" x14ac:dyDescent="0.25">
      <c r="A110" s="17">
        <v>109</v>
      </c>
      <c r="B110" s="8">
        <v>130901130</v>
      </c>
      <c r="C110" s="17" t="s">
        <v>82</v>
      </c>
      <c r="D110" s="19" t="s">
        <v>139</v>
      </c>
      <c r="E110" s="18" t="str">
        <f t="shared" si="1"/>
        <v>130901130 - CANCHA TECHADA LA BOMBILLA SECTOR 3</v>
      </c>
      <c r="F110" s="17">
        <f>'[109]130901130'!$C$2051</f>
        <v>2042</v>
      </c>
    </row>
    <row r="111" spans="1:6" s="6" customFormat="1" ht="15.75" x14ac:dyDescent="0.25">
      <c r="A111" s="17">
        <v>110</v>
      </c>
      <c r="B111" s="8">
        <v>130901131</v>
      </c>
      <c r="C111" s="17" t="s">
        <v>83</v>
      </c>
      <c r="D111" s="19" t="s">
        <v>140</v>
      </c>
      <c r="E111" s="18" t="str">
        <f t="shared" si="1"/>
        <v>130901131 - UNIDAD EDUCATIVA MUNICIPAL ROMULO BETANCOURT</v>
      </c>
      <c r="F111" s="17">
        <f>'[110]130901131'!$C$1109</f>
        <v>1101</v>
      </c>
    </row>
    <row r="112" spans="1:6" s="6" customFormat="1" ht="15.75" x14ac:dyDescent="0.25">
      <c r="A112" s="17">
        <v>111</v>
      </c>
      <c r="B112" s="8">
        <v>130901132</v>
      </c>
      <c r="C112" s="17" t="s">
        <v>83</v>
      </c>
      <c r="D112" s="19" t="s">
        <v>141</v>
      </c>
      <c r="E112" s="18" t="str">
        <f t="shared" si="1"/>
        <v>130901132 - ESCUELA BASICA BARRIO NUEVO</v>
      </c>
      <c r="F112" s="17">
        <f>'[111]130901132'!$C$488</f>
        <v>479</v>
      </c>
    </row>
    <row r="113" spans="1:6" s="6" customFormat="1" ht="15.75" x14ac:dyDescent="0.25">
      <c r="A113" s="17">
        <v>112</v>
      </c>
      <c r="B113" s="8">
        <v>130901133</v>
      </c>
      <c r="C113" s="17" t="s">
        <v>82</v>
      </c>
      <c r="D113" s="19" t="s">
        <v>142</v>
      </c>
      <c r="E113" s="18" t="str">
        <f t="shared" si="1"/>
        <v>130901133 - CASA COMUNAL ANTONIO JOSE DE SUCRE</v>
      </c>
      <c r="F113" s="17">
        <f>'[112]130901133'!$C$762</f>
        <v>754</v>
      </c>
    </row>
    <row r="114" spans="1:6" s="6" customFormat="1" ht="15.75" x14ac:dyDescent="0.25">
      <c r="A114" s="17">
        <v>113</v>
      </c>
      <c r="B114" s="8">
        <v>130901134</v>
      </c>
      <c r="C114" s="17" t="s">
        <v>83</v>
      </c>
      <c r="D114" s="19" t="s">
        <v>65</v>
      </c>
      <c r="E114" s="18" t="str">
        <f t="shared" si="1"/>
        <v>130901134 - BIBLIOTECA MISIA INFANTE</v>
      </c>
      <c r="F114" s="17">
        <f>'[113]130901034'!$C$900</f>
        <v>892</v>
      </c>
    </row>
    <row r="115" spans="1:6" s="6" customFormat="1" ht="15.75" x14ac:dyDescent="0.25">
      <c r="A115" s="17">
        <v>114</v>
      </c>
      <c r="B115" s="8">
        <v>130901136</v>
      </c>
      <c r="C115" s="17" t="s">
        <v>82</v>
      </c>
      <c r="D115" s="19" t="s">
        <v>143</v>
      </c>
      <c r="E115" s="18" t="str">
        <f t="shared" si="1"/>
        <v>130901136 - CASA COMUNAL ALCABALA</v>
      </c>
      <c r="F115" s="17">
        <f>'[114]130901136'!$C$1260</f>
        <v>1252</v>
      </c>
    </row>
    <row r="116" spans="1:6" s="6" customFormat="1" ht="15.75" x14ac:dyDescent="0.25">
      <c r="A116" s="17">
        <v>115</v>
      </c>
      <c r="B116" s="8">
        <v>130901138</v>
      </c>
      <c r="C116" s="17" t="s">
        <v>83</v>
      </c>
      <c r="D116" s="19" t="s">
        <v>144</v>
      </c>
      <c r="E116" s="18" t="str">
        <f t="shared" si="1"/>
        <v>130901138 - FUERZA SALUD Y VIGOR CLUB DE LOS ABUELOS</v>
      </c>
      <c r="F116" s="17">
        <f>'[115]130901134'!$C$513</f>
        <v>504</v>
      </c>
    </row>
    <row r="117" spans="1:6" s="6" customFormat="1" ht="15.75" x14ac:dyDescent="0.25">
      <c r="A117" s="17">
        <v>116</v>
      </c>
      <c r="B117" s="8">
        <v>130901139</v>
      </c>
      <c r="C117" s="17" t="s">
        <v>82</v>
      </c>
      <c r="D117" s="19" t="s">
        <v>145</v>
      </c>
      <c r="E117" s="18" t="str">
        <f t="shared" si="1"/>
        <v>130901139 - CANCHA DEL BARRIO METROPOLITANO</v>
      </c>
      <c r="F117" s="17">
        <f>'[116]130901139'!$C$749</f>
        <v>740</v>
      </c>
    </row>
    <row r="118" spans="1:6" s="6" customFormat="1" ht="15.75" x14ac:dyDescent="0.25">
      <c r="A118" s="17">
        <v>117</v>
      </c>
      <c r="B118" s="8">
        <v>130901140</v>
      </c>
      <c r="C118" s="17" t="s">
        <v>83</v>
      </c>
      <c r="D118" s="19" t="s">
        <v>152</v>
      </c>
      <c r="E118" s="18" t="str">
        <f t="shared" si="1"/>
        <v>130901140 - KINDER LAS CASITAS</v>
      </c>
      <c r="F118" s="17">
        <f>'[117]130901140'!$C$129</f>
        <v>121</v>
      </c>
    </row>
    <row r="119" spans="1:6" s="6" customFormat="1" ht="15.75" x14ac:dyDescent="0.25">
      <c r="A119" s="17">
        <v>118</v>
      </c>
      <c r="B119" s="8">
        <v>130901141</v>
      </c>
      <c r="C119" s="17" t="s">
        <v>82</v>
      </c>
      <c r="D119" s="19" t="s">
        <v>146</v>
      </c>
      <c r="E119" s="18" t="str">
        <f t="shared" si="1"/>
        <v>130901141 - ESCUELA BASICA EXPERIMENTAL LABORAL MUNICIPAL DOCTOR PASTOR OROPEZA</v>
      </c>
      <c r="F119" s="17">
        <f>'[118]130901141'!$C$646</f>
        <v>638</v>
      </c>
    </row>
    <row r="120" spans="1:6" s="6" customFormat="1" ht="15.75" x14ac:dyDescent="0.25">
      <c r="A120" s="17">
        <v>119</v>
      </c>
      <c r="B120" s="8">
        <v>130901142</v>
      </c>
      <c r="C120" s="17" t="s">
        <v>82</v>
      </c>
      <c r="D120" s="19" t="s">
        <v>147</v>
      </c>
      <c r="E120" s="18" t="str">
        <f t="shared" si="1"/>
        <v>130901142 - COOPERATIVA ZONA 3</v>
      </c>
      <c r="F120" s="17">
        <f>'[119]130901142'!$C$562</f>
        <v>554</v>
      </c>
    </row>
    <row r="121" spans="1:6" s="6" customFormat="1" ht="15.75" x14ac:dyDescent="0.25">
      <c r="A121" s="17">
        <v>120</v>
      </c>
      <c r="B121" s="8">
        <v>130901144</v>
      </c>
      <c r="C121" s="17" t="s">
        <v>82</v>
      </c>
      <c r="D121" s="19" t="s">
        <v>148</v>
      </c>
      <c r="E121" s="18" t="str">
        <f t="shared" si="1"/>
        <v>130901144 - COOPERATIVA 12 DE OCTUBRE</v>
      </c>
      <c r="F121" s="17">
        <f>'[120]130901144'!$C$334</f>
        <v>326</v>
      </c>
    </row>
    <row r="122" spans="1:6" s="6" customFormat="1" ht="15.75" x14ac:dyDescent="0.25">
      <c r="A122" s="17">
        <v>121</v>
      </c>
      <c r="B122" s="8">
        <v>130901146</v>
      </c>
      <c r="C122" s="17" t="s">
        <v>83</v>
      </c>
      <c r="D122" s="19" t="s">
        <v>149</v>
      </c>
      <c r="E122" s="18" t="str">
        <f t="shared" si="1"/>
        <v>130901146 - PREESCOLAR DOÑA CARMEN</v>
      </c>
      <c r="F122" s="17">
        <f>'[121]130901146'!$C$235</f>
        <v>227</v>
      </c>
    </row>
    <row r="123" spans="1:6" s="6" customFormat="1" ht="15.75" x14ac:dyDescent="0.25">
      <c r="A123" s="17">
        <v>122</v>
      </c>
      <c r="B123" s="8">
        <v>130901148</v>
      </c>
      <c r="C123" s="17" t="s">
        <v>83</v>
      </c>
      <c r="D123" s="19" t="s">
        <v>151</v>
      </c>
      <c r="E123" s="18" t="str">
        <f t="shared" si="1"/>
        <v>130901148 - CENTRO EDUCACION INICIAL NACIONAL PEDRO ZARAZO</v>
      </c>
      <c r="F123" s="17">
        <f>'[122]130901148'!$C$1026</f>
        <v>1018</v>
      </c>
    </row>
    <row r="124" spans="1:6" s="6" customFormat="1" ht="15.75" x14ac:dyDescent="0.25">
      <c r="A124" s="17">
        <v>123</v>
      </c>
      <c r="B124" s="8">
        <v>130901151</v>
      </c>
      <c r="C124" s="17" t="s">
        <v>82</v>
      </c>
      <c r="D124" s="19" t="s">
        <v>150</v>
      </c>
      <c r="E124" s="18" t="str">
        <f t="shared" si="1"/>
        <v>130901151 - CENTRO DE EDUCACION INICIAL ESTADAL EZEQUIEL ZAMORA</v>
      </c>
      <c r="F124" s="17">
        <f>'[123]130901151'!$C$1035</f>
        <v>1027</v>
      </c>
    </row>
    <row r="125" spans="1:6" s="6" customFormat="1" ht="15.75" x14ac:dyDescent="0.25">
      <c r="A125" s="17">
        <v>124</v>
      </c>
      <c r="B125" s="8">
        <v>130901152</v>
      </c>
      <c r="C125" s="17" t="s">
        <v>83</v>
      </c>
      <c r="D125" s="19" t="s">
        <v>153</v>
      </c>
      <c r="E125" s="18" t="str">
        <f t="shared" si="1"/>
        <v>130901152 -  PREESCOLAR MIRIAM ACUÑA</v>
      </c>
      <c r="F125" s="17">
        <f>'[124]130901152'!$C$457</f>
        <v>449</v>
      </c>
    </row>
    <row r="126" spans="1:6" s="6" customFormat="1" ht="15.75" x14ac:dyDescent="0.25">
      <c r="A126" s="17">
        <v>125</v>
      </c>
      <c r="B126" s="8">
        <v>130901153</v>
      </c>
      <c r="C126" s="17" t="s">
        <v>83</v>
      </c>
      <c r="D126" s="19" t="s">
        <v>154</v>
      </c>
      <c r="E126" s="18" t="str">
        <f t="shared" si="1"/>
        <v>130901153 - PREESCOLAR MANANTIAL</v>
      </c>
      <c r="F126" s="17">
        <f>'[125]130901153'!$C$386</f>
        <v>378</v>
      </c>
    </row>
    <row r="127" spans="1:6" s="6" customFormat="1" ht="15.75" x14ac:dyDescent="0.25">
      <c r="A127" s="17">
        <v>126</v>
      </c>
      <c r="B127" s="8">
        <v>130901155</v>
      </c>
      <c r="C127" s="17" t="s">
        <v>205</v>
      </c>
      <c r="D127" s="19" t="s">
        <v>155</v>
      </c>
      <c r="E127" s="18" t="str">
        <f t="shared" si="1"/>
        <v>130901155 -  DESARROLLO URBANISTICO CIUDAD LEBRUN</v>
      </c>
      <c r="F127" s="17">
        <f>'[126]130901155'!$C$566</f>
        <v>557</v>
      </c>
    </row>
    <row r="128" spans="1:6" s="6" customFormat="1" ht="15.75" x14ac:dyDescent="0.25">
      <c r="A128" s="17">
        <v>127</v>
      </c>
      <c r="B128" s="8">
        <v>130901156</v>
      </c>
      <c r="C128" s="17" t="s">
        <v>82</v>
      </c>
      <c r="D128" s="19" t="s">
        <v>156</v>
      </c>
      <c r="E128" s="18" t="str">
        <f t="shared" si="1"/>
        <v>130901156 - DESARROLLO URBANISTICO LA URBINA</v>
      </c>
      <c r="F128" s="17">
        <f>'[127]130901156'!$C$409</f>
        <v>401</v>
      </c>
    </row>
    <row r="129" spans="1:6" s="6" customFormat="1" ht="15.75" x14ac:dyDescent="0.25">
      <c r="A129" s="17">
        <v>128</v>
      </c>
      <c r="B129" s="8">
        <v>130901157</v>
      </c>
      <c r="C129" s="17" t="s">
        <v>83</v>
      </c>
      <c r="D129" s="19" t="s">
        <v>157</v>
      </c>
      <c r="E129" s="18" t="str">
        <f t="shared" si="1"/>
        <v>130901157 - INSTITUTO UNIVERSITARIO JESUS OBRERO</v>
      </c>
      <c r="F129" s="17">
        <f>'[128]130901157'!$C$577</f>
        <v>569</v>
      </c>
    </row>
    <row r="130" spans="1:6" s="6" customFormat="1" ht="15.75" x14ac:dyDescent="0.25">
      <c r="A130" s="17">
        <v>129</v>
      </c>
      <c r="B130" s="8">
        <v>130901158</v>
      </c>
      <c r="C130" s="17" t="s">
        <v>83</v>
      </c>
      <c r="D130" s="19" t="s">
        <v>158</v>
      </c>
      <c r="E130" s="18" t="str">
        <f t="shared" si="1"/>
        <v>130901158 - CENTRO DE VOTACION VISTA HERMOSA</v>
      </c>
      <c r="F130" s="17">
        <f>'[129]130901158'!$C$485</f>
        <v>477</v>
      </c>
    </row>
    <row r="131" spans="1:6" s="6" customFormat="1" ht="15.75" x14ac:dyDescent="0.25">
      <c r="A131" s="17">
        <v>130</v>
      </c>
      <c r="B131" s="8">
        <v>130901159</v>
      </c>
      <c r="C131" s="17" t="s">
        <v>83</v>
      </c>
      <c r="D131" s="19" t="s">
        <v>42</v>
      </c>
      <c r="E131" s="18" t="str">
        <f t="shared" ref="E131:E194" si="2">+B131&amp;" - "&amp;D131</f>
        <v>130901159 - CENTRO DE VOTACION LA MACHACA</v>
      </c>
      <c r="F131" s="17">
        <f>'[130]130901159'!$C$453</f>
        <v>445</v>
      </c>
    </row>
    <row r="132" spans="1:6" s="6" customFormat="1" ht="15.75" x14ac:dyDescent="0.25">
      <c r="A132" s="17">
        <v>131</v>
      </c>
      <c r="B132" s="8">
        <v>130901160</v>
      </c>
      <c r="C132" s="17" t="s">
        <v>82</v>
      </c>
      <c r="D132" s="19" t="s">
        <v>159</v>
      </c>
      <c r="E132" s="18" t="str">
        <f t="shared" si="2"/>
        <v>130901160 - CASA DE LA CULTURA BARBARO RIVAS</v>
      </c>
      <c r="F132" s="17">
        <f>'[131]130901160 '!$C$538</f>
        <v>530</v>
      </c>
    </row>
    <row r="133" spans="1:6" s="6" customFormat="1" ht="15.75" x14ac:dyDescent="0.25">
      <c r="A133" s="17">
        <v>132</v>
      </c>
      <c r="B133" s="8">
        <v>130901161</v>
      </c>
      <c r="C133" s="17" t="s">
        <v>82</v>
      </c>
      <c r="D133" s="19" t="s">
        <v>160</v>
      </c>
      <c r="E133" s="18" t="str">
        <f t="shared" si="2"/>
        <v>130901161 - CENTRO DE ORIENTACION FAMILIAR ANA SOTO</v>
      </c>
      <c r="F133" s="17">
        <f>[132]MP!$C$179</f>
        <v>171</v>
      </c>
    </row>
    <row r="134" spans="1:6" s="6" customFormat="1" ht="15.75" x14ac:dyDescent="0.25">
      <c r="A134" s="17">
        <v>133</v>
      </c>
      <c r="B134" s="8">
        <v>130901162</v>
      </c>
      <c r="C134" s="17" t="s">
        <v>82</v>
      </c>
      <c r="D134" s="19" t="s">
        <v>161</v>
      </c>
      <c r="E134" s="18" t="str">
        <f t="shared" si="2"/>
        <v>130901162 - CENTRO DE EDUCACION INICIAL ANTONIO ORDOÑEZ</v>
      </c>
      <c r="F134" s="17">
        <f>'[133]130901162 '!$C$181</f>
        <v>173</v>
      </c>
    </row>
    <row r="135" spans="1:6" s="6" customFormat="1" ht="15.75" x14ac:dyDescent="0.25">
      <c r="A135" s="17">
        <v>134</v>
      </c>
      <c r="B135" s="8">
        <v>130902001</v>
      </c>
      <c r="C135" s="17" t="s">
        <v>209</v>
      </c>
      <c r="D135" s="19" t="s">
        <v>80</v>
      </c>
      <c r="E135" s="18" t="str">
        <f t="shared" si="2"/>
        <v>130902001 - UNIDAD EDUCATIVA NACIONAL MARTINEZ CENTENO</v>
      </c>
      <c r="F135" s="17">
        <f>'[134]130902001'!$C$819</f>
        <v>811</v>
      </c>
    </row>
    <row r="136" spans="1:6" s="6" customFormat="1" ht="15.75" x14ac:dyDescent="0.25">
      <c r="A136" s="17">
        <v>135</v>
      </c>
      <c r="B136" s="8">
        <v>130902002</v>
      </c>
      <c r="C136" s="17" t="s">
        <v>209</v>
      </c>
      <c r="D136" s="19" t="s">
        <v>54</v>
      </c>
      <c r="E136" s="18" t="str">
        <f t="shared" si="2"/>
        <v>130902002 - UNIDAD  EDUCATIVA COLEGIO SANTA GEMA</v>
      </c>
      <c r="F136" s="17">
        <v>1252</v>
      </c>
    </row>
    <row r="137" spans="1:6" s="6" customFormat="1" ht="15.75" x14ac:dyDescent="0.25">
      <c r="A137" s="17">
        <v>136</v>
      </c>
      <c r="B137" s="8">
        <v>130902003</v>
      </c>
      <c r="C137" s="17" t="s">
        <v>209</v>
      </c>
      <c r="D137" s="19" t="s">
        <v>55</v>
      </c>
      <c r="E137" s="18" t="str">
        <f t="shared" si="2"/>
        <v>130902003 - INSTITUTO MARIA MICAELA</v>
      </c>
      <c r="F137" s="17">
        <v>1245</v>
      </c>
    </row>
    <row r="138" spans="1:6" s="6" customFormat="1" ht="15.75" x14ac:dyDescent="0.25">
      <c r="A138" s="17">
        <v>137</v>
      </c>
      <c r="B138" s="8">
        <v>130902005</v>
      </c>
      <c r="C138" s="17" t="s">
        <v>209</v>
      </c>
      <c r="D138" s="19" t="s">
        <v>56</v>
      </c>
      <c r="E138" s="18" t="str">
        <f t="shared" si="2"/>
        <v>130902005 - COLEGIO PATRIA</v>
      </c>
      <c r="F138" s="17">
        <v>366</v>
      </c>
    </row>
    <row r="139" spans="1:6" s="6" customFormat="1" ht="15.75" x14ac:dyDescent="0.25">
      <c r="A139" s="17">
        <v>138</v>
      </c>
      <c r="B139" s="8">
        <v>130902007</v>
      </c>
      <c r="C139" s="17" t="s">
        <v>209</v>
      </c>
      <c r="D139" s="19" t="s">
        <v>203</v>
      </c>
      <c r="E139" s="18" t="str">
        <f t="shared" si="2"/>
        <v>130902007 - INSTITUTO DE NUEVAS PROFESIONES</v>
      </c>
      <c r="F139" s="17">
        <f>'[135]130902007'!$C$1196</f>
        <v>1188</v>
      </c>
    </row>
    <row r="140" spans="1:6" s="6" customFormat="1" ht="15.75" x14ac:dyDescent="0.25">
      <c r="A140" s="17">
        <v>139</v>
      </c>
      <c r="B140" s="8">
        <v>130902008</v>
      </c>
      <c r="C140" s="17" t="s">
        <v>209</v>
      </c>
      <c r="D140" s="19" t="s">
        <v>57</v>
      </c>
      <c r="E140" s="18" t="str">
        <f t="shared" si="2"/>
        <v>130902008 - COLEGIO MARIA INMACULADA</v>
      </c>
      <c r="F140" s="17">
        <v>450</v>
      </c>
    </row>
    <row r="141" spans="1:6" s="6" customFormat="1" ht="15.75" x14ac:dyDescent="0.25">
      <c r="A141" s="17">
        <v>140</v>
      </c>
      <c r="B141" s="8">
        <v>130902009</v>
      </c>
      <c r="C141" s="17" t="s">
        <v>209</v>
      </c>
      <c r="D141" s="19" t="s">
        <v>162</v>
      </c>
      <c r="E141" s="18" t="str">
        <f t="shared" si="2"/>
        <v>130902009 - COLEGIO MADRE EMILIA</v>
      </c>
      <c r="F141" s="17">
        <f>[136]MP!$C$1359</f>
        <v>1351</v>
      </c>
    </row>
    <row r="142" spans="1:6" s="6" customFormat="1" ht="15.75" x14ac:dyDescent="0.25">
      <c r="A142" s="17">
        <v>141</v>
      </c>
      <c r="B142" s="8">
        <v>130902011</v>
      </c>
      <c r="C142" s="17" t="s">
        <v>209</v>
      </c>
      <c r="D142" s="19" t="s">
        <v>58</v>
      </c>
      <c r="E142" s="18" t="str">
        <f t="shared" si="2"/>
        <v>130902011 - INSTITUTO NUESTRA SEÑORA DE FATIMA</v>
      </c>
      <c r="F142" s="17">
        <v>716</v>
      </c>
    </row>
    <row r="143" spans="1:6" s="6" customFormat="1" ht="15.75" x14ac:dyDescent="0.25">
      <c r="A143" s="17">
        <v>142</v>
      </c>
      <c r="B143" s="8">
        <v>130902012</v>
      </c>
      <c r="C143" s="17" t="s">
        <v>209</v>
      </c>
      <c r="D143" s="19" t="s">
        <v>59</v>
      </c>
      <c r="E143" s="18" t="str">
        <f t="shared" si="2"/>
        <v>130902012 - PREESCOLAR EUGENIA RABASCO</v>
      </c>
      <c r="F143" s="17">
        <v>325</v>
      </c>
    </row>
    <row r="144" spans="1:6" s="6" customFormat="1" ht="15.75" x14ac:dyDescent="0.25">
      <c r="A144" s="17">
        <v>143</v>
      </c>
      <c r="B144" s="8">
        <v>130902013</v>
      </c>
      <c r="C144" s="17" t="s">
        <v>209</v>
      </c>
      <c r="D144" s="19" t="s">
        <v>163</v>
      </c>
      <c r="E144" s="18" t="str">
        <f t="shared" si="2"/>
        <v>130902013 - COLEGIO ELENA DE BUENO</v>
      </c>
      <c r="F144" s="17">
        <v>439</v>
      </c>
    </row>
    <row r="145" spans="1:6" s="6" customFormat="1" ht="15.75" x14ac:dyDescent="0.25">
      <c r="A145" s="17">
        <v>144</v>
      </c>
      <c r="B145" s="8">
        <v>130902014</v>
      </c>
      <c r="C145" s="17" t="s">
        <v>209</v>
      </c>
      <c r="D145" s="19" t="s">
        <v>60</v>
      </c>
      <c r="E145" s="18" t="str">
        <f t="shared" si="2"/>
        <v>130902014 - COLEGIO RODRIGUEZ PAZ</v>
      </c>
      <c r="F145" s="17">
        <v>619</v>
      </c>
    </row>
    <row r="146" spans="1:6" s="6" customFormat="1" ht="15.75" x14ac:dyDescent="0.25">
      <c r="A146" s="17">
        <v>145</v>
      </c>
      <c r="B146" s="8">
        <v>130902015</v>
      </c>
      <c r="C146" s="17" t="s">
        <v>209</v>
      </c>
      <c r="D146" s="19" t="s">
        <v>164</v>
      </c>
      <c r="E146" s="18" t="str">
        <f t="shared" si="2"/>
        <v>130902015 - ESCUELA NACIONAL RICARDO ZULUAGA</v>
      </c>
      <c r="F146" s="17">
        <v>685</v>
      </c>
    </row>
    <row r="147" spans="1:6" s="6" customFormat="1" ht="15.75" x14ac:dyDescent="0.25">
      <c r="A147" s="17">
        <v>146</v>
      </c>
      <c r="B147" s="8">
        <v>130902016</v>
      </c>
      <c r="C147" s="17" t="s">
        <v>209</v>
      </c>
      <c r="D147" s="19" t="s">
        <v>166</v>
      </c>
      <c r="E147" s="18" t="str">
        <f t="shared" si="2"/>
        <v>130902016 - COLEGIO AMERICO VESPUCIO</v>
      </c>
      <c r="F147" s="17">
        <v>688</v>
      </c>
    </row>
    <row r="148" spans="1:6" s="6" customFormat="1" ht="15.75" x14ac:dyDescent="0.25">
      <c r="A148" s="17">
        <v>147</v>
      </c>
      <c r="B148" s="8">
        <v>130902018</v>
      </c>
      <c r="C148" s="17" t="s">
        <v>209</v>
      </c>
      <c r="D148" s="19" t="s">
        <v>165</v>
      </c>
      <c r="E148" s="18" t="str">
        <f t="shared" si="2"/>
        <v>130902018 - UNIDAD EDUCATIVA EXPERIMENTAL NACIONAL LUIS BELTRAN PRIETO FIGUEROA</v>
      </c>
      <c r="F148" s="17">
        <f>[137]MP!$C$1182</f>
        <v>1174</v>
      </c>
    </row>
    <row r="149" spans="1:6" s="6" customFormat="1" ht="15.75" x14ac:dyDescent="0.25">
      <c r="A149" s="17">
        <v>148</v>
      </c>
      <c r="B149" s="8">
        <v>130902019</v>
      </c>
      <c r="C149" s="17" t="s">
        <v>209</v>
      </c>
      <c r="D149" s="19" t="s">
        <v>167</v>
      </c>
      <c r="E149" s="18" t="str">
        <f t="shared" si="2"/>
        <v>130902019 - COLEGIO MARIA AUXILIADORA</v>
      </c>
      <c r="F149" s="17">
        <v>990</v>
      </c>
    </row>
    <row r="150" spans="1:6" s="6" customFormat="1" ht="15.75" x14ac:dyDescent="0.25">
      <c r="A150" s="17">
        <v>149</v>
      </c>
      <c r="B150" s="8">
        <v>130902020</v>
      </c>
      <c r="C150" s="17" t="s">
        <v>209</v>
      </c>
      <c r="D150" s="19" t="s">
        <v>61</v>
      </c>
      <c r="E150" s="18" t="str">
        <f t="shared" si="2"/>
        <v>130902020 - ESCUELA MUNICIPAL FRANCISCO DE MIRANDA</v>
      </c>
      <c r="F150" s="17">
        <f>'[138]130902020'!$C$1638</f>
        <v>1630</v>
      </c>
    </row>
    <row r="151" spans="1:6" s="6" customFormat="1" ht="15.75" x14ac:dyDescent="0.25">
      <c r="A151" s="17">
        <v>150</v>
      </c>
      <c r="B151" s="8">
        <v>130902021</v>
      </c>
      <c r="C151" s="17" t="s">
        <v>209</v>
      </c>
      <c r="D151" s="19" t="s">
        <v>62</v>
      </c>
      <c r="E151" s="18" t="str">
        <f t="shared" si="2"/>
        <v>130902021 -  INSTITUTO MEJORAMIENTO PROFESIONAL DEL MAGISTERIO</v>
      </c>
      <c r="F151" s="17">
        <f>[139]MP!$C$983</f>
        <v>975</v>
      </c>
    </row>
    <row r="152" spans="1:6" s="6" customFormat="1" ht="15.75" x14ac:dyDescent="0.25">
      <c r="A152" s="17">
        <v>151</v>
      </c>
      <c r="B152" s="8">
        <v>130902022</v>
      </c>
      <c r="C152" s="17" t="s">
        <v>209</v>
      </c>
      <c r="D152" s="19" t="s">
        <v>168</v>
      </c>
      <c r="E152" s="18" t="str">
        <f t="shared" si="2"/>
        <v>130902022 - COLEGIO FRANCIA</v>
      </c>
      <c r="F152" s="17">
        <f>[140]MP!$C$3396</f>
        <v>3388</v>
      </c>
    </row>
    <row r="153" spans="1:6" s="6" customFormat="1" ht="15.75" x14ac:dyDescent="0.25">
      <c r="A153" s="17">
        <v>152</v>
      </c>
      <c r="B153" s="8">
        <v>130902024</v>
      </c>
      <c r="C153" s="17" t="s">
        <v>209</v>
      </c>
      <c r="D153" s="19" t="s">
        <v>169</v>
      </c>
      <c r="E153" s="18" t="str">
        <f t="shared" si="2"/>
        <v>130902024 - ESCUELA TECNICA POPULAR DON BOSCO</v>
      </c>
      <c r="F153" s="17">
        <v>355</v>
      </c>
    </row>
    <row r="154" spans="1:6" s="6" customFormat="1" ht="15.75" x14ac:dyDescent="0.25">
      <c r="A154" s="17">
        <v>153</v>
      </c>
      <c r="B154" s="8">
        <v>130902025</v>
      </c>
      <c r="C154" s="17" t="s">
        <v>209</v>
      </c>
      <c r="D154" s="18" t="s">
        <v>63</v>
      </c>
      <c r="E154" s="18" t="str">
        <f t="shared" si="2"/>
        <v>130902025 -  LICEO JUAN BAUTISTA PLAZA</v>
      </c>
      <c r="F154" s="17">
        <v>357</v>
      </c>
    </row>
    <row r="155" spans="1:6" s="6" customFormat="1" ht="15.75" x14ac:dyDescent="0.25">
      <c r="A155" s="17">
        <v>154</v>
      </c>
      <c r="B155" s="8">
        <v>130902026</v>
      </c>
      <c r="C155" s="17" t="s">
        <v>209</v>
      </c>
      <c r="D155" s="18" t="s">
        <v>64</v>
      </c>
      <c r="E155" s="18" t="str">
        <f t="shared" si="2"/>
        <v>130902026 - UNIDAD EDUCATIVA ESTADAL MARIA ANGELICA LUSINCHI</v>
      </c>
      <c r="F155" s="17">
        <f>'[141]130902026'!$C$1534</f>
        <v>1526</v>
      </c>
    </row>
    <row r="156" spans="1:6" s="6" customFormat="1" ht="15.75" x14ac:dyDescent="0.25">
      <c r="A156" s="17">
        <v>155</v>
      </c>
      <c r="B156" s="8">
        <v>130902027</v>
      </c>
      <c r="C156" s="17" t="s">
        <v>209</v>
      </c>
      <c r="D156" s="18" t="s">
        <v>170</v>
      </c>
      <c r="E156" s="18" t="str">
        <f t="shared" si="2"/>
        <v>130902027 - CENTRO DE EDUCACIÓN INICIAL BASE AÉREA GENERALISIMO FRANCISCO DE MIRANDA</v>
      </c>
      <c r="F156" s="17">
        <f>'[142]130902027'!$C$1009</f>
        <v>1001</v>
      </c>
    </row>
    <row r="157" spans="1:6" s="6" customFormat="1" ht="15.75" x14ac:dyDescent="0.25">
      <c r="A157" s="17">
        <v>156</v>
      </c>
      <c r="B157" s="8">
        <v>130902028</v>
      </c>
      <c r="C157" s="17" t="s">
        <v>209</v>
      </c>
      <c r="D157" s="18" t="s">
        <v>202</v>
      </c>
      <c r="E157" s="18" t="str">
        <f t="shared" si="2"/>
        <v>130902028 - CENTRO DE FORMACION SOCIALISTA LOS RUICES</v>
      </c>
      <c r="F157" s="17">
        <f>[143]MP!$C$287</f>
        <v>279</v>
      </c>
    </row>
    <row r="158" spans="1:6" s="6" customFormat="1" ht="15.75" x14ac:dyDescent="0.25">
      <c r="A158" s="17">
        <v>157</v>
      </c>
      <c r="B158" s="8">
        <v>130902030</v>
      </c>
      <c r="C158" s="17" t="s">
        <v>209</v>
      </c>
      <c r="D158" s="18" t="s">
        <v>171</v>
      </c>
      <c r="E158" s="18" t="str">
        <f t="shared" si="2"/>
        <v>130902030 - ESCUELA NACIONAL DE HACIENDA PUBLICA</v>
      </c>
      <c r="F158" s="17">
        <f>'[144]130902030'!$C$257</f>
        <v>249</v>
      </c>
    </row>
    <row r="159" spans="1:6" s="6" customFormat="1" ht="15.75" x14ac:dyDescent="0.25">
      <c r="A159" s="17">
        <v>158</v>
      </c>
      <c r="B159" s="8">
        <v>130903001</v>
      </c>
      <c r="C159" s="17" t="s">
        <v>206</v>
      </c>
      <c r="D159" s="18" t="s">
        <v>187</v>
      </c>
      <c r="E159" s="18" t="str">
        <f t="shared" si="2"/>
        <v>130903001 - CENTRO MARITIMO DE VENEZUELA</v>
      </c>
      <c r="F159" s="17">
        <f>'[145]130903001'!$C$3011</f>
        <v>3003</v>
      </c>
    </row>
    <row r="160" spans="1:6" s="6" customFormat="1" ht="15.75" x14ac:dyDescent="0.25">
      <c r="A160" s="17">
        <v>159</v>
      </c>
      <c r="B160" s="8">
        <v>130903002</v>
      </c>
      <c r="C160" s="17" t="s">
        <v>206</v>
      </c>
      <c r="D160" s="18" t="s">
        <v>188</v>
      </c>
      <c r="E160" s="18" t="str">
        <f t="shared" si="2"/>
        <v>130903002 - UNIDAD EDUCATIVA MUNICIPAL JOSE ANTONIO CALCAÑO</v>
      </c>
      <c r="F160" s="17">
        <f>'[146]130903002'!$C$4316</f>
        <v>4308</v>
      </c>
    </row>
    <row r="161" spans="1:6" s="6" customFormat="1" ht="15.75" x14ac:dyDescent="0.25">
      <c r="A161" s="17">
        <v>160</v>
      </c>
      <c r="B161" s="8">
        <v>130903003</v>
      </c>
      <c r="C161" s="17" t="s">
        <v>206</v>
      </c>
      <c r="D161" s="18" t="s">
        <v>189</v>
      </c>
      <c r="E161" s="18" t="str">
        <f t="shared" si="2"/>
        <v>130903003 - ESCUELA MUNICIPAL ANTONIO JOSE DE SUCRE</v>
      </c>
      <c r="F161" s="17">
        <f>[147]MP!$C$5133</f>
        <v>5125</v>
      </c>
    </row>
    <row r="162" spans="1:6" s="6" customFormat="1" ht="15.75" x14ac:dyDescent="0.25">
      <c r="A162" s="17">
        <v>161</v>
      </c>
      <c r="B162" s="8">
        <v>130903004</v>
      </c>
      <c r="C162" s="17" t="s">
        <v>206</v>
      </c>
      <c r="D162" s="18" t="s">
        <v>190</v>
      </c>
      <c r="E162" s="18" t="str">
        <f t="shared" si="2"/>
        <v>130903004 - ESCUELA ESTADAL BASICA NEGRO PRIMERO II</v>
      </c>
      <c r="F162" s="17">
        <f>[148]MP!$C$4018</f>
        <v>4010</v>
      </c>
    </row>
    <row r="163" spans="1:6" s="6" customFormat="1" ht="15.75" x14ac:dyDescent="0.25">
      <c r="A163" s="17">
        <v>162</v>
      </c>
      <c r="B163" s="8">
        <v>130903005</v>
      </c>
      <c r="C163" s="17" t="s">
        <v>206</v>
      </c>
      <c r="D163" s="18" t="s">
        <v>191</v>
      </c>
      <c r="E163" s="18" t="str">
        <f t="shared" si="2"/>
        <v>130903005 - LICEO NEGRO PRIMERO</v>
      </c>
      <c r="F163" s="17">
        <f>[149]MP!$C$3202</f>
        <v>3194</v>
      </c>
    </row>
    <row r="164" spans="1:6" s="6" customFormat="1" ht="15.75" x14ac:dyDescent="0.25">
      <c r="A164" s="17">
        <v>163</v>
      </c>
      <c r="B164" s="8">
        <v>130903006</v>
      </c>
      <c r="C164" s="17" t="s">
        <v>206</v>
      </c>
      <c r="D164" s="18" t="s">
        <v>192</v>
      </c>
      <c r="E164" s="18" t="str">
        <f t="shared" si="2"/>
        <v>130903006 - GRUPO ESCOLAR DOCTOR JOSE MARIA VARGAS</v>
      </c>
      <c r="F164" s="17">
        <f>'[150]130903006'!$C$2308</f>
        <v>2299</v>
      </c>
    </row>
    <row r="165" spans="1:6" s="6" customFormat="1" ht="15.75" x14ac:dyDescent="0.25">
      <c r="A165" s="17">
        <v>164</v>
      </c>
      <c r="B165" s="8">
        <v>130903007</v>
      </c>
      <c r="C165" s="17" t="s">
        <v>206</v>
      </c>
      <c r="D165" s="18" t="s">
        <v>193</v>
      </c>
      <c r="E165" s="18" t="str">
        <f t="shared" si="2"/>
        <v>130903007 - UNIDAD EDUCATIVA FE Y ALEGRIA PADRE JOAQUIN LOPEZ</v>
      </c>
      <c r="F165" s="17">
        <f>'[151]130903007'!$C$4621</f>
        <v>4613</v>
      </c>
    </row>
    <row r="166" spans="1:6" s="6" customFormat="1" ht="15.75" x14ac:dyDescent="0.25">
      <c r="A166" s="17">
        <v>165</v>
      </c>
      <c r="B166" s="8">
        <v>130903009</v>
      </c>
      <c r="C166" s="17" t="s">
        <v>206</v>
      </c>
      <c r="D166" s="18" t="s">
        <v>194</v>
      </c>
      <c r="E166" s="18" t="str">
        <f t="shared" si="2"/>
        <v>130903009 - FUNDACION NACIONAL EL NINO SIMON CENTRO EDUCACION INICIAL LAS AVEJITAS</v>
      </c>
      <c r="F166" s="17">
        <f>'[152]130903009'!$C$2425</f>
        <v>2417</v>
      </c>
    </row>
    <row r="167" spans="1:6" s="6" customFormat="1" ht="15.75" x14ac:dyDescent="0.25">
      <c r="A167" s="17">
        <v>166</v>
      </c>
      <c r="B167" s="8">
        <v>130903012</v>
      </c>
      <c r="C167" s="17" t="s">
        <v>206</v>
      </c>
      <c r="D167" s="18" t="s">
        <v>195</v>
      </c>
      <c r="E167" s="18" t="str">
        <f t="shared" si="2"/>
        <v>130903012 - CENTRO DE ATENCION INTEGRAL CIUDADANO</v>
      </c>
      <c r="F167" s="17">
        <f>'[153]130903012'!$C$505</f>
        <v>496</v>
      </c>
    </row>
    <row r="168" spans="1:6" s="6" customFormat="1" ht="15.75" x14ac:dyDescent="0.25">
      <c r="A168" s="17">
        <v>167</v>
      </c>
      <c r="B168" s="8">
        <v>130903013</v>
      </c>
      <c r="C168" s="17" t="s">
        <v>206</v>
      </c>
      <c r="D168" s="18" t="s">
        <v>196</v>
      </c>
      <c r="E168" s="18" t="str">
        <f t="shared" si="2"/>
        <v>130903013 - UNIDAD EDUCATIVA NACIONAL TURUMO</v>
      </c>
      <c r="F168" s="17">
        <f>'[154]130903013'!$C$1626</f>
        <v>1618</v>
      </c>
    </row>
    <row r="169" spans="1:6" s="6" customFormat="1" ht="15.75" x14ac:dyDescent="0.25">
      <c r="A169" s="17">
        <v>168</v>
      </c>
      <c r="B169" s="8">
        <v>130903014</v>
      </c>
      <c r="C169" s="17" t="s">
        <v>206</v>
      </c>
      <c r="D169" s="18" t="s">
        <v>197</v>
      </c>
      <c r="E169" s="18" t="str">
        <f t="shared" si="2"/>
        <v>130903014 -  ESCUELA BASICA NACIONAL LICEO JOSE ANTONIO CALCAÑO</v>
      </c>
      <c r="F169" s="17">
        <f>'[155]130903014'!$C$1174</f>
        <v>1166</v>
      </c>
    </row>
    <row r="170" spans="1:6" s="6" customFormat="1" ht="15.75" x14ac:dyDescent="0.25">
      <c r="A170" s="17">
        <v>169</v>
      </c>
      <c r="B170" s="8">
        <v>130903017</v>
      </c>
      <c r="C170" s="17" t="s">
        <v>206</v>
      </c>
      <c r="D170" s="18" t="s">
        <v>198</v>
      </c>
      <c r="E170" s="18" t="str">
        <f t="shared" si="2"/>
        <v>130903017 - DOÑA MENCA DE LEONI</v>
      </c>
      <c r="F170" s="17">
        <f>'[156]130903017'!$C$237</f>
        <v>229</v>
      </c>
    </row>
    <row r="171" spans="1:6" s="6" customFormat="1" ht="15.75" x14ac:dyDescent="0.25">
      <c r="A171" s="17">
        <v>170</v>
      </c>
      <c r="B171" s="8">
        <v>130903018</v>
      </c>
      <c r="C171" s="17" t="s">
        <v>206</v>
      </c>
      <c r="D171" s="18" t="s">
        <v>199</v>
      </c>
      <c r="E171" s="18" t="str">
        <f t="shared" si="2"/>
        <v>130903018 - FUNDACION ECOLOGICA EL VENADO VERDE</v>
      </c>
      <c r="F171" s="17">
        <f>'[157]130903018'!$C$137</f>
        <v>129</v>
      </c>
    </row>
    <row r="172" spans="1:6" s="6" customFormat="1" ht="15.75" x14ac:dyDescent="0.25">
      <c r="A172" s="17">
        <v>171</v>
      </c>
      <c r="B172" s="8">
        <v>130903019</v>
      </c>
      <c r="C172" s="17" t="s">
        <v>206</v>
      </c>
      <c r="D172" s="18" t="s">
        <v>200</v>
      </c>
      <c r="E172" s="18" t="str">
        <f t="shared" si="2"/>
        <v>130903019 - CENTRO DE VOTACION COMANDANTE ETERNO HUGO CHAVEZ</v>
      </c>
      <c r="F172" s="17">
        <f>'[158]130903019'!$C$479</f>
        <v>471</v>
      </c>
    </row>
    <row r="173" spans="1:6" s="6" customFormat="1" ht="23.25" customHeight="1" x14ac:dyDescent="0.25">
      <c r="A173" s="17">
        <v>172</v>
      </c>
      <c r="B173" s="8">
        <v>130903020</v>
      </c>
      <c r="C173" s="17" t="s">
        <v>206</v>
      </c>
      <c r="D173" s="18" t="s">
        <v>201</v>
      </c>
      <c r="E173" s="18" t="str">
        <f t="shared" si="2"/>
        <v>130903020 - CENTRO DE VOTACION EL PROGRESO PLAN DE LA I</v>
      </c>
      <c r="F173" s="17">
        <f>'[159]130903020'!$C$422</f>
        <v>414</v>
      </c>
    </row>
    <row r="174" spans="1:6" s="6" customFormat="1" ht="15.75" x14ac:dyDescent="0.25">
      <c r="A174" s="17">
        <v>173</v>
      </c>
      <c r="B174" s="8">
        <v>130904001</v>
      </c>
      <c r="C174" s="17" t="s">
        <v>207</v>
      </c>
      <c r="D174" s="18" t="s">
        <v>43</v>
      </c>
      <c r="E174" s="18" t="str">
        <f t="shared" si="2"/>
        <v>130904001 - CENTRO DE CAPACITACION INDUSTRIAL DON BOSCO</v>
      </c>
      <c r="F174" s="17">
        <f>'[160]130904001'!$C$2738</f>
        <v>2729</v>
      </c>
    </row>
    <row r="175" spans="1:6" s="6" customFormat="1" ht="15.75" x14ac:dyDescent="0.25">
      <c r="A175" s="17">
        <v>174</v>
      </c>
      <c r="B175" s="8">
        <v>130904002</v>
      </c>
      <c r="C175" s="17" t="s">
        <v>207</v>
      </c>
      <c r="D175" s="18" t="s">
        <v>44</v>
      </c>
      <c r="E175" s="18" t="str">
        <f t="shared" si="2"/>
        <v>130904002 - MARIA TERESA NEZER</v>
      </c>
      <c r="F175" s="17">
        <f>'[161]130904002'!$C$2412</f>
        <v>2403</v>
      </c>
    </row>
    <row r="176" spans="1:6" s="6" customFormat="1" ht="15.75" x14ac:dyDescent="0.25">
      <c r="A176" s="17">
        <v>175</v>
      </c>
      <c r="B176" s="8">
        <v>130904003</v>
      </c>
      <c r="C176" s="17" t="s">
        <v>207</v>
      </c>
      <c r="D176" s="18" t="s">
        <v>45</v>
      </c>
      <c r="E176" s="18" t="str">
        <f t="shared" si="2"/>
        <v>130904003 - ESCUELA MUNICIPAL TITO SALAS</v>
      </c>
      <c r="F176" s="17">
        <f>'[162]130904003'!$C$3971</f>
        <v>3963</v>
      </c>
    </row>
    <row r="177" spans="1:6" s="6" customFormat="1" ht="15.75" x14ac:dyDescent="0.25">
      <c r="A177" s="17">
        <v>176</v>
      </c>
      <c r="B177" s="8">
        <v>130904006</v>
      </c>
      <c r="C177" s="17" t="s">
        <v>207</v>
      </c>
      <c r="D177" s="18" t="s">
        <v>46</v>
      </c>
      <c r="E177" s="18" t="str">
        <f t="shared" si="2"/>
        <v>130904006 - UNIDAD EDUCATIVA ALMIRANTE LUIS BRION</v>
      </c>
      <c r="F177" s="17">
        <f>[163]MP!$C$4013</f>
        <v>4004</v>
      </c>
    </row>
    <row r="178" spans="1:6" s="6" customFormat="1" ht="15.75" x14ac:dyDescent="0.25">
      <c r="A178" s="17">
        <v>177</v>
      </c>
      <c r="B178" s="8">
        <v>130904007</v>
      </c>
      <c r="C178" s="17" t="s">
        <v>207</v>
      </c>
      <c r="D178" s="18" t="s">
        <v>47</v>
      </c>
      <c r="E178" s="18" t="str">
        <f t="shared" si="2"/>
        <v>130904007 - COLEGIO GENERALISIMO FRANCISCO DE MIRANDA</v>
      </c>
      <c r="F178" s="17">
        <f>'[164]130904007'!$C$4560</f>
        <v>4552</v>
      </c>
    </row>
    <row r="179" spans="1:6" s="6" customFormat="1" ht="15.75" x14ac:dyDescent="0.25">
      <c r="A179" s="17">
        <v>178</v>
      </c>
      <c r="B179" s="8">
        <v>130904008</v>
      </c>
      <c r="C179" s="17" t="s">
        <v>207</v>
      </c>
      <c r="D179" s="18" t="s">
        <v>48</v>
      </c>
      <c r="E179" s="18" t="str">
        <f t="shared" si="2"/>
        <v>130904008 - UNIDAD EDUCATIVA NACIONAL CECILIO ACOSTA</v>
      </c>
      <c r="F179" s="17">
        <f>'[165]130904008'!$C$1558</f>
        <v>1550</v>
      </c>
    </row>
    <row r="180" spans="1:6" s="6" customFormat="1" ht="15.75" x14ac:dyDescent="0.25">
      <c r="A180" s="17">
        <v>179</v>
      </c>
      <c r="B180" s="8">
        <v>130904009</v>
      </c>
      <c r="C180" s="17" t="s">
        <v>207</v>
      </c>
      <c r="D180" s="18" t="s">
        <v>184</v>
      </c>
      <c r="E180" s="18" t="str">
        <f t="shared" si="2"/>
        <v>130904009 - UNIDAD EDUCATIVA NACIONAL BOLIVARIANA ANA MARIA CAMPOS</v>
      </c>
      <c r="F180" s="17">
        <f>'[166]130904009'!$C$442</f>
        <v>434</v>
      </c>
    </row>
    <row r="181" spans="1:6" s="6" customFormat="1" ht="15.75" x14ac:dyDescent="0.25">
      <c r="A181" s="17">
        <v>180</v>
      </c>
      <c r="B181" s="8">
        <v>130904010</v>
      </c>
      <c r="C181" s="17" t="s">
        <v>207</v>
      </c>
      <c r="D181" s="18" t="s">
        <v>185</v>
      </c>
      <c r="E181" s="18" t="str">
        <f t="shared" si="2"/>
        <v>130904010 - CASA COMUNAL LA ARBOLEDA</v>
      </c>
      <c r="F181" s="17">
        <f>'[167]130904010'!$C$699</f>
        <v>691</v>
      </c>
    </row>
    <row r="182" spans="1:6" s="6" customFormat="1" ht="15.75" x14ac:dyDescent="0.25">
      <c r="A182" s="17">
        <v>181</v>
      </c>
      <c r="B182" s="8">
        <v>130904011</v>
      </c>
      <c r="C182" s="17" t="s">
        <v>207</v>
      </c>
      <c r="D182" s="18" t="s">
        <v>49</v>
      </c>
      <c r="E182" s="18" t="str">
        <f t="shared" si="2"/>
        <v>130904011 - UNIDAD EDUCATIVA PROFESORA BELEN SAN JUAN</v>
      </c>
      <c r="F182" s="17">
        <f>'[168]130904011'!$C$935</f>
        <v>927</v>
      </c>
    </row>
    <row r="183" spans="1:6" s="6" customFormat="1" ht="15.75" x14ac:dyDescent="0.25">
      <c r="A183" s="17">
        <v>182</v>
      </c>
      <c r="B183" s="8">
        <v>130904012</v>
      </c>
      <c r="C183" s="17" t="s">
        <v>207</v>
      </c>
      <c r="D183" s="18" t="s">
        <v>186</v>
      </c>
      <c r="E183" s="18" t="str">
        <f t="shared" si="2"/>
        <v>130904012 -  CENTRO DE EDUCACION INICIAL NACIONAL CIUDAD MARICHE</v>
      </c>
      <c r="F183" s="17">
        <f>'[169]130904012'!$C$1365</f>
        <v>1356</v>
      </c>
    </row>
    <row r="184" spans="1:6" s="6" customFormat="1" ht="15.75" x14ac:dyDescent="0.25">
      <c r="A184" s="17">
        <v>183</v>
      </c>
      <c r="B184" s="8">
        <v>130904013</v>
      </c>
      <c r="C184" s="17" t="s">
        <v>207</v>
      </c>
      <c r="D184" s="18" t="s">
        <v>50</v>
      </c>
      <c r="E184" s="18" t="str">
        <f t="shared" si="2"/>
        <v>130904013 -  DESARROLLO URBANISTICO LA HACIENDITA</v>
      </c>
      <c r="F184" s="17">
        <f>'[170]130904013'!$C$835</f>
        <v>827</v>
      </c>
    </row>
    <row r="185" spans="1:6" s="6" customFormat="1" ht="15.75" x14ac:dyDescent="0.25">
      <c r="A185" s="17">
        <v>184</v>
      </c>
      <c r="B185" s="8">
        <v>130904014</v>
      </c>
      <c r="C185" s="17" t="s">
        <v>207</v>
      </c>
      <c r="D185" s="18" t="s">
        <v>51</v>
      </c>
      <c r="E185" s="18" t="str">
        <f t="shared" si="2"/>
        <v>130904014 - UNIDAD EDUCATIVA NACIONAL INDIO CHAGUARAMAL</v>
      </c>
      <c r="F185" s="17">
        <f>'[171]130904014'!$C$153</f>
        <v>145</v>
      </c>
    </row>
    <row r="186" spans="1:6" s="6" customFormat="1" ht="15.75" x14ac:dyDescent="0.25">
      <c r="A186" s="17">
        <v>185</v>
      </c>
      <c r="B186" s="8">
        <v>130904015</v>
      </c>
      <c r="C186" s="17" t="s">
        <v>207</v>
      </c>
      <c r="D186" s="18" t="s">
        <v>52</v>
      </c>
      <c r="E186" s="18" t="str">
        <f t="shared" si="2"/>
        <v>130904015 - CENTRO DE VOTACION CABALLO MOCHO</v>
      </c>
      <c r="F186" s="17">
        <f>'[172]130904015'!$C$577</f>
        <v>569</v>
      </c>
    </row>
    <row r="187" spans="1:6" s="6" customFormat="1" ht="15.75" x14ac:dyDescent="0.25">
      <c r="A187" s="17">
        <v>186</v>
      </c>
      <c r="B187" s="8">
        <v>130905001</v>
      </c>
      <c r="C187" s="17" t="s">
        <v>208</v>
      </c>
      <c r="D187" s="18" t="s">
        <v>172</v>
      </c>
      <c r="E187" s="18" t="str">
        <f t="shared" si="2"/>
        <v>130905001 -  UNIDAD EDUCATIVA NACIONAL MARISCAL SUCRE</v>
      </c>
      <c r="F187" s="17">
        <f>'[173]130905001'!$C$4602</f>
        <v>4594</v>
      </c>
    </row>
    <row r="188" spans="1:6" s="6" customFormat="1" ht="15.75" x14ac:dyDescent="0.25">
      <c r="A188" s="17">
        <v>187</v>
      </c>
      <c r="B188" s="8">
        <v>130905002</v>
      </c>
      <c r="C188" s="17" t="s">
        <v>208</v>
      </c>
      <c r="D188" s="18" t="s">
        <v>173</v>
      </c>
      <c r="E188" s="18" t="str">
        <f t="shared" si="2"/>
        <v>130905002 - ESCUELA BASICA JOSE NICOMEDES MARRERO</v>
      </c>
      <c r="F188" s="17">
        <f>'[174]130905002'!$C$1931</f>
        <v>1922</v>
      </c>
    </row>
    <row r="189" spans="1:6" s="6" customFormat="1" ht="15.75" x14ac:dyDescent="0.25">
      <c r="A189" s="17">
        <v>188</v>
      </c>
      <c r="B189" s="8">
        <v>130905004</v>
      </c>
      <c r="C189" s="17" t="s">
        <v>208</v>
      </c>
      <c r="D189" s="18" t="s">
        <v>174</v>
      </c>
      <c r="E189" s="18" t="str">
        <f t="shared" si="2"/>
        <v>130905004 - UNIDAD EDUCATIVA NACIONAL JERMAN UBALDO LIRA</v>
      </c>
      <c r="F189" s="17">
        <f>'[175]130905004'!$C$3542</f>
        <v>3534</v>
      </c>
    </row>
    <row r="190" spans="1:6" s="6" customFormat="1" ht="15.75" x14ac:dyDescent="0.25">
      <c r="A190" s="17">
        <v>189</v>
      </c>
      <c r="B190" s="8">
        <v>130905005</v>
      </c>
      <c r="C190" s="17" t="s">
        <v>208</v>
      </c>
      <c r="D190" s="18" t="s">
        <v>175</v>
      </c>
      <c r="E190" s="18" t="str">
        <f t="shared" si="2"/>
        <v>130905005 - ESCUELA  ESTADAL FRANCISCO ISNARDI</v>
      </c>
      <c r="F190" s="17">
        <f>'[176]130905005'!$C$3091</f>
        <v>3083</v>
      </c>
    </row>
    <row r="191" spans="1:6" s="6" customFormat="1" ht="15.75" x14ac:dyDescent="0.25">
      <c r="A191" s="17">
        <v>190</v>
      </c>
      <c r="B191" s="8">
        <v>130905006</v>
      </c>
      <c r="C191" s="17" t="s">
        <v>208</v>
      </c>
      <c r="D191" s="18" t="s">
        <v>53</v>
      </c>
      <c r="E191" s="18" t="str">
        <f t="shared" si="2"/>
        <v>130905006 - ESCUELA MUNICIPAL CARMEN BALVERDE</v>
      </c>
      <c r="F191" s="17">
        <f>'[177]130905006'!$C$2489</f>
        <v>2481</v>
      </c>
    </row>
    <row r="192" spans="1:6" s="6" customFormat="1" ht="15.75" x14ac:dyDescent="0.25">
      <c r="A192" s="17">
        <v>191</v>
      </c>
      <c r="B192" s="8">
        <v>130905007</v>
      </c>
      <c r="C192" s="17" t="s">
        <v>208</v>
      </c>
      <c r="D192" s="18" t="s">
        <v>176</v>
      </c>
      <c r="E192" s="18" t="str">
        <f t="shared" si="2"/>
        <v>130905007 - UNIDAD EDUCATIVA COLEGIO FUENTE DE SALVACION</v>
      </c>
      <c r="F192" s="17">
        <f>'[178]130905007'!$C$1817</f>
        <v>1809</v>
      </c>
    </row>
    <row r="193" spans="1:6" s="6" customFormat="1" ht="15.75" x14ac:dyDescent="0.25">
      <c r="A193" s="17">
        <v>192</v>
      </c>
      <c r="B193" s="8">
        <v>130905008</v>
      </c>
      <c r="C193" s="17" t="s">
        <v>208</v>
      </c>
      <c r="D193" s="18" t="s">
        <v>177</v>
      </c>
      <c r="E193" s="18" t="str">
        <f t="shared" si="2"/>
        <v>130905008 - JARDIN DE INFANCIA JUAN PABLO PEREZ ALFONSO</v>
      </c>
      <c r="F193" s="17">
        <v>540</v>
      </c>
    </row>
    <row r="194" spans="1:6" s="6" customFormat="1" ht="15.75" x14ac:dyDescent="0.25">
      <c r="A194" s="17">
        <v>193</v>
      </c>
      <c r="B194" s="8">
        <v>130905009</v>
      </c>
      <c r="C194" s="17" t="s">
        <v>208</v>
      </c>
      <c r="D194" s="18" t="s">
        <v>178</v>
      </c>
      <c r="E194" s="18" t="str">
        <f t="shared" si="2"/>
        <v>130905009 - CASA DE LA CULTURA ARMANDO REVERON</v>
      </c>
      <c r="F194" s="17">
        <v>1490</v>
      </c>
    </row>
    <row r="195" spans="1:6" s="6" customFormat="1" ht="15.75" x14ac:dyDescent="0.25">
      <c r="A195" s="17">
        <v>194</v>
      </c>
      <c r="B195" s="8">
        <v>130905010</v>
      </c>
      <c r="C195" s="17" t="s">
        <v>208</v>
      </c>
      <c r="D195" s="18" t="s">
        <v>179</v>
      </c>
      <c r="E195" s="18" t="str">
        <f t="shared" ref="E195:E199" si="3">+B195&amp;" - "&amp;D195</f>
        <v>130905010 - ESCUELA MUNICIPAL PAZ CASTILLO</v>
      </c>
      <c r="F195" s="17">
        <v>1966</v>
      </c>
    </row>
    <row r="196" spans="1:6" s="6" customFormat="1" ht="15.75" x14ac:dyDescent="0.25">
      <c r="A196" s="17">
        <v>195</v>
      </c>
      <c r="B196" s="8">
        <v>130905011</v>
      </c>
      <c r="C196" s="17" t="s">
        <v>208</v>
      </c>
      <c r="D196" s="18" t="s">
        <v>180</v>
      </c>
      <c r="E196" s="18" t="str">
        <f t="shared" si="3"/>
        <v>130905011 - CENTRO EDUCATIVO INICIAL MUNICIPAL ZAIDA LAGER</v>
      </c>
      <c r="F196" s="17">
        <v>854</v>
      </c>
    </row>
    <row r="197" spans="1:6" s="6" customFormat="1" ht="15.75" x14ac:dyDescent="0.25">
      <c r="A197" s="17">
        <v>196</v>
      </c>
      <c r="B197" s="8">
        <v>130905012</v>
      </c>
      <c r="C197" s="17" t="s">
        <v>208</v>
      </c>
      <c r="D197" s="18" t="s">
        <v>181</v>
      </c>
      <c r="E197" s="18" t="str">
        <f t="shared" si="3"/>
        <v>130905012 - UNIDAD EDUCATIVA JUAN XXIII</v>
      </c>
      <c r="F197" s="17">
        <v>1422</v>
      </c>
    </row>
    <row r="198" spans="1:6" s="6" customFormat="1" ht="15.75" x14ac:dyDescent="0.25">
      <c r="A198" s="17">
        <v>197</v>
      </c>
      <c r="B198" s="8">
        <v>130905013</v>
      </c>
      <c r="C198" s="17" t="s">
        <v>208</v>
      </c>
      <c r="D198" s="18" t="s">
        <v>182</v>
      </c>
      <c r="E198" s="18" t="str">
        <f t="shared" si="3"/>
        <v>130905013 - ESCUELA BOLIVARIANA INDIO TEREPAIMA</v>
      </c>
      <c r="F198" s="17">
        <v>415</v>
      </c>
    </row>
    <row r="199" spans="1:6" s="6" customFormat="1" ht="15.75" x14ac:dyDescent="0.25">
      <c r="A199" s="17">
        <v>198</v>
      </c>
      <c r="B199" s="8">
        <v>130905014</v>
      </c>
      <c r="C199" s="17" t="s">
        <v>208</v>
      </c>
      <c r="D199" s="18" t="s">
        <v>183</v>
      </c>
      <c r="E199" s="18" t="str">
        <f t="shared" si="3"/>
        <v>130905014 -  CENTRO DE VOTACION CRECER BOLIVARIANO</v>
      </c>
      <c r="F199" s="17">
        <v>1269</v>
      </c>
    </row>
  </sheetData>
  <conditionalFormatting sqref="B200:B1048576 B81 B135:B141 B1:B27 B29 B32:B35 B41:B42">
    <cfRule type="duplicateValues" dxfId="4" priority="4"/>
  </conditionalFormatting>
  <conditionalFormatting sqref="B142:B175">
    <cfRule type="duplicateValues" dxfId="3" priority="5"/>
  </conditionalFormatting>
  <conditionalFormatting sqref="B28">
    <cfRule type="duplicateValues" dxfId="2" priority="2"/>
  </conditionalFormatting>
  <conditionalFormatting sqref="B43">
    <cfRule type="duplicateValues" dxfId="1" priority="1"/>
  </conditionalFormatting>
  <conditionalFormatting sqref="F1 C1">
    <cfRule type="duplicateValues" dxfId="0" priority="7"/>
  </conditionalFormatting>
  <hyperlinks>
    <hyperlink ref="B2" r:id="rId1" display="centros nucleados- ubch-cuadernillos- listado de asistencia\CUADERNILLOS\CUADERNILLOS PETARE\CUADERILLOS PETARE EXCEL\130901001 UNIVERSIDAD SIMON RODRIGUEZ.xlsx" xr:uid="{833F08CD-9D31-4BBC-977D-98917DAC1A3D}"/>
    <hyperlink ref="B3" r:id="rId2" display="centros nucleados- ubch-cuadernillos- listado de asistencia\CUADERNILLOS\CUADERNILLOS PETARE\CUADERILLOS PETARE EXCEL\130901002 COLEGIO YALE.xlsx" xr:uid="{989C1972-0C93-49B4-8203-93A6FEE139C5}"/>
    <hyperlink ref="B12" r:id="rId3" display="centros nucleados- ubch-cuadernillos- listado de asistencia\CUADERNILLOS\CUADERNILLOS PETARE\CUADERILLOS PETARE EXCEL\130901015 TEATRO CESAR RENGIFO.xlsx" xr:uid="{8487203A-AF82-4605-A5B4-370FA16FE9B8}"/>
    <hyperlink ref="B13" r:id="rId4" display="centros nucleados- ubch-cuadernillos- listado de asistencia\CUADERNILLOS\CUADERNILLOS PETARE\CUADERILLOS PETARE EXCEL\130901017 FUNDACION JOSE ANGEL LAMAS.xlsx" xr:uid="{5D89ED74-E4C6-431E-B44B-A22E6667DA00}"/>
    <hyperlink ref="B14" r:id="rId5" display="centros nucleados- ubch-cuadernillos- listado de asistencia\CUADERNILLOS\CUADERNILLOS PETARE\CUADERILLOS PETARE EXCEL\130901018 COLEGIO DULCE NOMBRE DE JESUS.xlsx" xr:uid="{EACFFCA8-60C9-4A72-BF4B-46782E9A8FE8}"/>
    <hyperlink ref="B18" r:id="rId6" display="centros nucleados- ubch-cuadernillos- listado de asistencia\CUADERNILLOS\CUADERNILLOS PETARE\CUADERILLOS PETARE EXCEL\trabajados raquel\PETARE OESTE\130901022 ESCUELA JOSE MERCEDES SANTELIZ.xlsx" xr:uid="{FBEB1190-B7CE-4727-8BCA-86FA0544EC42}"/>
    <hyperlink ref="B41" r:id="rId7" display="centros nucleados- ubch-cuadernillos- listado de asistencia\CUADERNILLOS\CUADERNILLOS PETARE\CUADERILLOS PETARE EXCEL\130901047 UNIDAD EDUCATIVA DOCTOR NUÑEZ PONTE.xlsx" xr:uid="{46EF5F7A-63C1-4CBA-AD30-B3A6A9D4CE04}"/>
    <hyperlink ref="B47" r:id="rId8" display="centros nucleados- ubch-cuadernillos- listado de asistencia\CUADERNILLOS\CUADERNILLOS PETARE\CUADERILLOS PETARE EXCEL\130901054 UNIDAD EDUCATIVA ESTADAL GENERAL SANTIAGO MARIÑO.xlsx" xr:uid="{5C659F1E-9F65-4B0E-A63D-3BA33613B8AC}"/>
    <hyperlink ref="B48" r:id="rId9" display="centros nucleados- ubch-cuadernillos- listado de asistencia\CUADERNILLOS\CUADERNILLOS PETARE\CUADERILLOS PETARE EXCEL\130901056 COMEDOR DE LA FORTALEZA CASA BOLIVARIANA.xlsx" xr:uid="{AF61FC53-90E9-4345-8D1C-8CE2D9F7FCB5}"/>
    <hyperlink ref="B49" r:id="rId10" display="centros nucleados- ubch-cuadernillos- listado de asistencia\CUADERNILLOS\CUADERNILLOS PETARE\CUADERILLOS PETARE EXCEL\130901057 UNIDAD EDUCATIVA MUNICIPAL SIMON BOLIVAR.xlsx" xr:uid="{79D752FC-0110-49EE-93BF-15ACBF3530CC}"/>
    <hyperlink ref="B50" r:id="rId11" display="centros nucleados- ubch-cuadernillos- listado de asistencia\CUADERNILLOS\CUADERNILLOS PETARE\CUADERILLOS PETARE EXCEL\130901058 CENTRO COMUNITARIO C E N C O N.xlsx" xr:uid="{1CA3F62C-8743-4F8C-B3A9-E0D0BD3D3387}"/>
    <hyperlink ref="B53" r:id="rId12" display="centros nucleados- ubch-cuadernillos- listado de asistencia\CUADERNILLOS\CUADERNILLOS PETARE\CUADERILLOS PETARE EXCEL\130901061 PREESCOLAR MATEA BOLIVAR.xlsx" xr:uid="{6581C4B4-89E1-48F0-A57F-A386F6C9631A}"/>
    <hyperlink ref="B54" r:id="rId13" display="centros nucleados- ubch-cuadernillos- listado de asistencia\CUADERNILLOS\CUADERNILLOS PETARE\CUADERILLOS PETARE EXCEL\130901062 ESCUELA BASICA NACIONAL JULIO CALCAÑO.xlsx" xr:uid="{7CE60148-5A56-4939-A356-107BC2FD0326}"/>
    <hyperlink ref="B55" r:id="rId14" display="centros nucleados- ubch-cuadernillos- listado de asistencia\CUADERNILLOS\CUADERNILLOS PETARE\CUADERILLOS PETARE EXCEL\130901063 UNIDAD EDUCATIVA COLEGIO ESDRAS.xlsx" xr:uid="{9FA90E42-4B1B-46D0-8D55-0C9AB97594C3}"/>
    <hyperlink ref="B57" r:id="rId15" display="centros nucleados- ubch-cuadernillos- listado de asistencia\CUADERNILLOS\CUADERNILLOS PETARE\CUADERILLOS PETARE EXCEL\130901065 COLEGIO FE Y ALEGRIA.xlsx" xr:uid="{D3AF9585-4801-4CCB-8471-CB3E436E7980}"/>
    <hyperlink ref="B59" r:id="rId16" display="centros nucleados- ubch-cuadernillos- listado de asistencia\CUADERNILLOS\CUADERNILLOS PETARE\CUADERILLOS PETARE EXCEL\130901067 UNIDAD EDUCATIVA ALBERTO RAVELL.xlsx" xr:uid="{718E6368-3916-464A-BC02-A350D0F08EF8}"/>
    <hyperlink ref="B69" r:id="rId17" display="centros nucleados- ubch-cuadernillos- listado de asistencia\CUADERNILLOS\CUADERNILLOS PETARE\CUADERILLOS PETARE EXCEL\130901078 ESCUELA MUNICIPAL ANDRES ELOY BLANCO.xlsx" xr:uid="{E41CE553-D73A-47FF-9F59-CA360C5949C1}"/>
    <hyperlink ref="B74" r:id="rId18" display="centros nucleados- ubch-cuadernillos- listado de asistencia\CUADERNILLOS\CUADERNILLOS PETARE\CUADERILLOS PETARE EXCEL\130901083 GRUPO ESCOLAR RAFAEL NAPOLEON BAUTE.xlsx" xr:uid="{085485C3-82F5-4A96-9F6E-4FCE6688F26B}"/>
    <hyperlink ref="B79" r:id="rId19" display="centros nucleados- ubch-cuadernillos- listado de asistencia\CUADERNILLOS\CUADERNILLOS PETARE\CUADERILLOS PETARE EXCEL\130901090 CENTRO DE FORMACIÓN INDUSTRIAL DEL ESTE INCES.xlsx" xr:uid="{D4EBF0C2-DE1C-4984-B18D-D4B48C6614F4}"/>
    <hyperlink ref="B81" r:id="rId20" display="centros nucleados- ubch-cuadernillos- listado de asistencia\CUADERNILLOS\CUADERNILLOS PETARE\CUADERILLOS PETARE EXCEL\130901092 UNIDAD EDUCATIVA COLEGIO BERTRAND RUSSELL.xlsx" xr:uid="{EA3D3F1E-E53F-490F-B948-B68CF8FB72A6}"/>
    <hyperlink ref="B85" r:id="rId21" display="centros nucleados- ubch-cuadernillos- listado de asistencia\CUADERNILLOS\CUADERNILLOS PETARE\CUADERILLOS PETARE EXCEL\130901096 ESCUELA ESTADAL GRADUADA CONSUELO NAVAS TOVAR.xlsx" xr:uid="{BEAC69E2-9773-499E-AAF9-10E892FFA808}"/>
    <hyperlink ref="B86" r:id="rId22" display="centros nucleados- ubch-cuadernillos- listado de asistencia\CUADERNILLOS\CUADERNILLOS PETARE\CUADERILLOS PETARE EXCEL\130901097 ESCUELA BASICA ESTADAL JOSE ANTONIO PAEZ.xlsx" xr:uid="{802A5F0A-7AFD-413D-A3AF-498E0AED48D6}"/>
    <hyperlink ref="B98" r:id="rId23" display="centros nucleados- ubch-cuadernillos- listado de asistencia\CUADERNILLOS\CUADERNILLOS PETARE\CUADERILLOS PETARE EXCEL\130901110 UNIDAD EDUCATIVA COLEGIO MARA.xlsx" xr:uid="{44C6FB34-6F2B-44B1-B7E4-29D93C608AA7}"/>
    <hyperlink ref="B99" r:id="rId24" display="centros nucleados- ubch-cuadernillos- listado de asistencia\CUADERNILLOS\CUADERNILLOS PETARE\CUADERILLOS PETARE EXCEL\130901111 ESCUELA BASICA ESTADAL SIMÓN BOLÍVAR.xlsx" xr:uid="{29B394CF-8871-4921-94C9-233197930EAD}"/>
    <hyperlink ref="B114" r:id="rId25" display="centros nucleados- ubch-cuadernillos- listado de asistencia\CUADERNILLOS\CUADERNILLOS PETARE\CUADERILLOS PETARE EXCEL\130901034 ESCUELA NACIONAL MAGALI BURGOS DE LOPEZ.xlsx" xr:uid="{EF6E43AD-6889-4351-B4EF-3953B9A157E3}"/>
    <hyperlink ref="B131" r:id="rId26" display="centros nucleados- ubch-cuadernillos- listado de asistencia\CUADERNILLOS\CUADERNILLOS PETARE\CUADERILLOS PETARE EXCEL\130901159 CENTRO DE VOTACION LA MACHACA.xlsx" xr:uid="{78AC86E3-5DB9-4394-85D4-D071F2A168AA}"/>
    <hyperlink ref="B4" r:id="rId27" display="centros nucleados- ubch-cuadernillos- listado de asistencia\CUADERNILLOS\CUADERNILLOS PETARE\CUADERILLOS PETARE EXCEL\130901006 COLEGIO MANUEL PIAR.xlsx" xr:uid="{6B71704F-0FA2-4B31-A6D3-99B75ABDE7FB}"/>
    <hyperlink ref="B5" r:id="rId28" display="centros nucleados- ubch-cuadernillos- listado de asistencia\CUADERNILLOS\CUADERNILLOS PETARE\CUADERILLOS PETARE EXCEL\130901007 UNIDAD EDUCATIVA LEONCIO MARTINEZ.xlsx" xr:uid="{AA747047-FD63-4E1A-983E-B0C8F5CB4B4B}"/>
    <hyperlink ref="B6" r:id="rId29" display="centros nucleados- ubch-cuadernillos- listado de asistencia\CUADERNILLOS\CUADERNILLOS PETARE\CUADERILLOS PETARE EXCEL\130901008 CENTRO DE EDUCACION INICIAL NACIONAL EL LLANITO.xlsx" xr:uid="{4DCFE4A6-F592-4078-B5CF-2952651E1D78}"/>
    <hyperlink ref="B7" r:id="rId30" display="centros nucleados- ubch-cuadernillos- listado de asistencia\CUADERNILLOS\CUADERNILLOS PETARE\CUADERILLOS PETARE EXCEL\130901009 UNIDAD BASICA MUNICIPAL SOCORRO GONZALEZ GUINAN.xlsx" xr:uid="{AF8AD42B-3392-4271-8071-2407A10AD22F}"/>
    <hyperlink ref="B8" r:id="rId31" display="centros nucleados- ubch-cuadernillos- listado de asistencia\CUADERNILLOS\CUADERNILLOS PETARE\CUADERILLOS PETARE EXCEL\130901011 UNIDAD EDUCATIVA RAUL LEONI.xlsx" xr:uid="{8EFD9D26-7A06-4213-92C7-D3F45254EE90}"/>
    <hyperlink ref="B10" r:id="rId32" display="centros nucleados- ubch-cuadernillos- listado de asistencia\CUADERNILLOS\CUADERNILLOS PETARE\CUADERILLOS PETARE EXCEL\130901013 JARDIN DE INFANCIA CARMEN VERONICA COELLO.xlsx" xr:uid="{8D76698E-AEC5-45D8-A9F8-46B88E8518D0}"/>
    <hyperlink ref="B11" r:id="rId33" display="centros nucleados- ubch-cuadernillos- listado de asistencia\CUADERNILLOS\CUADERNILLOS PETARE\CUADERILLOS PETARE EXCEL\130901014 CASA CUNA PETARE.xlsx" xr:uid="{834E7D63-80FC-4D22-A61E-D5BEC714E1E4}"/>
    <hyperlink ref="B150" r:id="rId34" display="centros nucleados- ubch-cuadernillos- listado de asistencia\CUADERNILLOS\CUADERNILLOS LEONCIO MARTINEZ\CUADERNILLOS LEONCIO MARTINEZ EXCEL\130902020 ESCUELA MUNICIPAL FRANCISCO DE MIRANDA.xlsx" xr:uid="{FE335C0E-4E34-418D-9819-2704906ECE53}"/>
    <hyperlink ref="B15" r:id="rId35" display="centros nucleados- ubch-cuadernillos- listado de asistencia\CUADERNILLOS\CUADERNILLOS PETARE\CUADERILLOS PETARE EXCEL\130901019 JARDIN DE INFANCIA AGUSTIN AVELEDO.xlsx" xr:uid="{91274FCC-57BA-41CE-87ED-0E82BDC7E828}"/>
    <hyperlink ref="B16" r:id="rId36" display="centros nucleados- ubch-cuadernillos- listado de asistencia\CUADERNILLOS\CUADERNILLOS PETARE\CUADERILLOS PETARE EXCEL\130901020 INSTITUTO MAGISTERIAL VENEZUELA.xlsx" xr:uid="{A8F13FC7-6999-487F-9855-AB600D2612F1}"/>
    <hyperlink ref="B19" r:id="rId37" display="centros nucleados- ubch-cuadernillos- listado de asistencia\CUADERNILLOS\CUADERNILLOS PETARE\CUADERILLOS PETARE EXCEL\trabajados raquel\PETARE OESTE\130901023 UNIDAD EDUCATIVA COLEGIO JUAN PABLO II.xlsx" xr:uid="{A7CF3543-025A-424C-89DB-39F25419866E}"/>
    <hyperlink ref="B21" r:id="rId38" display="centros nucleados- ubch-cuadernillos- listado de asistencia\CUADERNILLOS\CUADERNILLOS PETARE\CUADERILLOS PETARE EXCEL\trabajados raquel\PETARE OESTE\130901026 INSTITUTO EDUCATIVO CLAPAREDE.xlsx" xr:uid="{87B1E9FC-256A-44FD-9CBC-B2DA32506EED}"/>
    <hyperlink ref="B23" r:id="rId39" display="centros nucleados- ubch-cuadernillos- listado de asistencia\CUADERNILLOS\CUADERNILLOS PETARE\CUADERILLOS PETARE EXCEL\trabajados raquel\PETARE OESTE\130901028 COLEGIO NUESTRA SEÑORA DE LA GUIA.xlsx" xr:uid="{E2B3269C-9402-4752-8BC6-11CD83BBF200}"/>
    <hyperlink ref="B24" r:id="rId40" display="centros nucleados- ubch-cuadernillos- listado de asistencia\CUADERNILLOS\CUADERNILLOS PETARE\CUADERILLOS PETARE EXCEL\trabajados raquel\PETARE OESTE\130901029 ESCUELA BASICA NACIONAL COSME DAMIAN PEÑA.xlsx" xr:uid="{98073F7D-3452-4C37-BCD3-6DB434A98C17}"/>
    <hyperlink ref="B25" r:id="rId41" display="centros nucleados- ubch-cuadernillos- listado de asistencia\CUADERNILLOS\CUADERNILLOS PETARE\CUADERILLOS PETARE EXCEL\trabajados raquel\PETARE OESTE\130901030 LICEO SAN AGUSTIN.xlsx" xr:uid="{57E9CD80-9E7D-462F-A617-ED1A986C31FA}"/>
    <hyperlink ref="B26" r:id="rId42" display="centros nucleados- ubch-cuadernillos- listado de asistencia\CUADERNILLOS\CUADERNILLOS PETARE\CUADERILLOS PETARE EXCEL\trabajados raquel\PETARE OESTE\130901031 UNIDAD EDUCATIVA COLEGIO MARIA SANTISIMA.xlsx" xr:uid="{FEA151AC-95F2-4AE3-84F1-761E738FAC37}"/>
    <hyperlink ref="B27" r:id="rId43" display="centros nucleados- ubch-cuadernillos- listado de asistencia\CUADERNILLOS\CUADERNILLOS PETARE\CUADERILLOS PETARE EXCEL\trabajados raquel\PETARE OESTE\130901032 PREESCOLAR AMINTA DE MANZANILLA.xlsx" xr:uid="{FAE43BBD-4958-44FD-9246-8C59401D046C}"/>
    <hyperlink ref="B29" r:id="rId44" display="centros nucleados- ubch-cuadernillos- listado de asistencia\CUADERNILLOS\CUADERNILLOS PETARE\CUADERILLOS PETARE EXCEL\trabajados raquel\PETARE OESTE\130901034 ESCUELA NACIONAL MAGALI BURGOS DE LOPEZ.xlsx" xr:uid="{131166C7-7F06-49CF-88C4-AA33B951A589}"/>
    <hyperlink ref="B32" r:id="rId45" display="centros nucleados- ubch-cuadernillos- listado de asistencia\CUADERNILLOS\CUADERNILLOS PETARE\CUADERILLOS PETARE EXCEL\trabajados raquel\PETARE OESTE\130901038 COLEGIO UNIVERSITARIO PROFESOR LORENZO PEREZ RODRIGUEZ.xlsx" xr:uid="{184547A4-2329-4BED-93AE-BC4EF922A354}"/>
    <hyperlink ref="B33" r:id="rId46" display="centros nucleados- ubch-cuadernillos- listado de asistencia\CUADERNILLOS\CUADERNILLOS PETARE\CUADERILLOS PETARE EXCEL\trabajados raquel\PETARE OESTE\130901039 JARDIN DE INFANCIA CADAFITO.xlsx" xr:uid="{171828BC-6E3D-4F17-802F-38A4699865B1}"/>
    <hyperlink ref="B34" r:id="rId47" display="centros nucleados- ubch-cuadernillos- listado de asistencia\CUADERNILLOS\CUADERNILLOS PETARE\CUADERILLOS PETARE EXCEL\trabajados raquel\PETARE OESTE\130901040 COLEGIO SAN AGUSTIN.xlsx" xr:uid="{8AA29019-E1F1-4A0D-9C0E-B3C736E0A6F1}"/>
    <hyperlink ref="B35" r:id="rId48" display="centros nucleados- ubch-cuadernillos- listado de asistencia\CUADERNILLOS\CUADERNILLOS PETARE\CUADERILLOS PETARE EXCEL\trabajados raquel\PETARE OESTE\130901041 UNIDAD EDUCATIVA MUNICIPAL SIMON RODRIGUEZ.xlsx" xr:uid="{6C7AD002-E844-4C49-A4C5-AD68E1585A14}"/>
    <hyperlink ref="B42" r:id="rId49" display="centros nucleados- ubch-cuadernillos- listado de asistencia\CUADERNILLOS\CUADERNILLOS PETARE\CUADERILLOS PETARE EXCEL\trabajados raquel\PETARE OESTE\130901048 COLEGIO MADRE DEL DIVINO PASTOR.xlsx" xr:uid="{084AB144-5CBC-496A-9B1F-3B7ECDFD764D}"/>
    <hyperlink ref="B44" r:id="rId50" display="centros nucleados- ubch-cuadernillos- listado de asistencia\CUADERNILLOS\CUADERNILLOS PETARE\CUADERILLOS PETARE EXCEL\trabajados raquel\PETARE OESTE\130901050 COLEGIO CRUZ CARRILLO.xlsx" xr:uid="{BD044A33-F9D9-4AD3-BF60-0598D2C82E38}"/>
    <hyperlink ref="B102" r:id="rId51" display="centros nucleados- ubch-cuadernillos- listado de asistencia\CUADERNILLOS\CUADERNILLOS PETARE\CUADERILLOS PETARE EXCEL\trabajados raquel\PETARE OESTE\130901114 MINI DEPORTIVO CAMELIA DE REGGETTI.xlsx" xr:uid="{24B57428-BF1D-4196-A48B-2EA06D083969}"/>
    <hyperlink ref="B103" r:id="rId52" display="centros nucleados- ubch-cuadernillos- listado de asistencia\CUADERNILLOS\CUADERNILLOS PETARE\CUADERILLOS PETARE EXCEL\trabajados raquel\PETARE OESTE\130901115 BIBLIOTECA PUBLICA CAMPO RICO.xlsx" xr:uid="{F68458C1-923E-4AD0-81AB-6EB95275C01F}"/>
    <hyperlink ref="B104" r:id="rId53" display="centros nucleados- ubch-cuadernillos- listado de asistencia\CUADERNILLOS\CUADERNILLOS PETARE\CUADERILLOS PETARE EXCEL\trabajados raquel\PETARE OESTE\130901119 BIBLIOTECA PUBLICA PAUL HARRIS.xlsx" xr:uid="{E9622C0F-5D8D-493A-BCA0-FA7598341B58}"/>
    <hyperlink ref="B28" r:id="rId54" display="centros nucleados- ubch-cuadernillos- listado de asistencia\CUADERNILLOS\CUADERNILLOS PETARE\CUADERILLOS PETARE EXCEL\trabajados raquel\PETARE OESTE\130901033 UNIDAD EDUCATIVA PREESCOLAR AMALIVAC.xlsx" xr:uid="{61BCB657-8242-4750-8546-D7721C0A5715}"/>
    <hyperlink ref="B30" r:id="rId55" display="centros nucleados- ubch-cuadernillos- listado de asistencia\CUADERNILLOS\CUADERNILLOS PETARE\CUADERILLOS PETARE EXCEL\trabajados raquel\PETARE OESTE\130901035 CENTROS DE ESTUDIOS CECILIO ACOSTA.xlsx" xr:uid="{450D0BD5-078D-4D16-9EF5-779ADD551BBB}"/>
    <hyperlink ref="B101" r:id="rId56" display="centros nucleados- ubch-cuadernillos- listado de asistencia\CUADERNILLOS\CUADERNILLOS PETARE\CUADERILLOS PETARE EXCEL\130901113 CENTRO DE EDUCACION INICIAL PRE-ESCOLAR CINTHIA ROSEMBERG.xlsx" xr:uid="{118D8588-2756-4118-976D-9E19181BF9E7}"/>
    <hyperlink ref="B43" r:id="rId57" display="centros nucleados- ubch-cuadernillos- listado de asistencia\CUADERNILLOS\CUADERNILLOS PETARE\CUADERILLOS PETARE EXCEL\trabajados raquel\PETARE OESTE\130901049 UNIDAD EDUCATIVA  COLEGIO  SIMON BOLIVAR Y GARIBALDI.xlsx" xr:uid="{CBF6392C-B07D-46A0-9171-1F3600C1A281}"/>
    <hyperlink ref="B9" r:id="rId58" display="centros nucleados- ubch-cuadernillos- listado de asistencia\CUADERNILLOS\CUADERNILLOS PETARE\CUADERILLOS PETARE EXCEL\130901012 COLEGIO JOSE DE JESUS AROCHA.xlsx" xr:uid="{773AD253-17F4-4C31-A453-BA691068AD80}"/>
    <hyperlink ref="B17" r:id="rId59" display="centros nucleados- ubch-cuadernillos- listado de asistencia\CUADERNILLOS\CUADERNILLOS PETARE\CUADERILLOS PETARE EXCEL\130901021 ESCUELA TECNICA LEONARDO INFANTE.xlsx" xr:uid="{2B428BE7-3ECA-4613-942B-6E218A7E66E5}"/>
    <hyperlink ref="B20" r:id="rId60" display="centros nucleados- ubch-cuadernillos- listado de asistencia\CUADERNILLOS\CUADERNILLOS PETARE\CUADERILLOS PETARE EXCEL\130901025 LICEO BOLIVARIANO LINO DE CLEMENTE.xlsx" xr:uid="{61FDBC38-08D8-498B-9637-6E7063D6ED43}"/>
    <hyperlink ref="B22" r:id="rId61" display="centros nucleados- ubch-cuadernillos- listado de asistencia\CUADERNILLOS\CUADERNILLOS PETARE\CUADERILLOS PETARE EXCEL\130901027 INSTITUTO DIDACTICO ANDRES BELLO.xlsx" xr:uid="{DB0CFC6F-92E2-406D-8C0E-B1B7B4C28DB1}"/>
    <hyperlink ref="B31" r:id="rId62" display="centros nucleados- ubch-cuadernillos- listado de asistencia\CUADERNILLOS\CUADERNILLOS PETARE\CUADERILLOS PETARE EXCEL\130901036 COLEGIO MANUEL MUNOZ TEBAR.xlsx" xr:uid="{1D85E52F-5A38-4AA2-A3C1-4C4B8EFA5DB1}"/>
    <hyperlink ref="B36" r:id="rId63" display="centros nucleados- ubch-cuadernillos- listado de asistencia\CUADERNILLOS\CUADERNILLOS PETARE\CUADERILLOS PETARE EXCEL\130901042 CENTRO EDUCATIVO RECREACIONAL LUISA CACERES DE ARISMENDI.xlsx" xr:uid="{2B5FFAD5-A018-4716-95AA-A9FF188A37D7}"/>
    <hyperlink ref="B37" r:id="rId64" display="centros nucleados- ubch-cuadernillos- listado de asistencia\CUADERNILLOS\CUADERNILLOS PETARE\CUADERILLOS PETARE EXCEL\130901043 UNIVERSIDAD SANTA MARIA.xlsx" xr:uid="{DEFA210C-AE31-4ACB-A6BB-0B356A8AAD01}"/>
    <hyperlink ref="B38" r:id="rId65" display="centros nucleados- ubch-cuadernillos- listado de asistencia\CUADERNILLOS\CUADERNILLOS PETARE\CUADERILLOS PETARE EXCEL\130901044 UNIVERSIDAD METROPOLITANA.xlsx" xr:uid="{765910D8-561F-48BC-8C87-726A057D16D0}"/>
    <hyperlink ref="B39" r:id="rId66" display="centros nucleados- ubch-cuadernillos- listado de asistencia\CUADERNILLOS\CUADERNILLOS PETARE\CUADERILLOS PETARE EXCEL\130901045 CENTRO DE ORIENTACION Y EDUCACION COMUNITARIA.xlsx" xr:uid="{BDAB4F01-6405-4FC6-BFA2-ED8F87936AE1}"/>
    <hyperlink ref="B40" r:id="rId67" display="centros nucleados- ubch-cuadernillos- listado de asistencia\CUADERNILLOS\CUADERNILLOS PETARE\CUADERILLOS PETARE EXCEL\130901046 BIBLIOTECA PUBLICA PILOTO LA URBINA.xlsx" xr:uid="{607076E2-0E72-4A61-9D81-BD2BCEB7841A}"/>
    <hyperlink ref="B45" r:id="rId68" display="centros nucleados- ubch-cuadernillos- listado de asistencia\CUADERNILLOS\CUADERNILLOS PETARE\CUADERILLOS PETARE EXCEL\130901052 COLEGIO PRESIDENTE KENNEDY FE Y ALEGRIA.xlsx" xr:uid="{E6203ECC-1361-4B7B-9FAE-E3EA0368D6CC}"/>
    <hyperlink ref="B46" r:id="rId69" display="centros nucleados- ubch-cuadernillos- listado de asistencia\CUADERNILLOS\CUADERNILLOS PETARE\CUADERILLOS PETARE EXCEL\130901053 CASA COMUNITARIA JULIAN BLANCO.xlsx" xr:uid="{AEFC9EFB-A56F-46B8-A78A-F2BC6843544D}"/>
    <hyperlink ref="B51" r:id="rId70" display="centros nucleados- ubch-cuadernillos- listado de asistencia\CUADERNILLOS\CUADERNILLOS PETARE\CUADERILLOS PETARE EXCEL\130901059 UNIDAD EDUCATIVA INSTITUTO SAN LUCAS.xlsx" xr:uid="{280E9FAA-5C70-41DC-8D24-89C139D72942}"/>
    <hyperlink ref="B52" r:id="rId71" display="centros nucleados- ubch-cuadernillos- listado de asistencia\CUADERNILLOS\CUADERNILLOS PETARE\CUADERILLOS PETARE EXCEL\130901060 UNIDAD EDUCATIVA NINO JESUS DE ESCUQUE.xlsx" xr:uid="{386124CE-0A22-4F9F-8064-366EDB1C4175}"/>
    <hyperlink ref="B56" r:id="rId72" display="centros nucleados- ubch-cuadernillos- listado de asistencia\CUADERNILLOS\CUADERNILLOS PETARE\CUADERILLOS PETARE EXCEL\130901064 UNIDAD EDUCATIVA ALTERNATIVA EL CARMEN.xlsx" xr:uid="{D98CE3B7-9945-45D6-B3A9-326EA2442319}"/>
    <hyperlink ref="B58" r:id="rId73" display="centros nucleados- ubch-cuadernillos- listado de asistencia\CUADERNILLOS\CUADERNILLOS PETARE\CUADERILLOS PETARE EXCEL\130901066 UNIDAD EDUCATIVA MUNICIPAL LUIS CORREA.xlsx" xr:uid="{8D043825-02B7-4CE5-B541-2384F056344D}"/>
    <hyperlink ref="B60" r:id="rId74" display="centros nucleados- ubch-cuadernillos- listado de asistencia\CUADERNILLOS\CUADERNILLOS PETARE\CUADERILLOS PETARE EXCEL\130901068 UNIDAD EDUCATIVA NACIONAL ELISA RISKEL DOMINGUEZ.xlsx" xr:uid="{BF744268-27A0-4C2E-8389-C44D887E7F2B}"/>
    <hyperlink ref="B61" r:id="rId75" display="centros nucleados- ubch-cuadernillos- listado de asistencia\CUADERNILLOS\CUADERNILLOS PETARE\CUADERILLOS PETARE EXCEL\130901069 UNIDAD EDUCATIVA MUNICIPAL AGUSTIN AVELEDO.xlsx" xr:uid="{1C949BB7-D32F-4E3E-B6E0-8DE9E0C71D81}"/>
    <hyperlink ref="B62" r:id="rId76" display="centros nucleados- ubch-cuadernillos- listado de asistencia\CUADERNILLOS\CUADERNILLOS PETARE\CUADERILLOS PETARE EXCEL\130901070 ESCUELA NACIONAL BARTOLOME SALOM.xlsx" xr:uid="{80C6089C-826E-4418-BF9C-EE9A02B7D86A}"/>
    <hyperlink ref="B63" r:id="rId77" display="centros nucleados- ubch-cuadernillos- listado de asistencia\CUADERNILLOS\CUADERNILLOS PETARE\CUADERILLOS PETARE EXCEL\130901071 UNIDAD EDUCATIVA MUNICIPAL FRANCISCO ESPEJO.xlsx" xr:uid="{2F14B8FF-6BC8-40D7-9BC4-59152634EA7E}"/>
    <hyperlink ref="B64" r:id="rId78" display="centros nucleados- ubch-cuadernillos- listado de asistencia\CUADERNILLOS\CUADERNILLOS PETARE\CUADERILLOS PETARE EXCEL\130901073 UNIDAD EDUCATIVA MUNICIPAL GUAICAIPURO.xlsx" xr:uid="{B28F1626-3B30-4BE1-B26D-743574B972BA}"/>
    <hyperlink ref="B65" r:id="rId79" display="centros nucleados- ubch-cuadernillos- listado de asistencia\CUADERNILLOS\CUADERNILLOS PETARE\CUADERILLOS PETARE EXCEL\130901074 ESCUELA GRAN MARISCAL DE AYACUCHO.xlsx" xr:uid="{3132116B-D60A-417E-850F-F6A21DADD1D0}"/>
    <hyperlink ref="B66" r:id="rId80" display="centros nucleados- ubch-cuadernillos- listado de asistencia\CUADERNILLOS\CUADERNILLOS PETARE\CUADERILLOS PETARE EXCEL\130901075 KINDER JOSE GREGORIO MONAGAS.xlsx" xr:uid="{88946C2F-32BB-42EB-8B88-60E12DC263A0}"/>
    <hyperlink ref="B67" r:id="rId81" display="centros nucleados- ubch-cuadernillos- listado de asistencia\CUADERNILLOS\CUADERNILLOS PETARE\CUADERILLOS PETARE EXCEL\130901076 UNIDAD EDUCATIVA MUNICIPAL LISANDRO ALVARADO.xlsx" xr:uid="{6D738751-72A8-4E11-A2B0-4C463A0E4B52}"/>
    <hyperlink ref="B68" r:id="rId82" display="centros nucleados- ubch-cuadernillos- listado de asistencia\CUADERNILLOS\CUADERNILLOS PETARE\CUADERILLOS PETARE EXCEL\130901077 ESCUELA ESTADAL DON TITO SALAS.xlsx" xr:uid="{F34262CC-6EDC-4D35-BF67-BB4B1F3BD984}"/>
    <hyperlink ref="B70" r:id="rId83" display="centros nucleados- ubch-cuadernillos- listado de asistencia\CUADERNILLOS\CUADERNILLOS PETARE\CUADERILLOS PETARE EXCEL\130901079 CENTRO DE EDUCACION INICIAL CANAVERAL.xlsx" xr:uid="{8A50ED01-9054-4EB9-8540-4B5E063858A1}"/>
    <hyperlink ref="B71" r:id="rId84" display="centros nucleados- ubch-cuadernillos- listado de asistencia\CUADERNILLOS\CUADERNILLOS PETARE\CUADERILLOS PETARE EXCEL\130901080 JARDIN DE INFANCIA AQUILES NAZOA.xlsx" xr:uid="{D9F092F8-C094-4F15-9BD0-CCBC9C35E1D2}"/>
    <hyperlink ref="B72" r:id="rId85" display="centros nucleados- ubch-cuadernillos- listado de asistencia\CUADERNILLOS\CUADERNILLOS PETARE\CUADERILLOS PETARE EXCEL\130901081 CASA DE LA CULTURA JOSE FELIX RIBAS.xlsx" xr:uid="{C55C0D2B-4104-4211-B5D0-F240C875801D}"/>
    <hyperlink ref="B73" r:id="rId86" display="centros nucleados- ubch-cuadernillos- listado de asistencia\CUADERNILLOS\CUADERNILLOS PETARE\CUADERILLOS PETARE EXCEL\130901082 TECNICA.TITO SPORT.xlsx" xr:uid="{DBB325ED-AC87-4277-B29D-0EE2B1338519}"/>
    <hyperlink ref="B75" r:id="rId87" display="centros nucleados- ubch-cuadernillos- listado de asistencia\CUADERNILLOS\CUADERNILLOS PETARE\CUADERILLOS PETARE EXCEL\130901084 ESCUELA MUNICIPAL COROMOTO.xlsx" xr:uid="{85B5CB68-0344-4D9B-8875-F2324066BEB7}"/>
    <hyperlink ref="B76" r:id="rId88" display="centros nucleados- ubch-cuadernillos- listado de asistencia\CUADERNILLOS\CUADERNILLOS PETARE\CUADERILLOS PETARE EXCEL\130901086 BIBLIOTECA JOSE FELIX RIBAS.xlsx" xr:uid="{0669A092-C0E7-4CD7-83E0-1CF442FFFBC7}"/>
    <hyperlink ref="B77" r:id="rId89" display="centros nucleados- ubch-cuadernillos- listado de asistencia\CUADERNILLOS\CUADERNILLOS PETARE\CUADERILLOS PETARE EXCEL\130901087 UNIDAD EDUCATIVA MUNICIPAL ABAJO CADENAS.xlsx" xr:uid="{DAB3510B-F437-4AAC-A46F-3AC835FD23B7}"/>
    <hyperlink ref="B78" r:id="rId90" display="centros nucleados- ubch-cuadernillos- listado de asistencia\CUADERNILLOS\CUADERNILLOS PETARE\CUADERILLOS PETARE EXCEL\130901088 UNIDAD EDUCATIVA ESTADAL 12 DE FEBRERO.xlsx" xr:uid="{01709D68-6CAF-4A79-BBE7-C4FA38CE2630}"/>
    <hyperlink ref="B80" r:id="rId91" display="centros nucleados- ubch-cuadernillos- listado de asistencia\CUADERNILLOS\CUADERNILLOS PETARE\CUADERILLOS PETARE EXCEL\130901091 ESCUELA BASICA NACIONAL . ANTONIO ORDONEZ.xlsx" xr:uid="{DF609EFC-E824-40FD-AC0D-50F2F5882692}"/>
    <hyperlink ref="B82" r:id="rId92" display="centros nucleados- ubch-cuadernillos- listado de asistencia\CUADERNILLOS\CUADERNILLOS PETARE\CUADERILLOS PETARE EXCEL\130901093 COLEGIO SAN JOSE.xlsx" xr:uid="{905E17F6-ACE3-4B46-910E-0620211075F3}"/>
    <hyperlink ref="B83" r:id="rId93" display="centros nucleados- ubch-cuadernillos- listado de asistencia\CUADERNILLOS\CUADERNILLOS PETARE\CUADERILLOS PETARE EXCEL\130901094 ESCUELA BASICA ARMANDO CASTILLO PLAZA.xlsx" xr:uid="{7AED9A38-15E9-4E8C-ADF3-422A184E6EDF}"/>
    <hyperlink ref="B84" r:id="rId94" display="centros nucleados- ubch-cuadernillos- listado de asistencia\CUADERNILLOS\CUADERNILLOS PETARE\CUADERILLOS PETARE EXCEL\130901095 COLEGIO ARMANDO REVERON.xlsx" xr:uid="{216E33E8-FE88-4C20-A0B3-AC7D271B1529}"/>
    <hyperlink ref="B87" r:id="rId95" display="centros nucleados- ubch-cuadernillos- listado de asistencia\CUADERNILLOS\CUADERNILLOS PETARE\CUADERILLOS PETARE EXCEL\130901098 UNIDAD EDUCATIVA MUNICIPAL ROMULO GALLEGOS.xlsx" xr:uid="{EDE311D7-E828-4903-A1F0-DDBDBF86B276}"/>
    <hyperlink ref="B88" r:id="rId96" display="centros nucleados- ubch-cuadernillos- listado de asistencia\CUADERNILLOS\CUADERNILLOS PETARE\CUADERILLOS PETARE EXCEL\130901099 UNIDAD EDUCATIVA NACIONAL LICEO MARIANO PICON SALAS.xlsx" xr:uid="{D6BEC74E-5BB9-4BF7-83D4-C49BF1F2F2D1}"/>
    <hyperlink ref="B89" r:id="rId97" display="centros nucleados- ubch-cuadernillos- listado de asistencia\CUADERNILLOS\CUADERNILLOS PETARE\CUADERILLOS PETARE EXCEL\130901100 ESCUELA MUNICIPAL FERMIN TORO.xlsx" xr:uid="{50B8A2ED-D93A-4634-AA74-CC9A3B85D215}"/>
    <hyperlink ref="B90" r:id="rId98" display="centros nucleados- ubch-cuadernillos- listado de asistencia\CUADERNILLOS\CUADERNILLOS PETARE\CUADERILLOS PETARE EXCEL\130901102 ESCUELA BASICA PRESBITERO MANUEL AGUIRRE ELORRIAGA.xlsx" xr:uid="{75AC58A6-205B-4A6E-80E1-E63702C5B53E}"/>
    <hyperlink ref="B91" r:id="rId99" display="centros nucleados- ubch-cuadernillos- listado de asistencia\CUADERNILLOS\CUADERNILLOS PETARE\CUADERILLOS PETARE EXCEL\130901103 COLEGIO JESUS MAESTRO.xlsx" xr:uid="{46179F6B-AB0C-4B1B-B797-F263078FBEB2}"/>
    <hyperlink ref="B92" r:id="rId100" display="centros nucleados- ubch-cuadernillos- listado de asistencia\CUADERNILLOS\CUADERNILLOS PETARE\CUADERILLOS PETARE EXCEL\130901104 CENTRO DE EDUCACION INICIAL ELVIRA PARILLI DE SENIOR.xlsx" xr:uid="{E85F4FF6-504F-4712-A1D5-031E1A87BCF6}"/>
    <hyperlink ref="B93" r:id="rId101" display="centros nucleados- ubch-cuadernillos- listado de asistencia\CUADERNILLOS\CUADERNILLOS PETARE\CUADERILLOS PETARE EXCEL\130901105 ESCUELA  ROCA VIVA.xlsx" xr:uid="{7A57ADEA-49DE-451F-9BF8-F911F810619C}"/>
    <hyperlink ref="B94" r:id="rId102" display="centros nucleados- ubch-cuadernillos- listado de asistencia\CUADERNILLOS\CUADERNILLOS PETARE\CUADERILLOS PETARE EXCEL\130901106 UNIDAD EDUCATIVA MUNICIPAL CECILIO ACOSTA.xlsx" xr:uid="{F1EB687A-77CA-40F7-B306-BC1B41385C49}"/>
    <hyperlink ref="B95" r:id="rId103" display="centros nucleados- ubch-cuadernillos- listado de asistencia\CUADERNILLOS\CUADERNILLOS PETARE\CUADERILLOS PETARE EXCEL\130901107 ESCUELA MUNICIPAL 5 DE JULIO.xlsx" xr:uid="{C22C75C7-073A-43DF-95F4-B0B35FA0108B}"/>
    <hyperlink ref="B96" r:id="rId104" display="centros nucleados- ubch-cuadernillos- listado de asistencia\CUADERNILLOS\CUADERNILLOS PETARE\CUADERILLOS PETARE EXCEL\130901108 ESCUELA ESTADO BARINAS.xlsx" xr:uid="{65E57907-490A-489C-BDC7-100615F061F1}"/>
    <hyperlink ref="B97" r:id="rId105" display="centros nucleados- ubch-cuadernillos- listado de asistencia\CUADERNILLOS\CUADERNILLOS PETARE\CUADERILLOS PETARE EXCEL\130901109 MODULO DE BARRIO ADENTRO CECILIO ACOSTA.xlsx" xr:uid="{8391D6E7-CC0F-41AF-9A3C-C081F90DFD9D}"/>
    <hyperlink ref="B100" r:id="rId106" display="centros nucleados- ubch-cuadernillos- listado de asistencia\CUADERNILLOS\CUADERNILLOS PETARE\CUADERILLOS PETARE EXCEL\130901112 INSTITUTO NACIONAL DE CAPACITACION SOCIALISTA.xlsx" xr:uid="{23163D54-F1F9-4D5E-A6C5-C1EB6382CA9F}"/>
    <hyperlink ref="B105" r:id="rId107" display="centros nucleados- ubch-cuadernillos- listado de asistencia\CUADERNILLOS\CUADERNILLOS PETARE\CUADERILLOS PETARE EXCEL\130901123 UNIDAD EDUCATIVA ENRIQUE DE OSSO.xlsx" xr:uid="{1237A5B4-5992-4ADD-B179-7AF881F52FBC}"/>
    <hyperlink ref="B106" r:id="rId108" display="centros nucleados- ubch-cuadernillos- listado de asistencia\CUADERNILLOS\CUADERNILLOS PETARE\CUADERILLOS PETARE EXCEL\130901126 UNIDAD EDUCATIVA PRIVADA MIGUEL SURIAGA.xlsx" xr:uid="{1C7F2E34-302B-4513-AE49-6C7F9DB87E1A}"/>
    <hyperlink ref="B107" r:id="rId109" display="centros nucleados- ubch-cuadernillos- listado de asistencia\CUADERNILLOS\CUADERNILLOS PETARE\CUADERILLOS PETARE EXCEL\130901127 PRE-ESCOLAR ADELA DE CALVANI OCASIS.xlsx" xr:uid="{67099F70-3F34-4E05-862D-AC8CF548EBCE}"/>
    <hyperlink ref="B108" r:id="rId110" display="centros nucleados- ubch-cuadernillos- listado de asistencia\CUADERNILLOS\CUADERNILLOS PETARE\CUADERILLOS PETARE EXCEL\130901128 CANCHA ASOCIACION DE VECINOS URBANIZACION EL LLANITO.xlsx" xr:uid="{0E5900C9-8089-42B0-9F88-17522970FEE6}"/>
    <hyperlink ref="B109" r:id="rId111" display="centros nucleados- ubch-cuadernillos- listado de asistencia\CUADERNILLOS\CUADERNILLOS PETARE\CUADERILLOS PETARE EXCEL\130901129 PRE-ESCOLAR DON BOSCO.xlsx" xr:uid="{7789EB81-9423-4F42-8E35-634F0C217498}"/>
    <hyperlink ref="B110" r:id="rId112" display="centros nucleados- ubch-cuadernillos- listado de asistencia\CUADERNILLOS\CUADERNILLOS PETARE\CUADERILLOS PETARE EXCEL\130901130 CANCHA TECHADA LA BOMBILLA SECTOR 3.xlsx" xr:uid="{7DF62313-2781-4D18-8FD8-396D10B2ECA8}"/>
    <hyperlink ref="B111" r:id="rId113" display="centros nucleados- ubch-cuadernillos- listado de asistencia\CUADERNILLOS\CUADERNILLOS PETARE\CUADERILLOS PETARE EXCEL\130901131 UNIDAD EDUCATIVA MUNICIPAL ROMULO BETANCOURT.xlsx" xr:uid="{1F321950-4B11-4C9C-9076-CF020A0E3945}"/>
    <hyperlink ref="B112" r:id="rId114" display="centros nucleados- ubch-cuadernillos- listado de asistencia\CUADERNILLOS\CUADERNILLOS PETARE\CUADERILLOS PETARE EXCEL\130901132 ESCUELA BASICA BARRIO NUEVO.xlsx" xr:uid="{E2CBA21E-A8C5-4010-8C8F-586002D53A22}"/>
    <hyperlink ref="B113" r:id="rId115" display="centros nucleados- ubch-cuadernillos- listado de asistencia\CUADERNILLOS\CUADERNILLOS PETARE\CUADERILLOS PETARE EXCEL\130901133 CASA COMUNAL ANTONIO JOSE DE SUCRE.xlsx" xr:uid="{204A3C5C-741D-42B4-A08A-962B72510469}"/>
    <hyperlink ref="B115" r:id="rId116" display="centros nucleados- ubch-cuadernillos- listado de asistencia\CUADERNILLOS\CUADERNILLOS PETARE\CUADERILLOS PETARE EXCEL\130901136 CASA COMUNAL ALCABALA.xlsx" xr:uid="{470F2995-DDED-4763-9AEA-F1FBB6580563}"/>
    <hyperlink ref="B116" r:id="rId117" display="centros nucleados- ubch-cuadernillos- listado de asistencia\CUADERNILLOS\CUADERNILLOS PETARE\CUADERILLOS PETARE EXCEL\130901134 BIBLIOTECA MISA INFANTE.xlsx" xr:uid="{CE3C6176-0CBA-49B9-B55A-18B3462FA0EF}"/>
    <hyperlink ref="B117" r:id="rId118" display="centros nucleados- ubch-cuadernillos- listado de asistencia\CUADERNILLOS\CUADERNILLOS PETARE\CUADERILLOS PETARE EXCEL\130901139 CANCHA DEL BARRIO METROPOLITANO.xlsx" xr:uid="{653F4640-5D8E-403C-9C38-D47D0F13C3D7}"/>
    <hyperlink ref="B118" r:id="rId119" display="centros nucleados- ubch-cuadernillos- listado de asistencia\CUADERNILLOS\CUADERNILLOS PETARE\CUADERILLOS PETARE EXCEL\130901140 KINDER LAS CASITAS.xlsx" xr:uid="{90F4BAF1-4B90-47A9-87AE-7B74FF26CE03}"/>
    <hyperlink ref="B119" r:id="rId120" display="centros nucleados- ubch-cuadernillos- listado de asistencia\CUADERNILLOS\CUADERNILLOS PETARE\CUADERILLOS PETARE EXCEL\130901141 ESCUELA BASICA EXPERIMENTAL LABORAL MUNICIPAL DOCTOR PASTOR OROPEZA.xlsx" xr:uid="{89682422-8A5F-46D5-91F8-C6F4923BFC3C}"/>
    <hyperlink ref="B120" r:id="rId121" display="centros nucleados- ubch-cuadernillos- listado de asistencia\CUADERNILLOS\CUADERNILLOS PETARE\CUADERILLOS PETARE EXCEL\130901142 COOPERATIVA ZONA 3.xlsx" xr:uid="{4415DB42-E95E-4E2F-AA05-0BFA80D6456F}"/>
    <hyperlink ref="B121" r:id="rId122" display="centros nucleados- ubch-cuadernillos- listado de asistencia\CUADERNILLOS\CUADERNILLOS PETARE\CUADERILLOS PETARE EXCEL\130901144 COOPERATIVA 12 DE OCTUBRE.xlsx" xr:uid="{1210FA12-4D5C-4CC1-9348-2167AF1BB122}"/>
    <hyperlink ref="B122" r:id="rId123" display="centros nucleados- ubch-cuadernillos- listado de asistencia\CUADERNILLOS\CUADERNILLOS PETARE\CUADERILLOS PETARE EXCEL\130901146 PREESCOLAR DOÑA CARMEN.xlsx" xr:uid="{4A01CFE4-17CF-4095-ABB2-F1C2558F0D8C}"/>
    <hyperlink ref="B123" r:id="rId124" display="centros nucleados- ubch-cuadernillos- listado de asistencia\CUADERNILLOS\CUADERNILLOS PETARE\CUADERILLOS PETARE EXCEL\130901148 CENTRO EDUCACION INICIAL NACIONAL PEDRO ZARAZO.xlsx" xr:uid="{B8958295-7994-4E7F-B78F-D1B27C6D6898}"/>
    <hyperlink ref="B124" r:id="rId125" display="centros nucleados- ubch-cuadernillos- listado de asistencia\CUADERNILLOS\CUADERNILLOS PETARE\CUADERILLOS PETARE EXCEL\130901151 CENTRO DE EDUCACION INICIAL ESTADAL EZEQUIEL ZAMORA.xlsx" xr:uid="{E4C8FB03-6549-4C35-BBC7-4736DFD71C5D}"/>
    <hyperlink ref="B125" r:id="rId126" display="centros nucleados- ubch-cuadernillos- listado de asistencia\CUADERNILLOS\CUADERNILLOS PETARE\CUADERILLOS PETARE EXCEL\130901152 PREESCOLAR MIRIAM ACUÑA.xlsx" xr:uid="{D37707BA-1858-4128-A1E3-95BA7271D9CF}"/>
    <hyperlink ref="B126" r:id="rId127" display="centros nucleados- ubch-cuadernillos- listado de asistencia\CUADERNILLOS\CUADERNILLOS PETARE\CUADERILLOS PETARE EXCEL\130901153 PREESCOLAR MANANTIAL.xlsx" xr:uid="{50EC047F-0453-4BAA-B78F-7380CD6CA67B}"/>
    <hyperlink ref="B127" r:id="rId128" display="centros nucleados- ubch-cuadernillos- listado de asistencia\CUADERNILLOS\CUADERNILLOS PETARE\CUADERILLOS PETARE EXCEL\130901155 DESARROLLO URBANISTICO CIUDAD LEBRUN.xlsx" xr:uid="{D6EFCA7F-8898-4875-A076-9C17C297529A}"/>
    <hyperlink ref="B128" r:id="rId129" display="centros nucleados- ubch-cuadernillos- listado de asistencia\CUADERNILLOS\CUADERNILLOS PETARE\CUADERILLOS PETARE EXCEL\130901156 DESARROLLO URBANISTICO LA URBINA.xlsx" xr:uid="{FA3CD9EC-9521-419B-B581-E54206D41E03}"/>
    <hyperlink ref="B129" r:id="rId130" display="centros nucleados- ubch-cuadernillos- listado de asistencia\CUADERNILLOS\CUADERNILLOS PETARE\CUADERILLOS PETARE EXCEL\130901157 INSTITUTO UNIVERSITARIO JESUS OBRERO.xlsx" xr:uid="{228A1EC3-8397-488A-B793-90C3FC35F69E}"/>
    <hyperlink ref="B130" r:id="rId131" display="centros nucleados- ubch-cuadernillos- listado de asistencia\CUADERNILLOS\CUADERNILLOS PETARE\CUADERILLOS PETARE EXCEL\130901158 CENTRO DE VOTACION VISTA HERMOSA.xlsx" xr:uid="{84A157DE-7CF5-4958-A452-B837AB64E85A}"/>
    <hyperlink ref="B132" r:id="rId132" display="centros nucleados- ubch-cuadernillos- listado de asistencia\CUADERNILLOS\CUADERNILLOS PETARE\CUADERILLOS PETARE EXCEL\130901160 CASA DE LA CULTURA BARBARO RIVAS.xlsx" xr:uid="{A31A874D-51D6-44E7-9D79-3A83B05B3A24}"/>
    <hyperlink ref="B133" r:id="rId133" display="centros nucleados- ubch-cuadernillos- listado de asistencia\CUADERNILLOS\CUADERNILLOS PETARE\CUADERILLOS PETARE EXCEL\130901161 CENTRO DE ORIENTACION FAMILIAR ANA SOTO.xlsx" xr:uid="{A97C0213-5A80-40BF-B96C-75C15679F612}"/>
    <hyperlink ref="B134" r:id="rId134" display="centros nucleados- ubch-cuadernillos- listado de asistencia\CUADERNILLOS\CUADERNILLOS PETARE\CUADERILLOS PETARE EXCEL\130901162 CENTRO DE EDUCACION INICIAL ANTONIO ORDOÑEZ.xlsx" xr:uid="{A65CB13A-9005-4D76-BF32-97CA92B5070B}"/>
    <hyperlink ref="B135" r:id="rId135" display="centros nucleados- ubch-cuadernillos- listado de asistencia\CUADERNILLOS\CUADERNILLOS LEONCIO MARTINEZ\CUADERNILLOS LEONCIO MARTINEZ EXCEL\130902001 UNIDAD EDUCATIVA NACIONAL MARTINEZ CENTENO.xlsx" xr:uid="{2CB3B69E-8F0A-4C64-9829-02AD052EBEF2}"/>
    <hyperlink ref="B136" r:id="rId136" display="centros nucleados- ubch-cuadernillos- listado de asistencia\CUADERNILLOS\CUADERNILLOS LEONCIO MARTINEZ\CUADERNILLOS LEONCIO MARTINEZ EXCEL\130902002 UNIDAD  EDUCATIVA COLEGIO SANTA GEMA.xlsx" xr:uid="{C5B8E7D2-4115-482F-A87F-05877EE43CA7}"/>
    <hyperlink ref="B137" r:id="rId137" display="centros nucleados- ubch-cuadernillos- listado de asistencia\CUADERNILLOS\CUADERNILLOS LEONCIO MARTINEZ\CUADERNILLOS LEONCIO MARTINEZ EXCEL\130902003 INSTITUTO MARIA MICAELA.xlsx" xr:uid="{72B05C2D-846B-4954-B1F1-2A3A5A98917E}"/>
    <hyperlink ref="B138" r:id="rId138" display="centros nucleados- ubch-cuadernillos- listado de asistencia\CUADERNILLOS\CUADERNILLOS LEONCIO MARTINEZ\CUADERNILLOS LEONCIO MARTINEZ EXCEL\130902005 COLEGIO PATRIA.xlsx" xr:uid="{92BE455D-E21A-417E-ADEC-AB87E0E6E1EB}"/>
    <hyperlink ref="B139" r:id="rId139" display="centros nucleados- ubch-cuadernillos- listado de asistencia\CUADERNILLOS\CUADERNILLOS LEONCIO MARTINEZ\CUADERNILLOS LEONCIO MARTINEZ EXCEL\130902007 INSTITUTO DE NUEVAS PROFESIONES.xlsx" xr:uid="{F8A51B9A-ED6F-40F6-B477-C24DAFB99273}"/>
    <hyperlink ref="B140" r:id="rId140" display="centros nucleados- ubch-cuadernillos- listado de asistencia\CUADERNILLOS\CUADERNILLOS LEONCIO MARTINEZ\CUADERNILLOS LEONCIO MARTINEZ EXCEL\130902008 COLEGIO MARIA INMACULADA.xlsx" xr:uid="{77413021-141F-4482-8D78-1244125FDAE5}"/>
    <hyperlink ref="B141" r:id="rId141" display="centros nucleados- ubch-cuadernillos- listado de asistencia\CUADERNILLOS\CUADERNILLOS LEONCIO MARTINEZ\CUADERNILLOS LEONCIO MARTINEZ EXCEL\130902009 COLEGIO MADRE EMILIA.xlsx" xr:uid="{96C8D91D-CDBB-4A6F-8C13-47A417E06577}"/>
    <hyperlink ref="B142" r:id="rId142" display="centros nucleados- ubch-cuadernillos- listado de asistencia\CUADERNILLOS\CUADERNILLOS LEONCIO MARTINEZ\CUADERNILLOS LEONCIO MARTINEZ EXCEL\130902011 INSTITUTO NUESTRA SEÑORA DE FATIMA.xlsx" xr:uid="{AFD206C9-814F-4078-9CC0-3D582E1322E4}"/>
    <hyperlink ref="B143" r:id="rId143" display="centros nucleados- ubch-cuadernillos- listado de asistencia\CUADERNILLOS\CUADERNILLOS LEONCIO MARTINEZ\CUADERNILLOS LEONCIO MARTINEZ EXCEL\130902012 PREESCOLAR EUGENIA RABASCO.xlsx" xr:uid="{F0C80C45-DCE1-4608-8B0C-4B5978A7D703}"/>
    <hyperlink ref="B144" r:id="rId144" display="centros nucleados- ubch-cuadernillos- listado de asistencia\CUADERNILLOS\CUADERNILLOS LEONCIO MARTINEZ\CUADERNILLOS LEONCIO MARTINEZ EXCEL\130902013 COLEGIO ELENA DE BUENO.xlsx" xr:uid="{789ECBE1-5EA3-438E-A382-C2562BB751CA}"/>
    <hyperlink ref="B145" r:id="rId145" display="centros nucleados- ubch-cuadernillos- listado de asistencia\CUADERNILLOS\CUADERNILLOS LEONCIO MARTINEZ\CUADERNILLOS LEONCIO MARTINEZ EXCEL\130902014 COLEGIO RODRIGUEZ PAZ.xlsx" xr:uid="{DA41B1EE-C1FA-4604-BD5C-90A5C8621ADC}"/>
    <hyperlink ref="B146" r:id="rId146" display="centros nucleados- ubch-cuadernillos- listado de asistencia\CUADERNILLOS\CUADERNILLOS LEONCIO MARTINEZ\CUADERNILLOS LEONCIO MARTINEZ EXCEL\130902015 ESCUELA NACIONAL RICARDO ZULUAGA.xlsx" xr:uid="{5710A0A9-8DD0-4D98-B90A-14843A4F0B06}"/>
    <hyperlink ref="B147" r:id="rId147" display="centros nucleados- ubch-cuadernillos- listado de asistencia\CUADERNILLOS\CUADERNILLOS LEONCIO MARTINEZ\CUADERNILLOS LEONCIO MARTINEZ EXCEL\130902016 COLEGIO AMERICO VESPUCIO.xlsx" xr:uid="{D053241B-0DF8-47A5-890B-9F5EC4F43E67}"/>
    <hyperlink ref="B148" r:id="rId148" display="centros nucleados- ubch-cuadernillos- listado de asistencia\CUADERNILLOS\CUADERNILLOS LEONCIO MARTINEZ\CUADERNILLOS LEONCIO MARTINEZ EXCEL\130902018 UNIDAD EDUCATIVA EXPERIMENTAL NACIONAL LUIS BELTRAN PRIETO FIGUEROA.xlsx" xr:uid="{00265317-4F10-4D2D-9813-7AAB0E41E1E4}"/>
    <hyperlink ref="B149" r:id="rId149" display="centros nucleados- ubch-cuadernillos- listado de asistencia\CUADERNILLOS\CUADERNILLOS LEONCIO MARTINEZ\CUADERNILLOS LEONCIO MARTINEZ EXCEL\130902019 COLEGIO MARIA AUXILIADORA.xlsx" xr:uid="{BEDCCF89-4992-4B74-8768-C0BEB74C8D70}"/>
    <hyperlink ref="B151" r:id="rId150" display="centros nucleados- ubch-cuadernillos- listado de asistencia\CUADERNILLOS\CUADERNILLOS LEONCIO MARTINEZ\CUADERNILLOS LEONCIO MARTINEZ EXCEL\130902021 INSTITUTO MEJORAMIENTO PROFESIONAL DEL MAGISTERIO.xlsx" xr:uid="{CA463140-E759-40A9-BD51-E7F883485480}"/>
    <hyperlink ref="B152" r:id="rId151" display="centros nucleados- ubch-cuadernillos- listado de asistencia\CUADERNILLOS\CUADERNILLOS LEONCIO MARTINEZ\CUADERNILLOS LEONCIO MARTINEZ EXCEL\130902022 COLEGIO FRANCIA.xlsx" xr:uid="{F3BE2C5C-53BA-4A0B-98DD-AB7A61E14C56}"/>
    <hyperlink ref="B153" r:id="rId152" display="centros nucleados- ubch-cuadernillos- listado de asistencia\CUADERNILLOS\CUADERNILLOS LEONCIO MARTINEZ\CUADERNILLOS LEONCIO MARTINEZ EXCEL\130902024 ESCUELA TECNICA POPULAR DON BOSCO.xlsx" xr:uid="{E343CD68-F17E-466B-AF0B-9BAE499DC10A}"/>
    <hyperlink ref="B154" r:id="rId153" display="centros nucleados- ubch-cuadernillos- listado de asistencia\CUADERNILLOS\CUADERNILLOS LEONCIO MARTINEZ\CUADERNILLOS LEONCIO MARTINEZ EXCEL\130902025 LICEO JUAN BAUTISTA PLAZA.xlsx" xr:uid="{D92FE16C-3974-4F8E-AC1F-2F16517F3083}"/>
    <hyperlink ref="B155" r:id="rId154" display="centros nucleados- ubch-cuadernillos- listado de asistencia\CUADERNILLOS\CUADERNILLOS LEONCIO MARTINEZ\CUADERNILLOS LEONCIO MARTINEZ EXCEL\130902026 UNIDAD EDUCATIVA ESTADAL MARIA ANGELICA LUSINCHI.xlsx" xr:uid="{E88C8360-3AFF-4928-AD9B-DE5893E85D48}"/>
    <hyperlink ref="B156" r:id="rId155" display="centros nucleados- ubch-cuadernillos- listado de asistencia\CUADERNILLOS\CUADERNILLOS LEONCIO MARTINEZ\CUADERNILLOS LEONCIO MARTINEZ EXCEL\130902027 CENTRO DE EDUCACIÓN INICIAL BASE AÉREA GENERALISIMO FRANCISCO DE MIRANDA.xlsx" xr:uid="{DF5A1765-B9D2-4EFB-9307-0521CEA0E6BB}"/>
    <hyperlink ref="B157" r:id="rId156" display="centros nucleados- ubch-cuadernillos- listado de asistencia\CUADERNILLOS\CUADERNILLOS LEONCIO MARTINEZ\CUADERNILLOS LEONCIO MARTINEZ EXCEL\TRABAJADOS POR RAQUEL\130902028 CENTRO DE FORMACION SOCIALISTA LOS RUICES.xlsx" xr:uid="{6BBC1481-0574-470F-B0CC-A3B0B8AC256F}"/>
    <hyperlink ref="B158" r:id="rId157" display="centros nucleados- ubch-cuadernillos- listado de asistencia\CUADERNILLOS\CUADERNILLOS LEONCIO MARTINEZ\CUADERNILLOS LEONCIO MARTINEZ EXCEL\130902030 ESCUELA NACIONAL DE HACIENDA PUBLICA.xlsx" xr:uid="{D414FEEE-221C-42B0-B4EB-4ABE0E38A7E6}"/>
    <hyperlink ref="B159" r:id="rId158" display="centros nucleados- ubch-cuadernillos- listado de asistencia\CUADERNILLOS\CUADERNILLOS CAUCAGUITA\CUADERNILLOS CAUCAGUITA EXCEL\130903001 CENTRO MARITIMO DE VENEZUELA.xlsx" xr:uid="{BFB8E759-C14B-4B6F-B14E-43ECADAFBA22}"/>
    <hyperlink ref="B160" r:id="rId159" display="centros nucleados- ubch-cuadernillos- listado de asistencia\CUADERNILLOS\CUADERNILLOS CAUCAGUITA\CUADERNILLOS CAUCAGUITA EXCEL\130903002 UNIDAD EDUCATIVA MUNICIPAL JOSE ANTONIO CALCAÑO.xlsx" xr:uid="{5DBFEE49-5E71-4D77-AA01-B7CD46F4DCB0}"/>
    <hyperlink ref="B161" r:id="rId160" display="centros nucleados- ubch-cuadernillos- listado de asistencia\CUADERNILLOS\CUADERNILLOS CAUCAGUITA\CUADERNILLOS CAUCAGUITA EXCEL\130903003 ESCUELA MUNICIPAL ANTONIO JOSE DE SUCRE.xlsx" xr:uid="{121C1464-C97E-49AE-9BB5-939BBA2F5FDB}"/>
    <hyperlink ref="B162" r:id="rId161" display="centros nucleados- ubch-cuadernillos- listado de asistencia\CUADERNILLOS\CUADERNILLOS CAUCAGUITA\CUADERNILLOS CAUCAGUITA EXCEL\130903004 ESCUELA ESTADAL BASICA NEGRO PRIMERO II.xlsx" xr:uid="{A1E2EF54-542D-4CC8-BF31-5C1EE364FAA2}"/>
    <hyperlink ref="B163" r:id="rId162" display="centros nucleados- ubch-cuadernillos- listado de asistencia\CUADERNILLOS\CUADERNILLOS CAUCAGUITA\CUADERNILLOS CAUCAGUITA EXCEL\130903005 LICEO NEGRO PRIMERO.xlsx" xr:uid="{425AC1B4-5DA1-4272-BAD7-925D6E20E476}"/>
    <hyperlink ref="B164" r:id="rId163" display="centros nucleados- ubch-cuadernillos- listado de asistencia\CUADERNILLOS\CUADERNILLOS CAUCAGUITA\CUADERNILLOS CAUCAGUITA EXCEL\130903006 GRUPO ESCOLAR DOCTOR JOSE MARIA VARGAS.xlsx" xr:uid="{29D007FF-F7F6-4540-9F8C-3EDEF5A19642}"/>
    <hyperlink ref="B165" r:id="rId164" display="centros nucleados- ubch-cuadernillos- listado de asistencia\CUADERNILLOS\CUADERNILLOS CAUCAGUITA\CUADERNILLOS CAUCAGUITA EXCEL\130903007 UNIDAD EDUCATIVA FE Y ALEGRIA PADRE JOAQUIN LOPEZ.xlsx" xr:uid="{395CCBC3-9EAE-4889-B3F5-35F6576E2CA3}"/>
    <hyperlink ref="B166" r:id="rId165" display="centros nucleados- ubch-cuadernillos- listado de asistencia\CUADERNILLOS\CUADERNILLOS CAUCAGUITA\CUADERNILLOS CAUCAGUITA EXCEL\130903009 FUNDACION NACIONAL EL NINO SIMON CENTRO EDUCACION INICIAL LAS AVEJITAS.xlsx" xr:uid="{ADB25710-BE14-428D-8090-29B0C8539883}"/>
    <hyperlink ref="B167" r:id="rId166" display="centros nucleados- ubch-cuadernillos- listado de asistencia\CUADERNILLOS\CUADERNILLOS CAUCAGUITA\CUADERNILLOS CAUCAGUITA EXCEL\130903012 CENTRO DE ATENCION INTEGRAL CIUDADANO.xlsx" xr:uid="{9BBE83D1-57B2-43CC-A860-094870A4B1CC}"/>
    <hyperlink ref="B168" r:id="rId167" display="centros nucleados- ubch-cuadernillos- listado de asistencia\CUADERNILLOS\CUADERNILLOS CAUCAGUITA\CUADERNILLOS CAUCAGUITA EXCEL\130903013 UNIDAD EDUCATIVA NACIONAL TURUMO.xlsx" xr:uid="{2CBFAC4F-1682-4771-BD8E-94479852B3EC}"/>
    <hyperlink ref="B169" r:id="rId168" display="centros nucleados- ubch-cuadernillos- listado de asistencia\CUADERNILLOS\CUADERNILLOS CAUCAGUITA\CUADERNILLOS CAUCAGUITA EXCEL\130903014 ESCUELA BASICA NACIONAL LICEO JOSE ANTONIO CALCAÑO.xlsx" xr:uid="{D2077248-32B6-4C1A-94CD-3DB76DD01223}"/>
    <hyperlink ref="B170" r:id="rId169" display="centros nucleados- ubch-cuadernillos- listado de asistencia\CUADERNILLOS\CUADERNILLOS CAUCAGUITA\CUADERNILLOS CAUCAGUITA EXCEL\130903017 DOÑA MENCA DE LEONI.xlsx" xr:uid="{404E227D-FC00-4430-9F59-31BD0B0CA1A8}"/>
    <hyperlink ref="B171" r:id="rId170" display="centros nucleados- ubch-cuadernillos- listado de asistencia\CUADERNILLOS\CUADERNILLOS CAUCAGUITA\CUADERNILLOS CAUCAGUITA EXCEL\130903018 FUNDACION ECOLOGICA EL VENADO VERDE.xlsx" xr:uid="{14CE6639-D1AC-45E8-8ECA-673AAA02281C}"/>
    <hyperlink ref="B172" r:id="rId171" display="centros nucleados- ubch-cuadernillos- listado de asistencia\CUADERNILLOS\CUADERNILLOS CAUCAGUITA\CUADERNILLOS CAUCAGUITA EXCEL\130903019 CENTRO DE VOTACION COMANDANTE ETERNO HUGO CHAVEZ.xlsx" xr:uid="{D19AD575-8A55-49C8-AAA4-C14E922AB904}"/>
    <hyperlink ref="B173" r:id="rId172" display="centros nucleados- ubch-cuadernillos- listado de asistencia\CUADERNILLOS\CUADERNILLOS CAUCAGUITA\CUADERNILLOS CAUCAGUITA EXCEL\130903020 CENTRO DE VOTACION EL PROGRESO PLAN DE LA I.xlsx" xr:uid="{87165068-6291-4876-97A3-B7CD1E309B79}"/>
    <hyperlink ref="B174" r:id="rId173" display="centros nucleados- ubch-cuadernillos- listado de asistencia\CUADERNILLOS\CUADERNILLOS FILA DE MARICHES\CUADERNILLOS FILA DE MARICHES EXCEL\130904001 CENTRO DE CAPACITACION INDUSTRIAL DON BOSCO.xlsx" xr:uid="{26A7D844-66B4-48EA-BABD-9696EDD990F2}"/>
    <hyperlink ref="B175" r:id="rId174" display="centros nucleados- ubch-cuadernillos- listado de asistencia\CUADERNILLOS\CUADERNILLOS FILA DE MARICHES\CUADERNILLOS FILA DE MARICHES EXCEL\130904002 MARIA TERESA NEZER.xlsx" xr:uid="{104A15BA-4223-468B-B128-290208FBC080}"/>
    <hyperlink ref="B176" r:id="rId175" display="centros nucleados- ubch-cuadernillos- listado de asistencia\CUADERNILLOS\CUADERNILLOS FILA DE MARICHES\CUADERNILLOS FILA DE MARICHES EXCEL\130904003-ESCUELA MUNICIPAL TITO SALAS.xlsx" xr:uid="{D79D53EE-CB9E-48AF-9D93-5CCCE79902D4}"/>
    <hyperlink ref="B177" r:id="rId176" display="centros nucleados- ubch-cuadernillos- listado de asistencia\CUADERNILLOS\CUADERNILLOS FILA DE MARICHES\CUADERNILLOS FILA DE MARICHES EXCEL\130904006-UNIDAD EDUCATIVA ALMIRANTE LUIS BRION.xlsx" xr:uid="{95A98AB7-1A13-47F1-B936-A04283C8AD8B}"/>
    <hyperlink ref="B178" r:id="rId177" display="centros nucleados- ubch-cuadernillos- listado de asistencia\CUADERNILLOS\CUADERNILLOS FILA DE MARICHES\CUADERNILLOS FILA DE MARICHES EXCEL\130904007-COLEGIO GENERALISIMO FRANCISCO DE MIRANDA.xlsx" xr:uid="{616ACF14-2A0A-4D6A-AC7D-A93E45B9517C}"/>
    <hyperlink ref="B179" r:id="rId178" display="centros nucleados- ubch-cuadernillos- listado de asistencia\CUADERNILLOS\CUADERNILLOS FILA DE MARICHES\CUADERNILLOS FILA DE MARICHES EXCEL\130904008 UNIDAD EDUCATIVA NACIONAL CECILIO ACOSTA.xlsx" xr:uid="{70C81105-C36C-4CBD-9488-B97F57AB6D2D}"/>
    <hyperlink ref="B180" r:id="rId179" display="centros nucleados- ubch-cuadernillos- listado de asistencia\CUADERNILLOS\CUADERNILLOS FILA DE MARICHES\CUADERNILLOS FILA DE MARICHES EXCEL\130904009 UNIDAD EDUCATIVA NACIONAL BOLIVARIANA ANA MARIA CAMPOS.xlsx" xr:uid="{BAFE5AF0-EE37-4075-A629-C3F318AC6859}"/>
    <hyperlink ref="B181" r:id="rId180" display="centros nucleados- ubch-cuadernillos- listado de asistencia\CUADERNILLOS\CUADERNILLOS FILA DE MARICHES\CUADERNILLOS FILA DE MARICHES EXCEL\130904010 CASA COMUNAL LA ARBOLEDA.xlsx" xr:uid="{B91F29FA-4F93-437C-BFF9-7ED34F7B6408}"/>
    <hyperlink ref="B182" r:id="rId181" display="centros nucleados- ubch-cuadernillos- listado de asistencia\CUADERNILLOS\CUADERNILLOS FILA DE MARICHES\CUADERNILLOS FILA DE MARICHES EXCEL\130904011-UNIDAD EDUCATIVA PROFESORA BELEN SAN JUAN.xlsx" xr:uid="{6AFC436C-BB8A-4D12-8A86-4488724F25D3}"/>
    <hyperlink ref="B183" r:id="rId182" display="centros nucleados- ubch-cuadernillos- listado de asistencia\CUADERNILLOS\CUADERNILLOS FILA DE MARICHES\CUADERNILLOS FILA DE MARICHES EXCEL\130904012 CENTRO DE EDUCACION INICIAL NACIONAL CIUDAD MARICHE.xlsx" xr:uid="{C8F78EB4-CC12-4172-8122-C95E3DE95C55}"/>
    <hyperlink ref="B184" r:id="rId183" display="centros nucleados- ubch-cuadernillos- listado de asistencia\CUADERNILLOS\CUADERNILLOS FILA DE MARICHES\CUADERNILLOS FILA DE MARICHES EXCEL\130904013 DESARROLLO URBANISTICO LA HACIENDITA.xlsx" xr:uid="{8E853B31-D597-40B6-85DA-035BE7F5F6E3}"/>
    <hyperlink ref="B185" r:id="rId184" display="centros nucleados- ubch-cuadernillos- listado de asistencia\CUADERNILLOS\CUADERNILLOS FILA DE MARICHES\CUADERNILLOS FILA DE MARICHES EXCEL\130904014 UNIDAD EDUCATIVA NACIONAL INDIO CHAGUARAMAL.xlsx" xr:uid="{7F93988B-F1C5-4E8F-85BD-3DBC7E3F3E85}"/>
    <hyperlink ref="B186" r:id="rId185" display="centros nucleados- ubch-cuadernillos- listado de asistencia\CUADERNILLOS\CUADERNILLOS FILA DE MARICHES\CUADERNILLOS FILA DE MARICHES EXCEL\130904015 CENTRO DE VOTACION CABALLO MOCHO.xlsx" xr:uid="{A83B5E9E-B23D-4218-9BD3-00BEFB459791}"/>
    <hyperlink ref="B187" r:id="rId186" display="centros nucleados- ubch-cuadernillos- listado de asistencia\CUADERNILLOS\CUADERNILLOS LA DOLORITA\CUADERNILLOS LA DOLORITA EXCEL\130905001 UNIDAD EDUCATIVA NACIONAL MARISCAL SUCRE.xlsx" xr:uid="{AE6BAD59-68EE-4AE8-874D-3ECBD85C0230}"/>
    <hyperlink ref="B188" r:id="rId187" display="centros nucleados- ubch-cuadernillos- listado de asistencia\CUADERNILLOS\CUADERNILLOS LA DOLORITA\CUADERNILLOS LA DOLORITA EXCEL\130905002 ESCUELA BASICA JOSE NICOMEDES MARRERO.xlsx" xr:uid="{4C20BB1C-495E-4595-8CFC-E74F5F650A8E}"/>
    <hyperlink ref="B189" r:id="rId188" display="centros nucleados- ubch-cuadernillos- listado de asistencia\CUADERNILLOS\CUADERNILLOS LA DOLORITA\CUADERNILLOS LA DOLORITA EXCEL\130905004 UNIDAD EDUCATIVA NACIONAL JERMAN UBALDO LIRA.xlsx" xr:uid="{F3095CC8-2CDD-4763-9026-CE7C82914E1D}"/>
    <hyperlink ref="B190" r:id="rId189" display="centros nucleados- ubch-cuadernillos- listado de asistencia\CUADERNILLOS\CUADERNILLOS LA DOLORITA\CUADERNILLOS LA DOLORITA EXCEL\130905005 ESCUELA  ESTADAL FRANCISCO ISNARDI.xlsx" xr:uid="{913A203D-365E-4F43-BBB4-8C69872277DD}"/>
    <hyperlink ref="B191" r:id="rId190" display="centros nucleados- ubch-cuadernillos- listado de asistencia\CUADERNILLOS\CUADERNILLOS LA DOLORITA\CUADERNILLOS LA DOLORITA EXCEL\130905006 ESCUELA MUNICIPAL CARMEN BALVERDE.xlsx" xr:uid="{75F80D8B-DCCA-43DB-BD4B-32C63EB7936D}"/>
    <hyperlink ref="B192" r:id="rId191" display="centros nucleados- ubch-cuadernillos- listado de asistencia\CUADERNILLOS\CUADERNILLOS LA DOLORITA\CUADERNILLOS LA DOLORITA EXCEL\130905007 UNIDAD EDUCATIVA COLEGIO FUENTE DE SALVACION.xlsx" xr:uid="{2A9A31EA-DC6B-4A38-8573-DCAFD16DD5BF}"/>
    <hyperlink ref="B193" r:id="rId192" display="centros nucleados- ubch-cuadernillos- listado de asistencia\CUADERNILLOS\CUADERNILLOS LA DOLORITA\CUADERNILLOS LA DOLORITA EXCEL\130905008 JARDIN DE INFANCIA JUAN PABLO PEREZ ALFONSO.xlsx" xr:uid="{6308DBC8-35F2-4C00-8B9C-2A60F8C1F46B}"/>
    <hyperlink ref="B194" r:id="rId193" display="centros nucleados- ubch-cuadernillos- listado de asistencia\CUADERNILLOS\CUADERNILLOS LA DOLORITA\CUADERNILLOS LA DOLORITA EXCEL\130905009 CASA DE LA CULTURA ARMANDO REVERON.xlsx" xr:uid="{67ADFBE4-2C72-48A0-B9CF-1F10A0214784}"/>
    <hyperlink ref="B195" r:id="rId194" display="centros nucleados- ubch-cuadernillos- listado de asistencia\CUADERNILLOS\CUADERNILLOS LA DOLORITA\CUADERNILLOS LA DOLORITA EXCEL\130905010 ESCUELA MUNICIPAL PAZ CASTILLO.xlsx" xr:uid="{09CEE9D7-1765-45B6-B6CA-8333A5C88949}"/>
    <hyperlink ref="B196" r:id="rId195" display="centros nucleados- ubch-cuadernillos- listado de asistencia\CUADERNILLOS\CUADERNILLOS LA DOLORITA\CUADERNILLOS LA DOLORITA EXCEL\130905011 CENTRO EDUCATIVO INICIAL MUNICIPAL ZAIDA LAGER.xlsx" xr:uid="{520513BF-E12E-437A-99C8-C9C5BC2E0548}"/>
    <hyperlink ref="B197" r:id="rId196" display="centros nucleados- ubch-cuadernillos- listado de asistencia\CUADERNILLOS\CUADERNILLOS LA DOLORITA\CUADERNILLOS LA DOLORITA EXCEL\130905012 UNIDAD EDUCATIVA JUAN XXIII.xlsx" xr:uid="{9FD9AEB0-BC09-4FC3-9A09-98419490BE4E}"/>
    <hyperlink ref="B198" r:id="rId197" display="centros nucleados- ubch-cuadernillos- listado de asistencia\CUADERNILLOS\CUADERNILLOS LA DOLORITA\CUADERNILLOS LA DOLORITA EXCEL\130905013 ESCUELA BOLIVARIANA INDIO TEREPAIMA.xlsx" xr:uid="{5FA5D61B-AD02-44D2-A98D-DE64F3F10D56}"/>
    <hyperlink ref="B199" r:id="rId198" display="centros nucleados- ubch-cuadernillos- listado de asistencia\CUADERNILLOS\CUADERNILLOS LA DOLORITA\CUADERNILLOS LA DOLORITA EXCEL\130905014 CENTRO DE VOTACION CRECER BOLIVARIANO.xlsx" xr:uid="{C5778ACC-C552-43CF-AE5E-C77495B955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A9CFF-6A5A-43A1-BC53-8CE9AF6734A4}">
  <dimension ref="B4:I11"/>
  <sheetViews>
    <sheetView workbookViewId="0">
      <selection activeCell="F17" sqref="F17"/>
    </sheetView>
  </sheetViews>
  <sheetFormatPr defaultColWidth="11.42578125" defaultRowHeight="15" x14ac:dyDescent="0.25"/>
  <cols>
    <col min="3" max="3" width="23.42578125" customWidth="1"/>
    <col min="4" max="4" width="19" customWidth="1"/>
    <col min="5" max="5" width="40.85546875" style="14" customWidth="1"/>
  </cols>
  <sheetData>
    <row r="4" spans="2:9" x14ac:dyDescent="0.25">
      <c r="B4" s="20" t="s">
        <v>212</v>
      </c>
      <c r="C4" s="20"/>
      <c r="D4" s="20"/>
      <c r="E4" s="20"/>
      <c r="F4" s="10"/>
      <c r="G4" s="10"/>
      <c r="H4" s="10"/>
      <c r="I4" s="10"/>
    </row>
    <row r="5" spans="2:9" x14ac:dyDescent="0.25">
      <c r="B5" s="13" t="s">
        <v>34</v>
      </c>
      <c r="C5" s="12" t="s">
        <v>210</v>
      </c>
      <c r="D5" s="12" t="s">
        <v>211</v>
      </c>
      <c r="E5" s="15" t="s">
        <v>213</v>
      </c>
    </row>
    <row r="6" spans="2:9" ht="15.75" x14ac:dyDescent="0.25">
      <c r="B6" s="13">
        <v>1</v>
      </c>
      <c r="C6" s="11" t="s">
        <v>209</v>
      </c>
      <c r="D6" s="13">
        <v>24</v>
      </c>
      <c r="E6" s="7">
        <v>22059</v>
      </c>
    </row>
    <row r="7" spans="2:9" ht="15.75" x14ac:dyDescent="0.25">
      <c r="B7" s="13">
        <v>2</v>
      </c>
      <c r="C7" s="12" t="s">
        <v>215</v>
      </c>
      <c r="D7" s="13">
        <v>133</v>
      </c>
      <c r="E7" s="7">
        <v>232589</v>
      </c>
    </row>
    <row r="8" spans="2:9" ht="15.75" x14ac:dyDescent="0.25">
      <c r="B8" s="13">
        <v>3</v>
      </c>
      <c r="C8" s="12" t="s">
        <v>206</v>
      </c>
      <c r="D8" s="13">
        <v>15</v>
      </c>
      <c r="E8" s="7">
        <v>33492</v>
      </c>
    </row>
    <row r="9" spans="2:9" ht="15.75" x14ac:dyDescent="0.25">
      <c r="B9" s="13">
        <v>4</v>
      </c>
      <c r="C9" s="12" t="s">
        <v>207</v>
      </c>
      <c r="D9" s="13">
        <v>13</v>
      </c>
      <c r="E9" s="7">
        <v>24150</v>
      </c>
    </row>
    <row r="10" spans="2:9" ht="15.75" x14ac:dyDescent="0.25">
      <c r="B10" s="13">
        <v>5</v>
      </c>
      <c r="C10" s="12" t="s">
        <v>208</v>
      </c>
      <c r="D10" s="13">
        <v>13</v>
      </c>
      <c r="E10" s="7">
        <v>25379</v>
      </c>
    </row>
    <row r="11" spans="2:9" x14ac:dyDescent="0.25">
      <c r="C11" s="16" t="s">
        <v>214</v>
      </c>
      <c r="D11" s="16">
        <f>SUM(D6:D10)</f>
        <v>198</v>
      </c>
      <c r="E11" s="16">
        <f>SUM(E6:E10)</f>
        <v>337669</v>
      </c>
    </row>
  </sheetData>
  <mergeCells count="1">
    <mergeCell ref="B4:E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POBLACION GENERAL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Operador05</dc:creator>
  <cp:lastModifiedBy>Samuel. AVIMARK</cp:lastModifiedBy>
  <cp:lastPrinted>2021-09-06T21:18:34Z</cp:lastPrinted>
  <dcterms:created xsi:type="dcterms:W3CDTF">2021-09-03T12:50:57Z</dcterms:created>
  <dcterms:modified xsi:type="dcterms:W3CDTF">2021-09-17T18:52:58Z</dcterms:modified>
</cp:coreProperties>
</file>